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A4B477AB-7839-4466-82A5-C66A0C918B0D}" xr6:coauthVersionLast="47" xr6:coauthVersionMax="47" xr10:uidLastSave="{00000000-0000-0000-0000-000000000000}"/>
  <bookViews>
    <workbookView xWindow="3270" yWindow="3270" windowWidth="14400" windowHeight="74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13" i="1"/>
  <c r="J14" i="1"/>
  <c r="J15" i="1"/>
  <c r="J16" i="1"/>
  <c r="J17" i="1"/>
  <c r="J18" i="1"/>
  <c r="J19" i="1"/>
  <c r="J20" i="1"/>
  <c r="J21" i="1"/>
  <c r="J22" i="1"/>
  <c r="J23" i="1"/>
  <c r="J24" i="1" l="1"/>
  <c r="J25" i="1"/>
  <c r="J26" i="1"/>
  <c r="J30" i="1"/>
  <c r="J31" i="1"/>
  <c r="J32" i="1"/>
  <c r="J33" i="1"/>
  <c r="J28" i="1"/>
  <c r="J29" i="1"/>
  <c r="J27" i="1"/>
  <c r="J34" i="1" l="1"/>
  <c r="J35" i="1" l="1"/>
  <c r="H36" i="1" l="1"/>
  <c r="G36" i="1"/>
  <c r="J36" i="1" l="1"/>
</calcChain>
</file>

<file path=xl/sharedStrings.xml><?xml version="1.0" encoding="utf-8"?>
<sst xmlns="http://schemas.openxmlformats.org/spreadsheetml/2006/main" count="68" uniqueCount="49">
  <si>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</si>
  <si>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</si>
  <si>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</si>
  <si>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</si>
  <si>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</si>
  <si>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</si>
  <si>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</si>
  <si>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</si>
  <si>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</si>
  <si>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</si>
  <si>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</si>
  <si>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</si>
  <si>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</si>
  <si>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</si>
  <si>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</si>
  <si>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</si>
  <si>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</si>
  <si>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</si>
  <si>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</si>
  <si>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</si>
  <si>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</si>
  <si>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</si>
  <si>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</si>
  <si>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</si>
  <si>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</si>
  <si>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Деркачівсько-Войтенківська площа №3</t>
  </si>
  <si>
    <t>КРС №131022 КРС, 13.10.2022</t>
  </si>
  <si>
    <t>30.11.2022</t>
  </si>
  <si>
    <t>роботи з 01.11.2022 по 04.11.2022 + демонтаж</t>
  </si>
  <si>
    <t>ноябрь 2022</t>
  </si>
  <si>
    <t>Карайкозiвська площа №32</t>
  </si>
  <si>
    <t>КРС №060922, 06.09.2022</t>
  </si>
  <si>
    <t>роботи з 01.11.22 по 15.11.22 + демонтаж</t>
  </si>
  <si>
    <t>Карайкозiвська площа №40</t>
  </si>
  <si>
    <t>КРС №230622КРС, 23.06.2022</t>
  </si>
  <si>
    <t>додаткові витрати</t>
  </si>
  <si>
    <t>Клубанівсько-Зубренківське родовище №1</t>
  </si>
  <si>
    <t>КРС №---, ---</t>
  </si>
  <si>
    <t>моб/монтаж + роботи з 28.11.2022 по 30.22.2022</t>
  </si>
  <si>
    <t>Клубанівсько-Зубренківське родовище №10</t>
  </si>
  <si>
    <t>Будівництво свердловини №091221КЛЗ, 09.12.2021</t>
  </si>
  <si>
    <t>аренда за 11.2022</t>
  </si>
  <si>
    <t>аренда - 7 169 601,60 грн. (без НДС)</t>
  </si>
  <si>
    <t>Клубанівсько-Зубренківське родовище №3</t>
  </si>
  <si>
    <t>Будівництво свердловини №010721КЛЗ, 01.07.2021</t>
  </si>
  <si>
    <t>SOE</t>
  </si>
  <si>
    <t>Водянівська площа №6</t>
  </si>
  <si>
    <t>КРС №031022КРС, 03.10.2022</t>
  </si>
  <si>
    <t>роботи з 01.11.2022 по 15.11.2022 + демонтаж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</si>
</sst>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6" totalsRowCount="1" headerRowDxfId="16" dataDxfId="14" totalsRowDxfId="12" headerRowBorderDxfId="15" tableBorderDxfId="13" totalsRowBorderDxfId="11">
  <autoFilter ref="A5:K35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6"/>
  <sheetViews>
    <sheetView tabSelected="1" workbookViewId="0">
      <selection activeCell="K6" sqref="K6:K16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8" width="14.7265625" style="1" customWidth="1"/>
    <col min="9" max="9" width="48.54296875" style="1" customWidth="1"/>
    <col min="10" max="10" width="14.7265625" style="1" customWidth="1"/>
    <col min="11" max="11" width="12.7265625" style="1" customWidth="1"/>
    <col min="12" max="16384" width="9.1796875" style="1"/>
  </cols>
  <sheetData>
    <row r="2" spans="1:11" ht="15.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3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0" x14ac:dyDescent="0.35">
      <c r="A6" s="3" t="s">
        <v>24</v>
      </c>
      <c r="B6" s="4" t="s">
        <v>25</v>
      </c>
      <c r="C6" s="4" t="s">
        <v>26</v>
      </c>
      <c r="D6" s="5">
        <v>2</v>
      </c>
      <c r="E6" s="6" t="s">
        <v>27</v>
      </c>
      <c r="F6" s="4" t="s">
        <v>28</v>
      </c>
      <c r="G6" s="7">
        <v>5722819</v>
      </c>
      <c r="H6" s="7">
        <v>0</v>
      </c>
      <c r="I6" s="4"/>
      <c r="J6" s="7">
        <f>(Acts[[#This Row],[7]]-Acts[[#This Row],[8]])/6</f>
        <v>953803.16666666663</v>
      </c>
      <c r="K6" s="8" t="s">
        <v>29</v>
      </c>
    </row>
    <row r="7" spans="1:11" x14ac:dyDescent="0.35">
      <c r="A7" s="3" t="s">
        <v>24</v>
      </c>
      <c r="B7" s="4" t="s">
        <v>30</v>
      </c>
      <c r="C7" s="4" t="s">
        <v>31</v>
      </c>
      <c r="D7" s="5">
        <v>3</v>
      </c>
      <c r="E7" s="6" t="s">
        <v>27</v>
      </c>
      <c r="F7" s="4" t="s">
        <v>32</v>
      </c>
      <c r="G7" s="7">
        <v>5935837.5</v>
      </c>
      <c r="H7" s="7">
        <v>0</v>
      </c>
      <c r="I7" s="4"/>
      <c r="J7" s="7">
        <f>(Acts[[#This Row],[7]]-Acts[[#This Row],[8]])/6</f>
        <v>989306.25</v>
      </c>
      <c r="K7" s="8" t="s">
        <v>29</v>
      </c>
    </row>
    <row r="8" spans="1:11" ht="20" x14ac:dyDescent="0.35">
      <c r="A8" s="3" t="s">
        <v>24</v>
      </c>
      <c r="B8" s="4" t="s">
        <v>33</v>
      </c>
      <c r="C8" s="4" t="s">
        <v>34</v>
      </c>
      <c r="D8" s="5">
        <v>5</v>
      </c>
      <c r="E8" s="6" t="s">
        <v>27</v>
      </c>
      <c r="F8" s="4" t="s">
        <v>35</v>
      </c>
      <c r="G8" s="7">
        <v>194451.53</v>
      </c>
      <c r="H8" s="7">
        <v>0</v>
      </c>
      <c r="I8" s="4"/>
      <c r="J8" s="7">
        <f>(Acts[[#This Row],[7]]-Acts[[#This Row],[8]])/6</f>
        <v>32408.588333333333</v>
      </c>
      <c r="K8" s="8" t="s">
        <v>29</v>
      </c>
    </row>
    <row r="9" spans="1:11" ht="20" x14ac:dyDescent="0.35">
      <c r="A9" s="3" t="s">
        <v>24</v>
      </c>
      <c r="B9" s="4" t="s">
        <v>36</v>
      </c>
      <c r="C9" s="4" t="s">
        <v>37</v>
      </c>
      <c r="D9" s="5">
        <v>1</v>
      </c>
      <c r="E9" s="6" t="s">
        <v>27</v>
      </c>
      <c r="F9" s="4" t="s">
        <v>38</v>
      </c>
      <c r="G9" s="7">
        <v>0</v>
      </c>
      <c r="H9" s="7">
        <v>0</v>
      </c>
      <c r="I9" s="4"/>
      <c r="J9" s="7">
        <f>(Acts[[#This Row],[7]]-Acts[[#This Row],[8]])/6</f>
        <v>0</v>
      </c>
      <c r="K9" s="8" t="s">
        <v>29</v>
      </c>
    </row>
    <row r="10" spans="1:11" ht="20" x14ac:dyDescent="0.35">
      <c r="A10" s="3" t="s">
        <v>24</v>
      </c>
      <c r="B10" s="4" t="s">
        <v>39</v>
      </c>
      <c r="C10" s="4" t="s">
        <v>40</v>
      </c>
      <c r="D10" s="5">
        <v>15</v>
      </c>
      <c r="E10" s="6" t="s">
        <v>27</v>
      </c>
      <c r="F10" s="4" t="s">
        <v>41</v>
      </c>
      <c r="G10" s="7">
        <v>0</v>
      </c>
      <c r="H10" s="7">
        <v>0</v>
      </c>
      <c r="I10" s="4" t="s">
        <v>42</v>
      </c>
      <c r="J10" s="7">
        <f>(Acts[[#This Row],[7]]-Acts[[#This Row],[8]])/6</f>
        <v>0</v>
      </c>
      <c r="K10" s="8" t="s">
        <v>29</v>
      </c>
    </row>
    <row r="11" spans="1:11" ht="20" x14ac:dyDescent="0.35">
      <c r="A11" s="3" t="s">
        <v>24</v>
      </c>
      <c r="B11" s="4" t="s">
        <v>43</v>
      </c>
      <c r="C11" s="4" t="s">
        <v>44</v>
      </c>
      <c r="D11" s="5">
        <v>21</v>
      </c>
      <c r="E11" s="6" t="s">
        <v>27</v>
      </c>
      <c r="F11" s="4" t="s">
        <v>41</v>
      </c>
      <c r="G11" s="7">
        <v>0</v>
      </c>
      <c r="H11" s="7">
        <v>0</v>
      </c>
      <c r="I11" s="4" t="s">
        <v>42</v>
      </c>
      <c r="J11" s="7">
        <f>(Acts[[#This Row],[7]]-Acts[[#This Row],[8]])/6</f>
        <v>0</v>
      </c>
      <c r="K11" s="8" t="s">
        <v>29</v>
      </c>
    </row>
    <row r="12" spans="1:11" ht="20" x14ac:dyDescent="0.35">
      <c r="A12" s="3" t="s">
        <v>45</v>
      </c>
      <c r="B12" s="4" t="s">
        <v>46</v>
      </c>
      <c r="C12" s="4" t="s">
        <v>47</v>
      </c>
      <c r="D12" s="5">
        <v>2</v>
      </c>
      <c r="E12" s="6" t="s">
        <v>27</v>
      </c>
      <c r="F12" s="4" t="s">
        <v>48</v>
      </c>
      <c r="G12" s="7">
        <v>20045202.960000001</v>
      </c>
      <c r="H12" s="7">
        <v>0</v>
      </c>
      <c r="I12" s="4"/>
      <c r="J12" s="7">
        <f>(Acts[[#This Row],[7]]-Acts[[#This Row],[8]])/6</f>
        <v>3340867.16</v>
      </c>
      <c r="K12" s="8" t="s">
        <v>29</v>
      </c>
    </row>
    <row r="13" spans="1:11" x14ac:dyDescent="0.3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3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3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3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3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3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3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3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3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3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3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3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3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3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3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3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3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3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3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3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3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3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ht="10.5" x14ac:dyDescent="0.35">
      <c r="A35" s="3"/>
      <c r="B35" s="4"/>
      <c r="C35" s="4"/>
      <c r="D35" s="5"/>
      <c r="E35" s="6"/>
      <c r="F35" s="4"/>
      <c r="G35" s="7"/>
      <c r="H35" s="7"/>
      <c r="I35" s="4"/>
      <c r="J35" s="7">
        <f>(Acts[[#This Row],[7]]-Acts[[#This Row],[8]])/6</f>
        <v>0</v>
      </c>
      <c r="K35" s="8"/>
    </row>
    <row r="36" spans="1:11" ht="10.5" x14ac:dyDescent="0.35">
      <c r="A36" s="19" t="s">
        <v>23</v>
      </c>
      <c r="B36" s="15"/>
      <c r="C36" s="15"/>
      <c r="D36" s="16"/>
      <c r="E36" s="15"/>
      <c r="F36" s="15"/>
      <c r="G36" s="17">
        <f>SUBTOTAL(109,Acts[7])</f>
        <v>31898310.990000002</v>
      </c>
      <c r="H36" s="17">
        <f>SUBTOTAL(109,Acts[8])</f>
        <v>0</v>
      </c>
      <c r="I36" s="15"/>
      <c r="J36" s="17">
        <f>SUBTOTAL(109,Acts[10])</f>
        <v>5316385.165</v>
      </c>
      <c r="K36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2022-12-01T12:58:07Z</dcterms:modified>
</cp:coreProperties>
</file>