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5 Травень 2022\"/>
    </mc:Choice>
  </mc:AlternateContent>
  <bookViews>
    <workbookView xWindow="0" yWindow="120" windowWidth="17865" windowHeight="5460" tabRatio="162"/>
  </bookViews>
  <sheets>
    <sheet name="716 Пролетарська" sheetId="13" r:id="rId1"/>
  </sheets>
  <definedNames>
    <definedName name="_11">#REF!</definedName>
    <definedName name="_xlnm.Print_Area" localSheetId="0">'716 Пролетарська'!$A$1:$M$112</definedName>
  </definedNames>
  <calcPr calcId="162913"/>
</workbook>
</file>

<file path=xl/calcChain.xml><?xml version="1.0" encoding="utf-8"?>
<calcChain xmlns="http://schemas.openxmlformats.org/spreadsheetml/2006/main">
  <c r="H22" i="13" l="1"/>
  <c r="H12" i="13" l="1"/>
  <c r="H13" i="13" s="1"/>
  <c r="H14" i="13" s="1"/>
  <c r="H15" i="13" s="1"/>
  <c r="H16" i="13" s="1"/>
  <c r="H17" i="13" s="1"/>
  <c r="H18" i="13" s="1"/>
  <c r="H19" i="13" s="1"/>
  <c r="H20" i="13" s="1"/>
  <c r="H21" i="13" s="1"/>
  <c r="H11" i="13"/>
  <c r="M89" i="13" l="1"/>
  <c r="M35" i="13" l="1"/>
  <c r="M36" i="13"/>
  <c r="M24" i="13" l="1"/>
  <c r="M88" i="13" l="1"/>
  <c r="M34" i="13" l="1"/>
  <c r="M33" i="13" l="1"/>
  <c r="M87" i="13" l="1"/>
  <c r="M32" i="13" l="1"/>
  <c r="M30" i="13" l="1"/>
  <c r="M31" i="13"/>
  <c r="M13" i="13"/>
  <c r="M29" i="13" l="1"/>
  <c r="M20" i="13" l="1"/>
  <c r="M27" i="13" l="1"/>
  <c r="M22" i="13"/>
  <c r="M18" i="13" l="1"/>
  <c r="M26" i="13"/>
  <c r="M23" i="13"/>
  <c r="H91" i="13" l="1"/>
  <c r="M86" i="13" l="1"/>
  <c r="M56" i="13" l="1"/>
  <c r="M55" i="13"/>
  <c r="M85" i="13" l="1"/>
  <c r="M84" i="13" l="1"/>
  <c r="M83" i="13" l="1"/>
  <c r="M82" i="13" l="1"/>
  <c r="M81" i="13"/>
  <c r="M80" i="13"/>
  <c r="M78" i="13"/>
  <c r="M77" i="13"/>
  <c r="M54" i="13" l="1"/>
  <c r="M70" i="13" l="1"/>
  <c r="M71" i="13"/>
  <c r="M72" i="13"/>
  <c r="M73" i="13"/>
  <c r="M74" i="13"/>
  <c r="M75" i="13"/>
  <c r="M76" i="13"/>
  <c r="M79" i="13"/>
  <c r="M69" i="13" l="1"/>
  <c r="M44" i="13" l="1"/>
  <c r="M25" i="13" l="1"/>
  <c r="M17" i="13"/>
  <c r="M14" i="13" l="1"/>
  <c r="A60" i="13" l="1"/>
  <c r="M53" i="13"/>
  <c r="M50" i="13"/>
  <c r="M49" i="13"/>
  <c r="M48" i="13"/>
  <c r="M47" i="13"/>
  <c r="M46" i="13"/>
  <c r="M45" i="13"/>
  <c r="M28" i="13"/>
  <c r="M21" i="13"/>
  <c r="M19" i="13"/>
  <c r="M16" i="13"/>
  <c r="M15" i="13"/>
</calcChain>
</file>

<file path=xl/sharedStrings.xml><?xml version="1.0" encoding="utf-8"?>
<sst xmlns="http://schemas.openxmlformats.org/spreadsheetml/2006/main" count="315" uniqueCount="261">
  <si>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</si>
  <si>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</si>
  <si>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</si>
  <si>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</si>
  <si>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</si>
  <si>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</si>
  <si>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</si>
  <si>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</si>
  <si>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</si>
  <si>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</si>
  <si>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</si>
  <si>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</si>
  <si>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</si>
  <si>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</si>
  <si>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</si>
  <si>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</si>
  <si>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</si>
  <si>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</si>
  <si>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</si>
  <si>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</si>
  <si>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</si>
  <si>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</si>
  <si>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</si>
  <si>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</si>
  <si>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</si>
  <si>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</si>
  <si>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</si>
  <si>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</si>
  <si>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</si>
  <si>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</si>
  <si>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</si>
  <si>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</si>
  <si>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</si>
  <si>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</si>
  <si>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</si>
  <si>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</si>
  <si>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</si>
  <si>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</si>
  <si>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</si>
  <si>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</si>
  <si>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</si>
  <si>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</si>
  <si>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</si>
  <si>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</si>
  <si>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</si>
  <si>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</si>
  <si>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</si>
  <si>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</si>
  <si>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</si>
  <si>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</si>
  <si>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</si>
  <si>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</si>
  <si>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</si>
  <si>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</si>
  <si>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</si>
  <si>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</si>
  <si>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</si>
  <si>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</si>
  <si>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</si>
  <si>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</si>
  <si>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</si>
  <si>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</si>
  <si>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</si>
  <si>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</si>
  <si>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</si>
  <si>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</si>
  <si>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</si>
  <si>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</si>
  <si>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</si>
  <si>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</si>
  <si>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</si>
  <si>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</si>
  <si>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</si>
  <si>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</si>
  <si>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</si>
  <si>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</si>
  <si>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</si>
  <si>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</si>
  <si>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Емульсол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</si>
  <si>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</si>
  <si>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</si>
  <si>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</si>
  <si>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</si>
  <si>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</si>
  <si>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</si>
  <si>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</si>
  <si>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</si>
  <si>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</si>
  <si>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</si>
  <si>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</si>
  <si>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</si>
  <si>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</si>
  <si>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</si>
  <si>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</si>
  <si>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</si>
  <si>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</si>
  <si>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</si>
  <si>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</si>
  <si>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</si>
  <si>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</si>
  <si>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</si>
  <si>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</si>
  <si>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</si>
  <si>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</si>
  <si>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</si>
  <si>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Автокран МАЗ КТА-25 ВІ 59-78 СВ</t>
  </si>
  <si>
    <t>Бульдозер 016-45 ТВІ</t>
  </si>
  <si>
    <t>ТОВ"НАВІКОМ ЕНЕРДЖІ"</t>
  </si>
  <si>
    <t>Св. № 716 Пролетарського НГКР</t>
  </si>
  <si>
    <t xml:space="preserve">Наддолотний амортизатор                     </t>
  </si>
  <si>
    <t>ОТМ-5</t>
  </si>
  <si>
    <t>кальцій хлористий</t>
  </si>
  <si>
    <t>НТФК</t>
  </si>
  <si>
    <t>РТМ-50ПВ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</si>
  <si>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</si>
  <si>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</si>
  <si>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</si>
  <si>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</si>
  <si>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</si>
  <si>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</si>
  <si>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</si>
  <si>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</si>
  <si>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</si>
  <si>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</si>
  <si>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</si>
  <si>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100/120/120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</si>
  <si>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</si>
  <si>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</si>
  <si>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</si>
  <si>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</si>
  <si>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</si>
  <si>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</si>
  <si>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</si>
  <si>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</si>
  <si>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</si>
  <si>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БС-АВ-4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</si>
  <si>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</si>
  <si>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</si>
  <si>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</si>
  <si>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</si>
  <si>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</si>
  <si>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</si>
  <si>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</si>
  <si>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</si>
  <si>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</si>
  <si>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</si>
  <si>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 xml:space="preserve">Pentosil plus         </t>
  </si>
  <si>
    <t>Глибина</t>
  </si>
  <si>
    <t>9</t>
  </si>
  <si>
    <t>16</t>
  </si>
  <si>
    <t>ZIC X5000 10W40</t>
  </si>
  <si>
    <t>Ackarb 5</t>
  </si>
  <si>
    <t>Ackarb 20</t>
  </si>
  <si>
    <t>Олива гідравлічна SHELL  TELLus S2V32</t>
  </si>
  <si>
    <t>Нафта</t>
  </si>
  <si>
    <t>Азимут</t>
  </si>
  <si>
    <t>Зенітний кут</t>
  </si>
  <si>
    <t>Крохмаль модифікований ЄКР-У</t>
  </si>
  <si>
    <t>Бактерицид</t>
  </si>
  <si>
    <t>ПАР комплексний</t>
  </si>
  <si>
    <t>1</t>
  </si>
  <si>
    <t>F-800 (6 ")</t>
  </si>
  <si>
    <t>(152,4мм)</t>
  </si>
  <si>
    <t>Е-800 (6 ")</t>
  </si>
  <si>
    <t>Олива 10W40 YUKO</t>
  </si>
  <si>
    <t>Е-800 (6")</t>
  </si>
  <si>
    <t>0</t>
  </si>
  <si>
    <t>Чистка БШ</t>
  </si>
  <si>
    <t>API 140</t>
  </si>
  <si>
    <t>Кальцит Nigtas 5мк</t>
  </si>
  <si>
    <t>Кальцит Nigtas 20мк</t>
  </si>
  <si>
    <t>Арматол</t>
  </si>
  <si>
    <t>Мастило YUKO №158 NLG-2</t>
  </si>
  <si>
    <t>Яс подвійної дії гідравлічний 6 1/2"</t>
  </si>
  <si>
    <t>ГВД 675 1001 6-7 5,0</t>
  </si>
  <si>
    <t>312</t>
  </si>
  <si>
    <t>12.02.2022</t>
  </si>
  <si>
    <t>ЯС год/м  № 1416-1387</t>
  </si>
  <si>
    <t>№JV1483</t>
  </si>
  <si>
    <t>Кз117</t>
  </si>
  <si>
    <t>5х9,5</t>
  </si>
  <si>
    <t>Долото  MDSi519 LBPX</t>
  </si>
  <si>
    <t>Мз117хМз133</t>
  </si>
  <si>
    <t>З-133</t>
  </si>
  <si>
    <t>ОБТ-165 (2ск)</t>
  </si>
  <si>
    <t>КЛС 215 №119</t>
  </si>
  <si>
    <t>ОБТ-165 (8ск)</t>
  </si>
  <si>
    <t>ЯС 6 1/2" (165мм) №1416-1387</t>
  </si>
  <si>
    <t>ГВД 6 3/4" №675s1006</t>
  </si>
  <si>
    <t>Gip-filt марка Е</t>
  </si>
  <si>
    <t>ОК 139,7х9,17 N80-Q Vasuperior =135тр/1696,26м</t>
  </si>
  <si>
    <t>1,13</t>
  </si>
  <si>
    <t>Фільтраційні втрати, втрати на ситах</t>
  </si>
  <si>
    <t xml:space="preserve">  23:00</t>
  </si>
  <si>
    <t>140/140/140</t>
  </si>
  <si>
    <t xml:space="preserve">Проробка год/м         </t>
  </si>
  <si>
    <t>8</t>
  </si>
  <si>
    <t>ОК 168,3х10,59 N80-Q Vasuperior =4тр/48,85м</t>
  </si>
  <si>
    <t>КЛС 215 №0307</t>
  </si>
  <si>
    <t>0м³</t>
  </si>
  <si>
    <t>ОК 139,7х9,17 L80 UPJ-P = 136тр/1608,81м</t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</si>
  <si>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-0,95 </t>
    </r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</si>
  <si>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-11,46 </t>
    </r>
  </si>
  <si>
    <t>ОК 324.00х9,5хД ОТТМ = 13тр/153,85м/12,132т</t>
  </si>
  <si>
    <t>1:00/17</t>
  </si>
  <si>
    <t>48:45/338</t>
  </si>
  <si>
    <t>Vсв.без ін-ту= 100м3</t>
  </si>
  <si>
    <t>Vсв.з ін-том= 90 м³</t>
  </si>
  <si>
    <t>0:00/0</t>
  </si>
  <si>
    <t>HWDP 114мм (6тр)</t>
  </si>
  <si>
    <t>ТБПВ 114х8,56 G105 18° 2кл (64св)</t>
  </si>
  <si>
    <t>676</t>
  </si>
  <si>
    <t>441</t>
  </si>
  <si>
    <t>812:00</t>
  </si>
  <si>
    <t>783:00</t>
  </si>
  <si>
    <r>
      <t>0м</t>
    </r>
    <r>
      <rPr>
        <b/>
        <sz val="12"/>
        <rFont val="Calibri"/>
        <family val="2"/>
        <charset val="204"/>
      </rPr>
      <t>³</t>
    </r>
  </si>
  <si>
    <t>23.02.2022</t>
  </si>
  <si>
    <t>23.02.22 в 21:00</t>
  </si>
  <si>
    <t>23.02.22 в 22:30</t>
  </si>
  <si>
    <t>ГВД  № 675s1001</t>
  </si>
  <si>
    <t>ТБПВ 114х8,56 G105 18° 1кл (34св)</t>
  </si>
  <si>
    <t>Аварійна труба</t>
  </si>
  <si>
    <t xml:space="preserve">Свердловина загерметизована. </t>
  </si>
  <si>
    <t xml:space="preserve"> Представник замовника  :  </t>
  </si>
  <si>
    <t>Стоянка в зв'язку з введенням воєнного стану (спостереження за свердловиною)</t>
  </si>
  <si>
    <t>Вахтова машина УАЗ ВІ 87-76 СА</t>
  </si>
  <si>
    <t>3,5</t>
  </si>
  <si>
    <t>4/7</t>
  </si>
  <si>
    <t>Цемент</t>
  </si>
  <si>
    <t>5,7</t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</si>
  <si>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)=33м</t>
    </r>
    <r>
      <rPr>
        <b/>
        <sz val="16"/>
        <rFont val="Calibri"/>
        <family val="2"/>
        <charset val="204"/>
      </rPr>
      <t>³,V2(ПКРБ y=1,13 г/см³)=41м³, V3( ПКРБ y=1,13 г/см³)=40м³, БПР=10м³(тех.вода).</t>
    </r>
  </si>
  <si>
    <r>
      <t xml:space="preserve">Об'єм бур. р-ну </t>
    </r>
    <r>
      <rPr>
        <b/>
        <sz val="18"/>
        <rFont val="Arial"/>
        <family val="2"/>
        <charset val="204"/>
      </rPr>
      <t>∑- 214</t>
    </r>
  </si>
  <si>
    <t>Vна поверхні(1,13г/см3)= 114м³</t>
  </si>
  <si>
    <t>7</t>
  </si>
  <si>
    <t>12</t>
  </si>
  <si>
    <t>26:00 / 0</t>
  </si>
  <si>
    <t>146:00 / 547</t>
  </si>
  <si>
    <t>Бульдозер 016-48 ТВІ</t>
  </si>
  <si>
    <t>Єскаватор VOLVO 043-02 ТВІ</t>
  </si>
  <si>
    <t>Бульдозер КАМАТSU 021-14 ТВВ</t>
  </si>
  <si>
    <t>"Тягач установки К-200" 026-51 ТВІ</t>
  </si>
  <si>
    <t>Вахтова машина Урал  ВІ 92-71 АЕ</t>
  </si>
  <si>
    <t>1) Ситнюк Віктор Михайлович - майстер</t>
  </si>
  <si>
    <t>2) Приходько Роман Сергійович - помічник бурильника</t>
  </si>
  <si>
    <t>3) Іванець Сергій Іванович - помічник бурильника</t>
  </si>
  <si>
    <t>4) Цветков Олександр Петрович - машиніст</t>
  </si>
  <si>
    <t>5)  Авдієнко Руслн Михайлович - електромонтер</t>
  </si>
  <si>
    <t>6) Якименко Володимер Анатолійович - водій</t>
  </si>
  <si>
    <t>7) Єсіпова Ганна Федорівна - кухар</t>
  </si>
  <si>
    <t>8) Ковтун Олена Віталівна - інженер з бур.розчинів</t>
  </si>
  <si>
    <t>9) Падалка Олександр Михайлович - охорона</t>
  </si>
  <si>
    <t>10) Пікуль Олександр Юрійович - охорона</t>
  </si>
  <si>
    <t>5</t>
  </si>
  <si>
    <t>16(92)</t>
  </si>
  <si>
    <t>24/52</t>
  </si>
  <si>
    <t>200</t>
  </si>
  <si>
    <t>758</t>
  </si>
  <si>
    <t xml:space="preserve">  Майстер буровий :Ситнюк В.М                                       </t>
  </si>
  <si>
    <t>Харчів на 15 днів</t>
  </si>
  <si>
    <t>29.05.2022р</t>
  </si>
  <si>
    <t>Заміна масла на ДВЗ №1;2 (привід бурової либідки)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</si>
</sst>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  <numFmt numFmtId="173" formatCode="#,##0.0"/>
  </numFmts>
  <fonts count="69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6"/>
      <color theme="1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b/>
      <sz val="22"/>
      <color rgb="FFFF0000"/>
      <name val="Arial Cyr"/>
      <charset val="204"/>
    </font>
    <font>
      <sz val="20"/>
      <color theme="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/>
      <name val="Arial Cyr"/>
      <charset val="204"/>
    </font>
    <font>
      <sz val="18"/>
      <color indexed="8"/>
      <name val="Arial"/>
      <family val="2"/>
      <charset val="204"/>
    </font>
    <font>
      <sz val="18"/>
      <color rgb="FF000000"/>
      <name val="Arial"/>
      <family val="2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16"/>
      <color rgb="FF000000"/>
      <name val="Arial"/>
      <family val="2"/>
    </font>
    <font>
      <sz val="20"/>
      <name val="Arial Cyr"/>
      <charset val="204"/>
    </font>
    <font>
      <b/>
      <sz val="12"/>
      <name val="Calibri"/>
      <family val="2"/>
      <charset val="204"/>
    </font>
    <font>
      <b/>
      <sz val="16"/>
      <name val="Calibri"/>
      <family val="2"/>
      <charset val="204"/>
    </font>
    <font>
      <b/>
      <sz val="2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rgb="FF000000"/>
      <name val="Arial"/>
      <family val="2"/>
    </font>
    <font>
      <b/>
      <sz val="20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0" fontId="1" fillId="0" borderId="0"/>
    <xf numFmtId="0" fontId="1" fillId="0" borderId="0"/>
    <xf numFmtId="0" fontId="59" fillId="0" borderId="0"/>
  </cellStyleXfs>
  <cellXfs count="493">
    <xf numFmtId="0" fontId="0" fillId="0" borderId="0" xfId="0"/>
    <xf numFmtId="0" fontId="14" fillId="6" borderId="12" xfId="0" applyFont="1" applyFill="1" applyBorder="1" applyAlignment="1" applyProtection="1">
      <alignment horizontal="left" vertical="center"/>
      <protection locked="0"/>
    </xf>
    <xf numFmtId="0" fontId="14" fillId="6" borderId="12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Font="1" applyFill="1" applyBorder="1" applyAlignment="1" applyProtection="1">
      <alignment horizontal="left" vertical="center"/>
      <protection locked="0"/>
    </xf>
    <xf numFmtId="3" fontId="14" fillId="6" borderId="24" xfId="0" applyNumberFormat="1" applyFont="1" applyFill="1" applyBorder="1" applyAlignment="1" applyProtection="1">
      <alignment horizontal="center" vertical="center"/>
      <protection locked="0"/>
    </xf>
    <xf numFmtId="3" fontId="14" fillId="6" borderId="5" xfId="0" applyNumberFormat="1" applyFont="1" applyFill="1" applyBorder="1" applyAlignment="1" applyProtection="1">
      <alignment horizontal="center" vertical="center"/>
      <protection locked="0"/>
    </xf>
    <xf numFmtId="3" fontId="14" fillId="6" borderId="12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49" fontId="10" fillId="6" borderId="22" xfId="0" applyNumberFormat="1" applyFont="1" applyFill="1" applyBorder="1" applyAlignment="1" applyProtection="1">
      <alignment horizontal="center" vertical="center"/>
      <protection locked="0"/>
    </xf>
    <xf numFmtId="20" fontId="10" fillId="6" borderId="41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49" fontId="10" fillId="6" borderId="40" xfId="0" applyNumberFormat="1" applyFont="1" applyFill="1" applyBorder="1" applyAlignment="1" applyProtection="1">
      <alignment horizontal="center" vertical="center"/>
      <protection locked="0"/>
    </xf>
    <xf numFmtId="49" fontId="19" fillId="6" borderId="39" xfId="0" applyNumberFormat="1" applyFont="1" applyFill="1" applyBorder="1" applyAlignment="1" applyProtection="1">
      <alignment horizontal="center" vertical="center"/>
      <protection locked="0"/>
    </xf>
    <xf numFmtId="49" fontId="19" fillId="6" borderId="43" xfId="0" applyNumberFormat="1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49" fontId="19" fillId="6" borderId="41" xfId="0" applyNumberFormat="1" applyFont="1" applyFill="1" applyBorder="1" applyAlignment="1" applyProtection="1">
      <alignment horizontal="center" vertical="center"/>
      <protection locked="0"/>
    </xf>
    <xf numFmtId="0" fontId="8" fillId="6" borderId="10" xfId="0" applyFont="1" applyFill="1" applyBorder="1" applyAlignment="1" applyProtection="1">
      <alignment horizontal="left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49" fontId="11" fillId="6" borderId="51" xfId="0" applyNumberFormat="1" applyFont="1" applyFill="1" applyBorder="1" applyAlignment="1" applyProtection="1">
      <alignment horizontal="center" vertical="center"/>
      <protection locked="0"/>
    </xf>
    <xf numFmtId="49" fontId="19" fillId="2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166" fontId="10" fillId="6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39" xfId="0" applyFont="1" applyFill="1" applyBorder="1" applyAlignment="1" applyProtection="1">
      <alignment horizontal="center" vertical="center"/>
      <protection locked="0"/>
    </xf>
    <xf numFmtId="20" fontId="19" fillId="6" borderId="36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 applyProtection="1">
      <alignment horizontal="center" vertical="center"/>
      <protection locked="0"/>
    </xf>
    <xf numFmtId="2" fontId="10" fillId="6" borderId="48" xfId="0" applyNumberFormat="1" applyFont="1" applyFill="1" applyBorder="1" applyAlignment="1" applyProtection="1">
      <alignment horizontal="center" vertical="center"/>
      <protection locked="0"/>
    </xf>
    <xf numFmtId="0" fontId="10" fillId="6" borderId="1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49" fontId="10" fillId="6" borderId="42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 applyProtection="1">
      <alignment horizontal="center" vertical="center"/>
      <protection locked="0"/>
    </xf>
    <xf numFmtId="49" fontId="10" fillId="6" borderId="39" xfId="0" applyNumberFormat="1" applyFont="1" applyFill="1" applyBorder="1" applyAlignment="1">
      <alignment horizontal="center" vertical="center"/>
    </xf>
    <xf numFmtId="0" fontId="29" fillId="2" borderId="41" xfId="0" applyFont="1" applyFill="1" applyBorder="1" applyAlignment="1" applyProtection="1">
      <alignment horizontal="center" vertical="center"/>
      <protection locked="0"/>
    </xf>
    <xf numFmtId="0" fontId="31" fillId="8" borderId="41" xfId="0" applyFont="1" applyFill="1" applyBorder="1" applyAlignment="1" applyProtection="1">
      <alignment horizontal="center" vertical="center" wrapText="1"/>
      <protection locked="0"/>
    </xf>
    <xf numFmtId="0" fontId="23" fillId="5" borderId="41" xfId="0" applyFont="1" applyFill="1" applyBorder="1" applyAlignment="1" applyProtection="1">
      <alignment horizontal="center" vertical="center"/>
      <protection locked="0"/>
    </xf>
    <xf numFmtId="0" fontId="18" fillId="4" borderId="6" xfId="0" applyFont="1" applyFill="1" applyBorder="1" applyAlignment="1" applyProtection="1">
      <alignment horizontal="center" vertical="center"/>
      <protection locked="0"/>
    </xf>
    <xf numFmtId="49" fontId="19" fillId="6" borderId="35" xfId="0" applyNumberFormat="1" applyFont="1" applyFill="1" applyBorder="1" applyAlignment="1" applyProtection="1">
      <alignment horizontal="center" vertical="center"/>
      <protection locked="0"/>
    </xf>
    <xf numFmtId="167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49" fontId="24" fillId="2" borderId="30" xfId="0" applyNumberFormat="1" applyFont="1" applyFill="1" applyBorder="1" applyAlignment="1" applyProtection="1">
      <alignment horizontal="center" vertical="center"/>
      <protection locked="0"/>
    </xf>
    <xf numFmtId="0" fontId="24" fillId="2" borderId="53" xfId="0" applyFont="1" applyFill="1" applyBorder="1" applyAlignment="1" applyProtection="1">
      <alignment horizontal="center" vertical="center"/>
      <protection locked="0"/>
    </xf>
    <xf numFmtId="2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22" fontId="19" fillId="4" borderId="27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/>
      <protection locked="0"/>
    </xf>
    <xf numFmtId="0" fontId="20" fillId="4" borderId="4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166" fontId="10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0" fillId="6" borderId="4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vertical="center"/>
      <protection locked="0"/>
    </xf>
    <xf numFmtId="0" fontId="19" fillId="6" borderId="41" xfId="0" applyFont="1" applyFill="1" applyBorder="1" applyAlignment="1" applyProtection="1">
      <alignment horizontal="center" vertical="center"/>
      <protection locked="0"/>
    </xf>
    <xf numFmtId="49" fontId="19" fillId="6" borderId="52" xfId="0" applyNumberFormat="1" applyFont="1" applyFill="1" applyBorder="1" applyAlignment="1" applyProtection="1">
      <alignment horizontal="center" vertical="center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19" fillId="6" borderId="41" xfId="0" applyFont="1" applyFill="1" applyBorder="1" applyAlignment="1" applyProtection="1">
      <alignment horizontal="center" vertical="center" wrapText="1"/>
      <protection locked="0"/>
    </xf>
    <xf numFmtId="0" fontId="19" fillId="6" borderId="46" xfId="0" applyFont="1" applyFill="1" applyBorder="1" applyAlignment="1" applyProtection="1">
      <alignment horizontal="center" vertical="center"/>
      <protection locked="0"/>
    </xf>
    <xf numFmtId="0" fontId="23" fillId="5" borderId="31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0" fillId="5" borderId="12" xfId="0" applyFont="1" applyFill="1" applyBorder="1" applyAlignment="1" applyProtection="1">
      <alignment horizontal="center" vertical="center"/>
      <protection locked="0"/>
    </xf>
    <xf numFmtId="3" fontId="14" fillId="5" borderId="5" xfId="0" applyNumberFormat="1" applyFont="1" applyFill="1" applyBorder="1" applyAlignment="1" applyProtection="1">
      <alignment horizontal="center" vertical="center"/>
      <protection locked="0"/>
    </xf>
    <xf numFmtId="3" fontId="14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19" fillId="6" borderId="55" xfId="0" applyFont="1" applyFill="1" applyBorder="1" applyAlignment="1" applyProtection="1">
      <alignment horizontal="center" vertical="center"/>
      <protection locked="0"/>
    </xf>
    <xf numFmtId="22" fontId="19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1" xfId="0" applyFont="1" applyFill="1" applyBorder="1" applyAlignment="1" applyProtection="1">
      <alignment horizontal="center" vertical="center" wrapText="1"/>
      <protection locked="0"/>
    </xf>
    <xf numFmtId="0" fontId="29" fillId="2" borderId="56" xfId="0" applyFont="1" applyFill="1" applyBorder="1" applyAlignment="1" applyProtection="1">
      <alignment horizontal="center" vertical="center"/>
      <protection locked="0"/>
    </xf>
    <xf numFmtId="49" fontId="23" fillId="4" borderId="41" xfId="0" applyNumberFormat="1" applyFont="1" applyFill="1" applyBorder="1" applyAlignment="1">
      <alignment horizontal="center" vertical="center" wrapText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6" borderId="25" xfId="0" applyNumberFormat="1" applyFont="1" applyFill="1" applyBorder="1" applyAlignment="1" applyProtection="1">
      <alignment horizontal="center" vertical="center"/>
      <protection locked="0"/>
    </xf>
    <xf numFmtId="3" fontId="14" fillId="6" borderId="28" xfId="0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left" vertical="center"/>
      <protection locked="0"/>
    </xf>
    <xf numFmtId="3" fontId="14" fillId="6" borderId="47" xfId="0" applyNumberFormat="1" applyFont="1" applyFill="1" applyBorder="1" applyAlignment="1" applyProtection="1">
      <alignment horizontal="center" vertical="center"/>
      <protection locked="0"/>
    </xf>
    <xf numFmtId="3" fontId="11" fillId="6" borderId="21" xfId="0" applyNumberFormat="1" applyFont="1" applyFill="1" applyBorder="1" applyAlignment="1" applyProtection="1">
      <alignment horizontal="center" vertical="center"/>
      <protection locked="0"/>
    </xf>
    <xf numFmtId="49" fontId="3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NumberFormat="1" applyFont="1" applyFill="1" applyBorder="1" applyAlignment="1">
      <alignment horizontal="center" vertical="center"/>
    </xf>
    <xf numFmtId="3" fontId="39" fillId="6" borderId="3" xfId="0" applyNumberFormat="1" applyFont="1" applyFill="1" applyBorder="1" applyAlignment="1" applyProtection="1">
      <alignment horizontal="center" vertical="center"/>
      <protection locked="0"/>
    </xf>
    <xf numFmtId="3" fontId="39" fillId="6" borderId="24" xfId="0" applyNumberFormat="1" applyFont="1" applyFill="1" applyBorder="1" applyAlignment="1" applyProtection="1">
      <alignment horizontal="center" vertical="center"/>
      <protection locked="0"/>
    </xf>
    <xf numFmtId="3" fontId="39" fillId="6" borderId="0" xfId="0" applyNumberFormat="1" applyFont="1" applyFill="1" applyBorder="1" applyAlignment="1">
      <alignment horizontal="center" vertical="center"/>
    </xf>
    <xf numFmtId="3" fontId="39" fillId="6" borderId="5" xfId="0" applyNumberFormat="1" applyFont="1" applyFill="1" applyBorder="1" applyAlignment="1" applyProtection="1">
      <alignment horizontal="center" vertical="center"/>
      <protection locked="0"/>
    </xf>
    <xf numFmtId="20" fontId="20" fillId="6" borderId="41" xfId="0" applyNumberFormat="1" applyFont="1" applyFill="1" applyBorder="1" applyAlignment="1" applyProtection="1">
      <alignment horizontal="center" vertical="center"/>
      <protection locked="0"/>
    </xf>
    <xf numFmtId="49" fontId="23" fillId="11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0" fontId="23" fillId="6" borderId="41" xfId="0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 applyProtection="1">
      <alignment horizontal="center" vertical="center"/>
      <protection hidden="1"/>
    </xf>
    <xf numFmtId="3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29" fillId="4" borderId="4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 wrapText="1"/>
    </xf>
    <xf numFmtId="49" fontId="24" fillId="2" borderId="53" xfId="0" applyNumberFormat="1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34" fillId="4" borderId="3" xfId="0" applyNumberFormat="1" applyFont="1" applyFill="1" applyBorder="1" applyAlignment="1">
      <alignment horizontal="center" vertical="center" wrapText="1"/>
    </xf>
    <xf numFmtId="2" fontId="34" fillId="4" borderId="5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7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7" fillId="4" borderId="5" xfId="0" applyNumberFormat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20" fillId="4" borderId="5" xfId="0" applyNumberFormat="1" applyFont="1" applyFill="1" applyBorder="1" applyAlignment="1">
      <alignment horizontal="center" vertical="center"/>
    </xf>
    <xf numFmtId="0" fontId="41" fillId="4" borderId="5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42" fillId="6" borderId="9" xfId="0" applyFont="1" applyFill="1" applyBorder="1" applyAlignment="1" applyProtection="1">
      <alignment horizontal="center" vertical="center"/>
      <protection locked="0"/>
    </xf>
    <xf numFmtId="49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3" xfId="0" applyNumberFormat="1" applyFont="1" applyFill="1" applyBorder="1" applyAlignment="1">
      <alignment horizontal="center" vertical="center" wrapText="1"/>
    </xf>
    <xf numFmtId="49" fontId="39" fillId="6" borderId="5" xfId="0" applyNumberFormat="1" applyFont="1" applyFill="1" applyBorder="1" applyAlignment="1">
      <alignment horizontal="center" vertical="center"/>
    </xf>
    <xf numFmtId="49" fontId="22" fillId="6" borderId="39" xfId="0" applyNumberFormat="1" applyFont="1" applyFill="1" applyBorder="1" applyAlignment="1" applyProtection="1">
      <alignment horizontal="center" vertical="center"/>
      <protection locked="0"/>
    </xf>
    <xf numFmtId="166" fontId="11" fillId="6" borderId="41" xfId="0" applyNumberFormat="1" applyFont="1" applyFill="1" applyBorder="1" applyAlignment="1" applyProtection="1">
      <alignment horizontal="center" vertical="center"/>
      <protection locked="0"/>
    </xf>
    <xf numFmtId="0" fontId="29" fillId="4" borderId="3" xfId="0" applyNumberFormat="1" applyFont="1" applyFill="1" applyBorder="1" applyAlignment="1">
      <alignment horizontal="center" vertical="center"/>
    </xf>
    <xf numFmtId="166" fontId="23" fillId="6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10" xfId="0" applyFont="1" applyFill="1" applyBorder="1" applyAlignment="1" applyProtection="1">
      <alignment horizontal="center" vertical="center"/>
      <protection locked="0"/>
    </xf>
    <xf numFmtId="0" fontId="39" fillId="6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39" fillId="6" borderId="1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vertical="center"/>
      <protection locked="0"/>
    </xf>
    <xf numFmtId="49" fontId="19" fillId="4" borderId="41" xfId="0" applyNumberFormat="1" applyFont="1" applyFill="1" applyBorder="1" applyAlignment="1" applyProtection="1">
      <alignment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43" fillId="6" borderId="18" xfId="0" applyFont="1" applyFill="1" applyBorder="1" applyAlignment="1">
      <alignment horizontal="left" vertical="center" wrapText="1"/>
    </xf>
    <xf numFmtId="0" fontId="43" fillId="6" borderId="12" xfId="0" applyFont="1" applyFill="1" applyBorder="1" applyAlignment="1" applyProtection="1">
      <alignment horizontal="left" vertical="center"/>
      <protection locked="0"/>
    </xf>
    <xf numFmtId="0" fontId="43" fillId="6" borderId="18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>
      <alignment horizontal="left" vertical="center"/>
    </xf>
    <xf numFmtId="0" fontId="43" fillId="6" borderId="12" xfId="0" applyFont="1" applyFill="1" applyBorder="1" applyAlignment="1">
      <alignment horizontal="left" vertical="center"/>
    </xf>
    <xf numFmtId="46" fontId="43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43" fillId="6" borderId="12" xfId="0" applyFont="1" applyFill="1" applyBorder="1" applyAlignment="1" applyProtection="1">
      <alignment horizontal="center" vertical="center"/>
      <protection locked="0"/>
    </xf>
    <xf numFmtId="0" fontId="31" fillId="8" borderId="32" xfId="0" applyFont="1" applyFill="1" applyBorder="1" applyAlignment="1" applyProtection="1">
      <alignment horizontal="center" vertical="center" wrapText="1"/>
      <protection locked="0"/>
    </xf>
    <xf numFmtId="49" fontId="26" fillId="12" borderId="0" xfId="0" applyNumberFormat="1" applyFont="1" applyFill="1" applyBorder="1" applyAlignment="1" applyProtection="1">
      <alignment vertical="center"/>
      <protection locked="0"/>
    </xf>
    <xf numFmtId="49" fontId="15" fillId="7" borderId="0" xfId="0" applyNumberFormat="1" applyFont="1" applyFill="1" applyBorder="1" applyAlignment="1" applyProtection="1">
      <alignment vertical="center" wrapText="1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49" fontId="39" fillId="6" borderId="24" xfId="0" applyNumberFormat="1" applyFont="1" applyFill="1" applyBorder="1" applyAlignment="1" applyProtection="1">
      <alignment horizontal="center" vertical="center"/>
      <protection locked="0"/>
    </xf>
    <xf numFmtId="49" fontId="29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58" xfId="0" applyNumberFormat="1" applyFont="1" applyFill="1" applyBorder="1" applyAlignment="1" applyProtection="1">
      <alignment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6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3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 vertical="center"/>
    </xf>
    <xf numFmtId="22" fontId="10" fillId="6" borderId="41" xfId="0" applyNumberFormat="1" applyFont="1" applyFill="1" applyBorder="1" applyAlignment="1" applyProtection="1">
      <alignment horizontal="center" vertical="center"/>
      <protection locked="0"/>
    </xf>
    <xf numFmtId="49" fontId="24" fillId="4" borderId="10" xfId="0" applyNumberFormat="1" applyFont="1" applyFill="1" applyBorder="1" applyAlignment="1" applyProtection="1">
      <alignment horizontal="center" vertical="center"/>
      <protection locked="0"/>
    </xf>
    <xf numFmtId="49" fontId="24" fillId="2" borderId="22" xfId="0" applyNumberFormat="1" applyFont="1" applyFill="1" applyBorder="1" applyAlignment="1" applyProtection="1">
      <alignment horizontal="center" vertical="center"/>
      <protection locked="0"/>
    </xf>
    <xf numFmtId="49" fontId="24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167" fontId="24" fillId="2" borderId="8" xfId="0" applyNumberFormat="1" applyFont="1" applyFill="1" applyBorder="1" applyAlignment="1" applyProtection="1">
      <alignment horizontal="center" vertical="center"/>
      <protection locked="0"/>
    </xf>
    <xf numFmtId="167" fontId="24" fillId="2" borderId="48" xfId="0" applyNumberFormat="1" applyFont="1" applyFill="1" applyBorder="1" applyAlignment="1" applyProtection="1">
      <alignment horizontal="center" vertical="center"/>
      <protection locked="0"/>
    </xf>
    <xf numFmtId="22" fontId="23" fillId="4" borderId="27" xfId="0" applyNumberFormat="1" applyFont="1" applyFill="1" applyBorder="1" applyAlignment="1" applyProtection="1">
      <alignment horizontal="center" vertical="center"/>
      <protection locked="0"/>
    </xf>
    <xf numFmtId="0" fontId="50" fillId="4" borderId="10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2" fontId="50" fillId="4" borderId="5" xfId="0" applyNumberFormat="1" applyFont="1" applyFill="1" applyBorder="1" applyAlignment="1">
      <alignment horizontal="center" vertical="center" wrapText="1"/>
    </xf>
    <xf numFmtId="2" fontId="50" fillId="0" borderId="11" xfId="0" applyNumberFormat="1" applyFont="1" applyFill="1" applyBorder="1" applyAlignment="1">
      <alignment horizontal="center" vertical="center"/>
    </xf>
    <xf numFmtId="0" fontId="26" fillId="4" borderId="5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2" fontId="50" fillId="4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50" fillId="4" borderId="3" xfId="0" applyNumberFormat="1" applyFont="1" applyFill="1" applyBorder="1" applyAlignment="1">
      <alignment horizontal="center" vertical="center" wrapText="1"/>
    </xf>
    <xf numFmtId="0" fontId="50" fillId="4" borderId="5" xfId="0" applyNumberFormat="1" applyFont="1" applyFill="1" applyBorder="1" applyAlignment="1">
      <alignment horizontal="center" wrapText="1"/>
    </xf>
    <xf numFmtId="20" fontId="48" fillId="0" borderId="9" xfId="0" applyNumberFormat="1" applyFont="1" applyBorder="1" applyAlignment="1" applyProtection="1">
      <alignment horizontal="center" vertical="center" wrapText="1"/>
      <protection locked="0"/>
    </xf>
    <xf numFmtId="20" fontId="48" fillId="0" borderId="4" xfId="0" applyNumberFormat="1" applyFont="1" applyBorder="1" applyAlignment="1" applyProtection="1">
      <alignment horizontal="center" vertical="center" wrapText="1"/>
      <protection locked="0"/>
    </xf>
    <xf numFmtId="20" fontId="48" fillId="0" borderId="5" xfId="0" applyNumberFormat="1" applyFont="1" applyBorder="1" applyAlignment="1" applyProtection="1">
      <alignment horizontal="center" vertical="center" wrapText="1"/>
      <protection locked="0"/>
    </xf>
    <xf numFmtId="20" fontId="52" fillId="0" borderId="3" xfId="0" applyNumberFormat="1" applyFont="1" applyBorder="1" applyAlignment="1" applyProtection="1">
      <alignment horizontal="center" vertical="center" wrapText="1"/>
      <protection locked="0"/>
    </xf>
    <xf numFmtId="20" fontId="48" fillId="0" borderId="46" xfId="0" applyNumberFormat="1" applyFont="1" applyBorder="1" applyAlignment="1" applyProtection="1">
      <alignment horizontal="center" vertical="center" wrapText="1"/>
      <protection locked="0"/>
    </xf>
    <xf numFmtId="20" fontId="48" fillId="0" borderId="54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3" fontId="39" fillId="9" borderId="24" xfId="0" applyNumberFormat="1" applyFont="1" applyFill="1" applyBorder="1" applyAlignment="1" applyProtection="1">
      <alignment horizontal="center" vertical="center"/>
      <protection locked="0"/>
    </xf>
    <xf numFmtId="173" fontId="39" fillId="9" borderId="24" xfId="0" applyNumberFormat="1" applyFont="1" applyFill="1" applyBorder="1" applyAlignment="1" applyProtection="1">
      <alignment horizontal="center" vertical="center"/>
      <protection locked="0"/>
    </xf>
    <xf numFmtId="171" fontId="39" fillId="9" borderId="24" xfId="0" applyNumberFormat="1" applyFont="1" applyFill="1" applyBorder="1" applyAlignment="1" applyProtection="1">
      <alignment horizontal="center" vertical="center"/>
      <protection locked="0"/>
    </xf>
    <xf numFmtId="0" fontId="39" fillId="9" borderId="12" xfId="0" applyFont="1" applyFill="1" applyBorder="1" applyAlignment="1">
      <alignment horizontal="left" vertical="center"/>
    </xf>
    <xf numFmtId="0" fontId="39" fillId="9" borderId="5" xfId="0" applyFont="1" applyFill="1" applyBorder="1" applyAlignment="1">
      <alignment horizontal="center" vertical="center"/>
    </xf>
    <xf numFmtId="0" fontId="39" fillId="9" borderId="16" xfId="0" applyFont="1" applyFill="1" applyBorder="1" applyAlignment="1" applyProtection="1">
      <alignment vertical="center" wrapText="1"/>
      <protection locked="0"/>
    </xf>
    <xf numFmtId="3" fontId="39" fillId="9" borderId="53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45" xfId="0" applyNumberFormat="1" applyFont="1" applyFill="1" applyBorder="1" applyAlignment="1" applyProtection="1">
      <alignment horizontal="center" vertical="center"/>
      <protection locked="0"/>
    </xf>
    <xf numFmtId="0" fontId="39" fillId="9" borderId="18" xfId="0" applyFont="1" applyFill="1" applyBorder="1" applyAlignment="1" applyProtection="1">
      <alignment vertical="center" wrapText="1"/>
      <protection locked="0"/>
    </xf>
    <xf numFmtId="49" fontId="39" fillId="9" borderId="5" xfId="0" applyNumberFormat="1" applyFont="1" applyFill="1" applyBorder="1" applyAlignment="1">
      <alignment horizontal="center" vertical="center"/>
    </xf>
    <xf numFmtId="49" fontId="39" fillId="9" borderId="5" xfId="0" applyNumberFormat="1" applyFont="1" applyFill="1" applyBorder="1" applyAlignment="1" applyProtection="1">
      <alignment horizontal="center" vertical="center"/>
      <protection locked="0"/>
    </xf>
    <xf numFmtId="3" fontId="39" fillId="9" borderId="5" xfId="0" applyNumberFormat="1" applyFont="1" applyFill="1" applyBorder="1" applyAlignment="1" applyProtection="1">
      <alignment horizontal="center" vertical="center"/>
      <protection locked="0"/>
    </xf>
    <xf numFmtId="46" fontId="39" fillId="9" borderId="29" xfId="0" applyNumberFormat="1" applyFont="1" applyFill="1" applyBorder="1" applyAlignment="1" applyProtection="1">
      <alignment horizontal="left" vertical="center" wrapText="1"/>
      <protection locked="0"/>
    </xf>
    <xf numFmtId="0" fontId="39" fillId="9" borderId="2" xfId="0" applyFont="1" applyFill="1" applyBorder="1" applyAlignment="1" applyProtection="1">
      <alignment vertical="center" wrapText="1"/>
      <protection locked="0"/>
    </xf>
    <xf numFmtId="2" fontId="39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10" xfId="0" applyFont="1" applyFill="1" applyBorder="1" applyAlignment="1" applyProtection="1">
      <alignment vertical="center" wrapText="1"/>
      <protection locked="0"/>
    </xf>
    <xf numFmtId="171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5" xfId="0" applyNumberFormat="1" applyFont="1" applyFill="1" applyBorder="1" applyAlignment="1" applyProtection="1">
      <alignment horizontal="center" vertical="center"/>
      <protection locked="0"/>
    </xf>
    <xf numFmtId="172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14" xfId="0" applyFont="1" applyFill="1" applyBorder="1" applyAlignment="1" applyProtection="1">
      <alignment vertical="center" wrapText="1"/>
      <protection locked="0"/>
    </xf>
    <xf numFmtId="3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15" xfId="0" applyNumberFormat="1" applyFont="1" applyFill="1" applyBorder="1" applyAlignment="1" applyProtection="1">
      <alignment horizontal="center" vertical="center"/>
      <protection locked="0"/>
    </xf>
    <xf numFmtId="0" fontId="51" fillId="2" borderId="11" xfId="0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vertical="center"/>
    </xf>
    <xf numFmtId="2" fontId="54" fillId="2" borderId="10" xfId="0" applyNumberFormat="1" applyFont="1" applyFill="1" applyBorder="1" applyAlignment="1" applyProtection="1">
      <alignment horizontal="center" vertical="center"/>
      <protection locked="0"/>
    </xf>
    <xf numFmtId="2" fontId="54" fillId="2" borderId="19" xfId="0" applyNumberFormat="1" applyFont="1" applyFill="1" applyBorder="1" applyAlignment="1" applyProtection="1">
      <alignment horizontal="center" vertical="center"/>
      <protection locked="0"/>
    </xf>
    <xf numFmtId="0" fontId="51" fillId="2" borderId="6" xfId="0" applyFont="1" applyFill="1" applyBorder="1" applyAlignment="1" applyProtection="1">
      <alignment horizontal="center" vertical="center"/>
      <protection locked="0"/>
    </xf>
    <xf numFmtId="2" fontId="54" fillId="2" borderId="25" xfId="0" applyNumberFormat="1" applyFont="1" applyFill="1" applyBorder="1" applyAlignment="1" applyProtection="1">
      <alignment horizontal="center" vertical="center"/>
      <protection locked="0"/>
    </xf>
    <xf numFmtId="0" fontId="51" fillId="2" borderId="15" xfId="0" applyFont="1" applyFill="1" applyBorder="1" applyAlignment="1" applyProtection="1">
      <alignment horizontal="center" vertical="center"/>
      <protection locked="0"/>
    </xf>
    <xf numFmtId="2" fontId="54" fillId="2" borderId="40" xfId="0" applyNumberFormat="1" applyFont="1" applyFill="1" applyBorder="1" applyAlignment="1" applyProtection="1">
      <alignment horizontal="center" vertical="center"/>
      <protection locked="0"/>
    </xf>
    <xf numFmtId="0" fontId="51" fillId="2" borderId="34" xfId="0" applyFont="1" applyFill="1" applyBorder="1" applyAlignment="1" applyProtection="1">
      <alignment horizontal="center" vertical="center"/>
      <protection locked="0"/>
    </xf>
    <xf numFmtId="0" fontId="51" fillId="2" borderId="2" xfId="0" applyFont="1" applyFill="1" applyBorder="1" applyAlignment="1" applyProtection="1">
      <alignment horizontal="center" vertical="center"/>
      <protection locked="0"/>
    </xf>
    <xf numFmtId="49" fontId="51" fillId="4" borderId="11" xfId="0" applyNumberFormat="1" applyFont="1" applyFill="1" applyBorder="1" applyAlignment="1" applyProtection="1">
      <alignment horizontal="center" vertical="center"/>
      <protection locked="0"/>
    </xf>
    <xf numFmtId="49" fontId="51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51" fillId="2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1" xfId="0" applyNumberFormat="1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 shrinkToFit="1"/>
      <protection locked="0"/>
    </xf>
    <xf numFmtId="0" fontId="51" fillId="6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horizontal="center" vertical="center"/>
    </xf>
    <xf numFmtId="49" fontId="51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51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51" fillId="4" borderId="4" xfId="0" applyFont="1" applyFill="1" applyBorder="1" applyAlignment="1" applyProtection="1">
      <alignment vertical="center"/>
      <protection locked="0"/>
    </xf>
    <xf numFmtId="0" fontId="55" fillId="4" borderId="4" xfId="0" applyFont="1" applyFill="1" applyBorder="1" applyAlignment="1" applyProtection="1">
      <alignment vertical="center"/>
      <protection locked="0"/>
    </xf>
    <xf numFmtId="0" fontId="51" fillId="6" borderId="11" xfId="0" applyFont="1" applyFill="1" applyBorder="1" applyAlignment="1" applyProtection="1">
      <alignment horizontal="center" vertical="center"/>
      <protection locked="0"/>
    </xf>
    <xf numFmtId="49" fontId="51" fillId="2" borderId="2" xfId="0" applyNumberFormat="1" applyFont="1" applyFill="1" applyBorder="1" applyAlignment="1" applyProtection="1">
      <alignment horizontal="center" vertical="center"/>
      <protection locked="0"/>
    </xf>
    <xf numFmtId="49" fontId="51" fillId="2" borderId="26" xfId="0" applyNumberFormat="1" applyFont="1" applyFill="1" applyBorder="1" applyAlignment="1" applyProtection="1">
      <alignment horizontal="center" vertical="center"/>
      <protection locked="0"/>
    </xf>
    <xf numFmtId="49" fontId="51" fillId="4" borderId="8" xfId="0" applyNumberFormat="1" applyFont="1" applyFill="1" applyBorder="1" applyAlignment="1" applyProtection="1">
      <alignment horizontal="center" vertical="center"/>
      <protection locked="0"/>
    </xf>
    <xf numFmtId="166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28" xfId="0" applyNumberFormat="1" applyFont="1" applyFill="1" applyBorder="1" applyAlignment="1" applyProtection="1">
      <alignment horizontal="center" vertical="center"/>
      <protection locked="0"/>
    </xf>
    <xf numFmtId="0" fontId="51" fillId="6" borderId="28" xfId="0" applyFont="1" applyFill="1" applyBorder="1" applyAlignment="1" applyProtection="1">
      <alignment horizontal="center" vertical="center"/>
      <protection locked="0"/>
    </xf>
    <xf numFmtId="0" fontId="51" fillId="6" borderId="19" xfId="0" applyFont="1" applyFill="1" applyBorder="1" applyAlignment="1" applyProtection="1">
      <alignment horizontal="center" vertical="center"/>
      <protection locked="0"/>
    </xf>
    <xf numFmtId="0" fontId="51" fillId="6" borderId="51" xfId="0" applyFont="1" applyFill="1" applyBorder="1" applyAlignment="1" applyProtection="1">
      <alignment horizontal="center" vertical="center"/>
      <protection locked="0"/>
    </xf>
    <xf numFmtId="0" fontId="58" fillId="4" borderId="10" xfId="0" applyFont="1" applyFill="1" applyBorder="1" applyAlignment="1">
      <alignment horizontal="center" vertical="center" wrapText="1"/>
    </xf>
    <xf numFmtId="1" fontId="42" fillId="4" borderId="5" xfId="0" applyNumberFormat="1" applyFont="1" applyFill="1" applyBorder="1" applyAlignment="1" applyProtection="1">
      <alignment horizontal="center" vertical="center"/>
      <protection locked="0"/>
    </xf>
    <xf numFmtId="0" fontId="57" fillId="4" borderId="14" xfId="0" applyNumberFormat="1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" fontId="50" fillId="13" borderId="11" xfId="0" applyNumberFormat="1" applyFont="1" applyFill="1" applyBorder="1" applyAlignment="1">
      <alignment horizontal="center" vertical="center"/>
    </xf>
    <xf numFmtId="168" fontId="27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48" fillId="0" borderId="44" xfId="0" applyNumberFormat="1" applyFont="1" applyBorder="1" applyAlignment="1" applyProtection="1">
      <alignment horizontal="center" vertical="center" wrapText="1"/>
      <protection locked="0"/>
    </xf>
    <xf numFmtId="170" fontId="52" fillId="4" borderId="4" xfId="0" applyNumberFormat="1" applyFont="1" applyFill="1" applyBorder="1" applyAlignment="1" applyProtection="1">
      <alignment horizontal="center" vertical="center"/>
      <protection locked="0" hidden="1"/>
    </xf>
    <xf numFmtId="169" fontId="53" fillId="7" borderId="31" xfId="5" applyNumberFormat="1" applyFont="1" applyFill="1" applyBorder="1" applyAlignment="1" applyProtection="1">
      <alignment horizontal="center" vertical="center"/>
    </xf>
    <xf numFmtId="0" fontId="39" fillId="4" borderId="16" xfId="0" applyFont="1" applyFill="1" applyBorder="1" applyAlignment="1" applyProtection="1">
      <alignment horizontal="center" vertical="center"/>
      <protection locked="0"/>
    </xf>
    <xf numFmtId="1" fontId="43" fillId="4" borderId="45" xfId="5" applyNumberFormat="1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top" wrapText="1"/>
    </xf>
    <xf numFmtId="0" fontId="61" fillId="4" borderId="10" xfId="0" applyFont="1" applyFill="1" applyBorder="1" applyAlignment="1">
      <alignment horizontal="left" vertical="center" wrapText="1"/>
    </xf>
    <xf numFmtId="0" fontId="39" fillId="6" borderId="12" xfId="0" applyFont="1" applyFill="1" applyBorder="1" applyAlignment="1">
      <alignment horizontal="left" vertical="center"/>
    </xf>
    <xf numFmtId="0" fontId="19" fillId="4" borderId="39" xfId="0" applyFont="1" applyFill="1" applyBorder="1" applyAlignment="1" applyProtection="1">
      <alignment horizontal="center" vertical="center"/>
      <protection locked="0"/>
    </xf>
    <xf numFmtId="0" fontId="62" fillId="0" borderId="5" xfId="0" applyFont="1" applyBorder="1" applyAlignment="1">
      <alignment horizontal="center" vertical="center"/>
    </xf>
    <xf numFmtId="0" fontId="42" fillId="2" borderId="5" xfId="0" applyFont="1" applyFill="1" applyBorder="1" applyAlignment="1" applyProtection="1">
      <alignment horizontal="center" vertical="center"/>
      <protection locked="0"/>
    </xf>
    <xf numFmtId="0" fontId="42" fillId="4" borderId="5" xfId="0" applyNumberFormat="1" applyFont="1" applyFill="1" applyBorder="1" applyAlignment="1" applyProtection="1">
      <alignment horizontal="center" vertical="center"/>
      <protection locked="0"/>
    </xf>
    <xf numFmtId="1" fontId="42" fillId="2" borderId="5" xfId="0" applyNumberFormat="1" applyFont="1" applyFill="1" applyBorder="1" applyAlignment="1" applyProtection="1">
      <alignment horizontal="center" vertical="center"/>
      <protection locked="0"/>
    </xf>
    <xf numFmtId="0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2" fillId="4" borderId="5" xfId="0" applyNumberFormat="1" applyFont="1" applyFill="1" applyBorder="1" applyAlignment="1">
      <alignment horizontal="center" vertical="center"/>
    </xf>
    <xf numFmtId="0" fontId="42" fillId="4" borderId="5" xfId="0" applyNumberFormat="1" applyFont="1" applyFill="1" applyBorder="1" applyAlignment="1">
      <alignment horizontal="center" vertical="center"/>
    </xf>
    <xf numFmtId="2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3" fillId="4" borderId="9" xfId="5" applyNumberFormat="1" applyFont="1" applyFill="1" applyBorder="1" applyAlignment="1" applyProtection="1">
      <alignment horizontal="center" vertical="center"/>
      <protection locked="0"/>
    </xf>
    <xf numFmtId="0" fontId="56" fillId="4" borderId="9" xfId="0" applyFont="1" applyFill="1" applyBorder="1" applyAlignment="1" applyProtection="1">
      <alignment horizontal="center" vertical="center"/>
      <protection locked="0"/>
    </xf>
    <xf numFmtId="1" fontId="39" fillId="4" borderId="9" xfId="0" applyNumberFormat="1" applyFont="1" applyFill="1" applyBorder="1" applyAlignment="1" applyProtection="1">
      <alignment horizontal="center" vertical="center"/>
      <protection locked="0"/>
    </xf>
    <xf numFmtId="1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center" wrapText="1"/>
    </xf>
    <xf numFmtId="49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top" wrapText="1"/>
    </xf>
    <xf numFmtId="0" fontId="57" fillId="4" borderId="10" xfId="0" applyNumberFormat="1" applyFont="1" applyFill="1" applyBorder="1" applyAlignment="1">
      <alignment horizontal="left" vertical="center" wrapText="1"/>
    </xf>
    <xf numFmtId="1" fontId="42" fillId="4" borderId="46" xfId="0" applyNumberFormat="1" applyFont="1" applyFill="1" applyBorder="1" applyAlignment="1" applyProtection="1">
      <alignment horizontal="center" vertical="center"/>
      <protection locked="0"/>
    </xf>
    <xf numFmtId="1" fontId="42" fillId="2" borderId="46" xfId="0" applyNumberFormat="1" applyFont="1" applyFill="1" applyBorder="1" applyAlignment="1" applyProtection="1">
      <alignment horizontal="center" vertical="center"/>
      <protection locked="0"/>
    </xf>
    <xf numFmtId="0" fontId="42" fillId="2" borderId="46" xfId="0" applyNumberFormat="1" applyFont="1" applyFill="1" applyBorder="1" applyAlignment="1" applyProtection="1">
      <alignment horizontal="center" vertical="center"/>
      <protection locked="0"/>
    </xf>
    <xf numFmtId="1" fontId="42" fillId="4" borderId="15" xfId="5" applyNumberFormat="1" applyFont="1" applyFill="1" applyBorder="1" applyAlignment="1" applyProtection="1">
      <alignment horizontal="center" vertical="center"/>
      <protection locked="0"/>
    </xf>
    <xf numFmtId="20" fontId="48" fillId="0" borderId="44" xfId="0" applyNumberFormat="1" applyFont="1" applyBorder="1" applyAlignment="1" applyProtection="1">
      <alignment horizontal="center" vertical="center"/>
      <protection locked="0"/>
    </xf>
    <xf numFmtId="173" fontId="39" fillId="9" borderId="5" xfId="0" applyNumberFormat="1" applyFont="1" applyFill="1" applyBorder="1" applyAlignment="1" applyProtection="1">
      <alignment horizontal="center" vertical="center"/>
      <protection locked="0"/>
    </xf>
    <xf numFmtId="171" fontId="39" fillId="9" borderId="5" xfId="0" applyNumberFormat="1" applyFont="1" applyFill="1" applyBorder="1" applyAlignment="1" applyProtection="1">
      <alignment horizontal="center" vertical="center"/>
      <protection locked="0"/>
    </xf>
    <xf numFmtId="49" fontId="51" fillId="6" borderId="24" xfId="0" applyNumberFormat="1" applyFont="1" applyFill="1" applyBorder="1" applyAlignment="1" applyProtection="1">
      <alignment horizontal="center" vertical="center"/>
      <protection locked="0"/>
    </xf>
    <xf numFmtId="0" fontId="51" fillId="6" borderId="24" xfId="0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center" wrapText="1"/>
    </xf>
    <xf numFmtId="49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0" fontId="51" fillId="6" borderId="4" xfId="0" applyFont="1" applyFill="1" applyBorder="1" applyAlignment="1" applyProtection="1">
      <alignment horizontal="center" vertical="center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0" fontId="28" fillId="4" borderId="27" xfId="0" applyFont="1" applyFill="1" applyBorder="1" applyAlignment="1" applyProtection="1">
      <alignment vertical="center" wrapText="1"/>
      <protection locked="0"/>
    </xf>
    <xf numFmtId="0" fontId="28" fillId="4" borderId="25" xfId="0" applyFont="1" applyFill="1" applyBorder="1" applyAlignment="1" applyProtection="1">
      <alignment vertical="center" wrapText="1"/>
      <protection locked="0"/>
    </xf>
    <xf numFmtId="49" fontId="51" fillId="4" borderId="17" xfId="0" applyNumberFormat="1" applyFont="1" applyFill="1" applyBorder="1" applyAlignment="1" applyProtection="1">
      <alignment horizontal="center"/>
      <protection locked="0"/>
    </xf>
    <xf numFmtId="49" fontId="51" fillId="4" borderId="8" xfId="0" applyNumberFormat="1" applyFont="1" applyFill="1" applyBorder="1" applyAlignment="1" applyProtection="1">
      <alignment horizontal="center"/>
      <protection locked="0"/>
    </xf>
    <xf numFmtId="49" fontId="40" fillId="4" borderId="17" xfId="0" applyNumberFormat="1" applyFont="1" applyFill="1" applyBorder="1" applyAlignment="1" applyProtection="1">
      <alignment horizontal="center"/>
      <protection locked="0"/>
    </xf>
    <xf numFmtId="0" fontId="45" fillId="4" borderId="17" xfId="0" applyFont="1" applyFill="1" applyBorder="1" applyAlignment="1" applyProtection="1">
      <alignment horizontal="center" wrapText="1"/>
      <protection locked="0"/>
    </xf>
    <xf numFmtId="0" fontId="45" fillId="4" borderId="8" xfId="0" applyFont="1" applyFill="1" applyBorder="1" applyAlignment="1" applyProtection="1">
      <alignment horizontal="center" wrapText="1"/>
      <protection locked="0"/>
    </xf>
    <xf numFmtId="0" fontId="26" fillId="4" borderId="22" xfId="0" applyFont="1" applyFill="1" applyBorder="1" applyAlignment="1" applyProtection="1">
      <alignment vertical="center" wrapText="1"/>
      <protection locked="0"/>
    </xf>
    <xf numFmtId="0" fontId="25" fillId="4" borderId="22" xfId="0" applyFont="1" applyFill="1" applyBorder="1" applyAlignment="1" applyProtection="1">
      <alignment horizontal="center" vertical="center" wrapText="1"/>
      <protection locked="0"/>
    </xf>
    <xf numFmtId="0" fontId="25" fillId="4" borderId="23" xfId="0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49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45" fillId="6" borderId="12" xfId="0" applyFont="1" applyFill="1" applyBorder="1" applyAlignment="1">
      <alignment horizontal="left" vertical="center" wrapText="1"/>
    </xf>
    <xf numFmtId="0" fontId="55" fillId="4" borderId="17" xfId="0" applyFont="1" applyFill="1" applyBorder="1" applyAlignment="1" applyProtection="1">
      <alignment horizontal="center" wrapText="1"/>
      <protection locked="0"/>
    </xf>
    <xf numFmtId="0" fontId="55" fillId="4" borderId="8" xfId="0" applyFont="1" applyFill="1" applyBorder="1" applyAlignment="1" applyProtection="1">
      <alignment horizontal="center" wrapText="1"/>
      <protection locked="0"/>
    </xf>
    <xf numFmtId="22" fontId="23" fillId="5" borderId="27" xfId="0" applyNumberFormat="1" applyFont="1" applyFill="1" applyBorder="1" applyAlignment="1" applyProtection="1">
      <alignment horizontal="center" vertical="center"/>
      <protection locked="0"/>
    </xf>
    <xf numFmtId="49" fontId="40" fillId="4" borderId="11" xfId="0" applyNumberFormat="1" applyFont="1" applyFill="1" applyBorder="1" applyAlignment="1" applyProtection="1">
      <alignment horizontal="center" vertical="center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20" fontId="65" fillId="0" borderId="5" xfId="0" applyNumberFormat="1" applyFont="1" applyBorder="1" applyAlignment="1" applyProtection="1">
      <alignment horizontal="center" vertical="center" wrapText="1"/>
      <protection locked="0"/>
    </xf>
    <xf numFmtId="20" fontId="65" fillId="0" borderId="4" xfId="0" applyNumberFormat="1" applyFont="1" applyBorder="1" applyAlignment="1" applyProtection="1">
      <alignment horizontal="center" vertical="center" wrapText="1"/>
      <protection locked="0"/>
    </xf>
    <xf numFmtId="0" fontId="50" fillId="4" borderId="3" xfId="0" applyNumberFormat="1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0" fillId="0" borderId="5" xfId="0" applyNumberFormat="1" applyFont="1" applyBorder="1" applyAlignment="1">
      <alignment horizontal="center" vertical="center" wrapText="1"/>
    </xf>
    <xf numFmtId="0" fontId="66" fillId="4" borderId="3" xfId="0" applyNumberFormat="1" applyFont="1" applyFill="1" applyBorder="1" applyAlignment="1">
      <alignment horizontal="center" vertical="center" wrapText="1"/>
    </xf>
    <xf numFmtId="0" fontId="32" fillId="4" borderId="3" xfId="0" applyNumberFormat="1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Font="1" applyFill="1" applyBorder="1" applyAlignment="1">
      <alignment horizontal="center" vertical="center" wrapText="1"/>
    </xf>
    <xf numFmtId="0" fontId="67" fillId="4" borderId="10" xfId="0" applyFont="1" applyFill="1" applyBorder="1" applyAlignment="1">
      <alignment horizontal="left" vertical="center" wrapText="1"/>
    </xf>
    <xf numFmtId="0" fontId="29" fillId="4" borderId="5" xfId="0" applyNumberFormat="1" applyFont="1" applyFill="1" applyBorder="1" applyAlignment="1">
      <alignment horizontal="center" vertical="center" wrapText="1"/>
    </xf>
    <xf numFmtId="1" fontId="20" fillId="10" borderId="3" xfId="0" applyNumberFormat="1" applyFont="1" applyFill="1" applyBorder="1" applyAlignment="1">
      <alignment horizontal="center" vertical="center"/>
    </xf>
    <xf numFmtId="166" fontId="44" fillId="6" borderId="2" xfId="0" applyNumberFormat="1" applyFont="1" applyFill="1" applyBorder="1" applyAlignment="1" applyProtection="1">
      <alignment horizontal="center" vertical="center"/>
      <protection locked="0"/>
    </xf>
    <xf numFmtId="49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center" vertical="center"/>
      <protection locked="0"/>
    </xf>
    <xf numFmtId="0" fontId="24" fillId="5" borderId="36" xfId="0" applyFont="1" applyFill="1" applyBorder="1" applyAlignment="1" applyProtection="1">
      <alignment horizontal="center" vertical="center"/>
      <protection locked="0"/>
    </xf>
    <xf numFmtId="0" fontId="52" fillId="4" borderId="8" xfId="0" applyFont="1" applyFill="1" applyBorder="1" applyAlignment="1" applyProtection="1">
      <alignment horizontal="left" vertical="center" wrapText="1"/>
      <protection locked="0"/>
    </xf>
    <xf numFmtId="0" fontId="52" fillId="4" borderId="29" xfId="0" applyFont="1" applyFill="1" applyBorder="1" applyAlignment="1" applyProtection="1">
      <alignment horizontal="left" vertical="center" wrapText="1"/>
      <protection locked="0"/>
    </xf>
    <xf numFmtId="0" fontId="52" fillId="4" borderId="12" xfId="0" applyFont="1" applyFill="1" applyBorder="1" applyAlignment="1" applyProtection="1">
      <alignment horizontal="left" vertical="center" wrapText="1"/>
      <protection locked="0"/>
    </xf>
    <xf numFmtId="0" fontId="46" fillId="4" borderId="5" xfId="0" applyFont="1" applyFill="1" applyBorder="1" applyAlignment="1" applyProtection="1">
      <alignment horizontal="center" vertical="center" wrapText="1"/>
      <protection locked="0"/>
    </xf>
    <xf numFmtId="20" fontId="34" fillId="10" borderId="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2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34" xfId="0" applyFont="1" applyFill="1" applyBorder="1" applyAlignment="1" applyProtection="1">
      <alignment horizontal="center" vertical="center" wrapText="1"/>
      <protection locked="0"/>
    </xf>
    <xf numFmtId="20" fontId="34" fillId="10" borderId="4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7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47" xfId="0" applyNumberFormat="1" applyFont="1" applyFill="1" applyBorder="1" applyAlignment="1">
      <alignment horizontal="center" vertical="center"/>
    </xf>
    <xf numFmtId="1" fontId="20" fillId="10" borderId="3" xfId="0" applyNumberFormat="1" applyFont="1" applyFill="1" applyBorder="1" applyAlignment="1">
      <alignment horizontal="center" vertical="center"/>
    </xf>
    <xf numFmtId="49" fontId="45" fillId="10" borderId="28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vertical="center" wrapText="1"/>
      <protection locked="0"/>
    </xf>
    <xf numFmtId="0" fontId="52" fillId="0" borderId="29" xfId="0" applyFont="1" applyBorder="1" applyAlignment="1" applyProtection="1">
      <alignment vertical="center" wrapText="1"/>
      <protection locked="0"/>
    </xf>
    <xf numFmtId="0" fontId="52" fillId="0" borderId="12" xfId="0" applyFont="1" applyBorder="1" applyAlignment="1" applyProtection="1">
      <alignment vertical="center" wrapText="1"/>
      <protection locked="0"/>
    </xf>
    <xf numFmtId="0" fontId="52" fillId="0" borderId="8" xfId="0" applyFont="1" applyBorder="1" applyAlignment="1" applyProtection="1">
      <alignment horizontal="left" vertical="center" wrapText="1"/>
      <protection locked="0"/>
    </xf>
    <xf numFmtId="0" fontId="52" fillId="0" borderId="29" xfId="0" applyFont="1" applyBorder="1" applyAlignment="1" applyProtection="1">
      <alignment horizontal="left" vertical="center" wrapText="1"/>
      <protection locked="0"/>
    </xf>
    <xf numFmtId="0" fontId="52" fillId="0" borderId="12" xfId="0" applyFont="1" applyBorder="1" applyAlignment="1" applyProtection="1">
      <alignment horizontal="left"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  <xf numFmtId="0" fontId="16" fillId="0" borderId="49" xfId="0" applyFont="1" applyBorder="1" applyAlignment="1" applyProtection="1">
      <alignment horizontal="left" vertical="center" wrapText="1"/>
      <protection locked="0"/>
    </xf>
    <xf numFmtId="0" fontId="16" fillId="0" borderId="50" xfId="0" applyFont="1" applyBorder="1" applyAlignment="1" applyProtection="1">
      <alignment horizontal="left" vertical="center" wrapText="1"/>
      <protection locked="0"/>
    </xf>
    <xf numFmtId="0" fontId="16" fillId="0" borderId="57" xfId="0" applyFont="1" applyBorder="1" applyAlignment="1" applyProtection="1">
      <alignment horizontal="left" vertical="center" wrapText="1"/>
      <protection locked="0"/>
    </xf>
    <xf numFmtId="0" fontId="19" fillId="4" borderId="29" xfId="0" applyFont="1" applyFill="1" applyBorder="1" applyAlignment="1" applyProtection="1">
      <alignment horizontal="center" vertical="center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0" fontId="16" fillId="0" borderId="31" xfId="0" applyFont="1" applyBorder="1" applyAlignment="1" applyProtection="1">
      <alignment vertical="center" wrapText="1"/>
      <protection locked="0"/>
    </xf>
    <xf numFmtId="0" fontId="16" fillId="0" borderId="36" xfId="0" applyFont="1" applyBorder="1" applyAlignment="1" applyProtection="1">
      <alignment vertical="center" wrapText="1"/>
      <protection locked="0"/>
    </xf>
    <xf numFmtId="0" fontId="16" fillId="0" borderId="32" xfId="0" applyFont="1" applyBorder="1" applyAlignment="1" applyProtection="1">
      <alignment vertical="center" wrapText="1"/>
      <protection locked="0"/>
    </xf>
    <xf numFmtId="20" fontId="34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61" xfId="0" applyNumberFormat="1" applyFont="1" applyFill="1" applyBorder="1" applyAlignment="1" applyProtection="1">
      <alignment horizontal="center" vertical="center" wrapText="1"/>
      <protection locked="0"/>
    </xf>
    <xf numFmtId="0" fontId="46" fillId="4" borderId="5" xfId="0" applyFont="1" applyFill="1" applyBorder="1" applyAlignment="1" applyProtection="1">
      <alignment horizontal="left" vertical="center" wrapText="1"/>
      <protection locked="0"/>
    </xf>
    <xf numFmtId="0" fontId="31" fillId="8" borderId="36" xfId="0" applyFont="1" applyFill="1" applyBorder="1" applyAlignment="1" applyProtection="1">
      <alignment horizontal="center" vertical="center" wrapText="1"/>
      <protection locked="0"/>
    </xf>
    <xf numFmtId="49" fontId="23" fillId="5" borderId="31" xfId="0" applyNumberFormat="1" applyFont="1" applyFill="1" applyBorder="1" applyAlignment="1" applyProtection="1">
      <alignment horizontal="center" vertical="center"/>
      <protection locked="0"/>
    </xf>
    <xf numFmtId="49" fontId="23" fillId="5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31" xfId="0" applyNumberFormat="1" applyFont="1" applyFill="1" applyBorder="1" applyAlignment="1" applyProtection="1">
      <alignment horizontal="center" vertical="center"/>
      <protection locked="0"/>
    </xf>
    <xf numFmtId="166" fontId="23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4" fillId="5" borderId="30" xfId="0" applyNumberFormat="1" applyFont="1" applyFill="1" applyBorder="1" applyAlignment="1" applyProtection="1">
      <alignment horizontal="center" vertical="center"/>
      <protection locked="0"/>
    </xf>
    <xf numFmtId="166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left" vertical="center" wrapText="1"/>
      <protection locked="0"/>
    </xf>
    <xf numFmtId="0" fontId="24" fillId="5" borderId="36" xfId="0" applyFont="1" applyFill="1" applyBorder="1" applyAlignment="1" applyProtection="1">
      <alignment horizontal="left" vertical="center" wrapText="1"/>
      <protection locked="0"/>
    </xf>
    <xf numFmtId="14" fontId="30" fillId="3" borderId="31" xfId="0" applyNumberFormat="1" applyFont="1" applyFill="1" applyBorder="1" applyAlignment="1" applyProtection="1">
      <alignment horizontal="center" vertical="center"/>
      <protection locked="0"/>
    </xf>
    <xf numFmtId="14" fontId="30" fillId="3" borderId="36" xfId="0" applyNumberFormat="1" applyFont="1" applyFill="1" applyBorder="1" applyAlignment="1" applyProtection="1">
      <alignment horizontal="center" vertical="center"/>
      <protection locked="0"/>
    </xf>
    <xf numFmtId="14" fontId="30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0" fontId="25" fillId="5" borderId="40" xfId="0" applyFont="1" applyFill="1" applyBorder="1" applyAlignment="1" applyProtection="1">
      <alignment horizontal="center" vertical="center"/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0" fontId="25" fillId="5" borderId="34" xfId="0" applyFont="1" applyFill="1" applyBorder="1" applyAlignment="1" applyProtection="1">
      <alignment horizontal="center" vertical="center"/>
      <protection locked="0"/>
    </xf>
    <xf numFmtId="20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19" fillId="5" borderId="42" xfId="0" applyFont="1" applyFill="1" applyBorder="1" applyAlignment="1" applyProtection="1">
      <alignment horizontal="center" vertical="center" wrapText="1"/>
      <protection locked="0"/>
    </xf>
    <xf numFmtId="0" fontId="20" fillId="5" borderId="31" xfId="0" applyFont="1" applyFill="1" applyBorder="1" applyAlignment="1" applyProtection="1">
      <alignment horizontal="left" vertical="center"/>
      <protection locked="0"/>
    </xf>
    <xf numFmtId="0" fontId="20" fillId="5" borderId="36" xfId="0" applyFont="1" applyFill="1" applyBorder="1" applyAlignment="1" applyProtection="1">
      <alignment horizontal="left" vertical="center"/>
      <protection locked="0"/>
    </xf>
    <xf numFmtId="0" fontId="20" fillId="5" borderId="37" xfId="0" applyFont="1" applyFill="1" applyBorder="1" applyAlignment="1" applyProtection="1">
      <alignment horizontal="left" vertical="center"/>
      <protection locked="0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9" fillId="0" borderId="42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/>
      <protection locked="0"/>
    </xf>
    <xf numFmtId="1" fontId="47" fillId="4" borderId="30" xfId="0" applyNumberFormat="1" applyFont="1" applyFill="1" applyBorder="1" applyAlignment="1" applyProtection="1">
      <alignment horizontal="center" vertical="center"/>
      <protection locked="0"/>
    </xf>
    <xf numFmtId="1" fontId="47" fillId="4" borderId="37" xfId="0" applyNumberFormat="1" applyFont="1" applyFill="1" applyBorder="1" applyAlignment="1" applyProtection="1">
      <alignment horizontal="center" vertical="center"/>
      <protection locked="0"/>
    </xf>
    <xf numFmtId="1" fontId="47" fillId="4" borderId="33" xfId="0" applyNumberFormat="1" applyFont="1" applyFill="1" applyBorder="1" applyAlignment="1" applyProtection="1">
      <alignment horizontal="center" vertical="center"/>
      <protection locked="0"/>
    </xf>
    <xf numFmtId="1" fontId="47" fillId="4" borderId="40" xfId="0" applyNumberFormat="1" applyFont="1" applyFill="1" applyBorder="1" applyAlignment="1" applyProtection="1">
      <alignment horizontal="center" vertical="center"/>
      <protection locked="0"/>
    </xf>
    <xf numFmtId="1" fontId="47" fillId="4" borderId="1" xfId="0" applyNumberFormat="1" applyFont="1" applyFill="1" applyBorder="1" applyAlignment="1" applyProtection="1">
      <alignment horizontal="center" vertical="center"/>
      <protection locked="0"/>
    </xf>
    <xf numFmtId="1" fontId="47" fillId="4" borderId="34" xfId="0" applyNumberFormat="1" applyFont="1" applyFill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49" fontId="49" fillId="4" borderId="4" xfId="5" applyNumberFormat="1" applyFont="1" applyFill="1" applyBorder="1" applyAlignment="1" applyProtection="1">
      <alignment horizontal="center" vertical="center"/>
      <protection locked="0"/>
    </xf>
    <xf numFmtId="49" fontId="49" fillId="4" borderId="29" xfId="5" applyNumberFormat="1" applyFont="1" applyFill="1" applyBorder="1" applyAlignment="1" applyProtection="1">
      <alignment horizontal="center" vertical="center"/>
      <protection locked="0"/>
    </xf>
    <xf numFmtId="49" fontId="49" fillId="4" borderId="7" xfId="5" applyNumberFormat="1" applyFont="1" applyFill="1" applyBorder="1" applyAlignment="1" applyProtection="1">
      <alignment horizontal="center" vertical="center"/>
      <protection locked="0"/>
    </xf>
    <xf numFmtId="0" fontId="38" fillId="3" borderId="31" xfId="0" applyFont="1" applyFill="1" applyBorder="1" applyAlignment="1" applyProtection="1">
      <alignment horizontal="center" vertical="center"/>
      <protection locked="0"/>
    </xf>
    <xf numFmtId="0" fontId="38" fillId="3" borderId="36" xfId="0" applyFont="1" applyFill="1" applyBorder="1" applyAlignment="1" applyProtection="1">
      <alignment horizontal="center" vertical="center"/>
      <protection locked="0"/>
    </xf>
    <xf numFmtId="0" fontId="38" fillId="3" borderId="32" xfId="0" applyFont="1" applyFill="1" applyBorder="1" applyAlignment="1" applyProtection="1">
      <alignment horizontal="center" vertical="center"/>
      <protection locked="0"/>
    </xf>
    <xf numFmtId="0" fontId="25" fillId="0" borderId="23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/>
      <protection locked="0"/>
    </xf>
    <xf numFmtId="1" fontId="49" fillId="4" borderId="29" xfId="0" applyNumberFormat="1" applyFont="1" applyFill="1" applyBorder="1" applyAlignment="1" applyProtection="1">
      <alignment horizontal="center" vertical="center"/>
      <protection locked="0"/>
    </xf>
    <xf numFmtId="1" fontId="49" fillId="4" borderId="7" xfId="0" applyNumberFormat="1" applyFont="1" applyFill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23" fillId="6" borderId="36" xfId="0" applyNumberFormat="1" applyFont="1" applyFill="1" applyBorder="1" applyAlignment="1" applyProtection="1">
      <alignment horizontal="center" vertical="center"/>
      <protection locked="0"/>
    </xf>
    <xf numFmtId="166" fontId="23" fillId="6" borderId="32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 wrapText="1"/>
      <protection locked="0"/>
    </xf>
    <xf numFmtId="0" fontId="23" fillId="5" borderId="31" xfId="0" applyFont="1" applyFill="1" applyBorder="1" applyAlignment="1" applyProtection="1">
      <alignment horizontal="center" vertical="center" wrapText="1"/>
      <protection locked="0"/>
    </xf>
    <xf numFmtId="0" fontId="23" fillId="5" borderId="32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6" xfId="0" applyFont="1" applyFill="1" applyBorder="1" applyAlignment="1" applyProtection="1">
      <alignment horizontal="center" vertical="center" wrapText="1"/>
      <protection locked="0"/>
    </xf>
    <xf numFmtId="0" fontId="52" fillId="12" borderId="8" xfId="0" applyFont="1" applyFill="1" applyBorder="1" applyAlignment="1" applyProtection="1">
      <alignment horizontal="left" vertical="center" wrapText="1"/>
      <protection locked="0"/>
    </xf>
    <xf numFmtId="0" fontId="52" fillId="12" borderId="29" xfId="0" applyFont="1" applyFill="1" applyBorder="1" applyAlignment="1" applyProtection="1">
      <alignment horizontal="left" vertical="center" wrapText="1"/>
      <protection locked="0"/>
    </xf>
    <xf numFmtId="0" fontId="52" fillId="12" borderId="12" xfId="0" applyFont="1" applyFill="1" applyBorder="1" applyAlignment="1" applyProtection="1">
      <alignment horizontal="left" vertical="center" wrapText="1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20" fontId="32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2" fillId="7" borderId="59" xfId="0" applyNumberFormat="1" applyFont="1" applyFill="1" applyBorder="1" applyAlignment="1" applyProtection="1">
      <alignment horizontal="center" vertical="center" wrapText="1"/>
      <protection locked="0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37" xfId="0" applyNumberFormat="1" applyFont="1" applyFill="1" applyBorder="1" applyAlignment="1" applyProtection="1">
      <alignment horizontal="center" vertical="center"/>
      <protection locked="0"/>
    </xf>
    <xf numFmtId="49" fontId="26" fillId="5" borderId="0" xfId="0" applyNumberFormat="1" applyFont="1" applyFill="1" applyBorder="1" applyAlignment="1" applyProtection="1">
      <alignment horizontal="center" vertical="center"/>
      <protection locked="0"/>
    </xf>
    <xf numFmtId="49" fontId="26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5" borderId="13" xfId="0" applyNumberFormat="1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2" xfId="0" applyFont="1" applyFill="1" applyBorder="1" applyAlignment="1" applyProtection="1">
      <alignment horizontal="center" vertical="center" wrapText="1"/>
      <protection locked="0"/>
    </xf>
    <xf numFmtId="49" fontId="19" fillId="5" borderId="31" xfId="0" applyNumberFormat="1" applyFont="1" applyFill="1" applyBorder="1" applyAlignment="1" applyProtection="1">
      <alignment horizontal="center" vertical="center"/>
      <protection locked="0"/>
    </xf>
    <xf numFmtId="49" fontId="19" fillId="5" borderId="36" xfId="0" applyNumberFormat="1" applyFont="1" applyFill="1" applyBorder="1" applyAlignment="1" applyProtection="1">
      <alignment horizontal="center" vertical="center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23" fillId="6" borderId="38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49" fontId="19" fillId="4" borderId="31" xfId="0" applyNumberFormat="1" applyFont="1" applyFill="1" applyBorder="1" applyAlignment="1" applyProtection="1">
      <alignment horizontal="center" vertical="center"/>
      <protection locked="0"/>
    </xf>
    <xf numFmtId="49" fontId="19" fillId="4" borderId="36" xfId="0" applyNumberFormat="1" applyFont="1" applyFill="1" applyBorder="1" applyAlignment="1" applyProtection="1">
      <alignment horizontal="center" vertical="center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71500" cy="252412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1"/>
  <sheetViews>
    <sheetView tabSelected="1" view="pageBreakPreview" zoomScale="60" zoomScaleNormal="57" workbookViewId="0">
      <selection activeCell="H112" sqref="H112:L112"/>
    </sheetView>
  </sheetViews>
  <sheetFormatPr defaultRowHeight="14.25" x14ac:dyDescent="0.2"/>
  <cols>
    <col min="1" max="1" width="24.140625" style="55" customWidth="1"/>
    <col min="2" max="2" width="24.85546875" style="55" customWidth="1"/>
    <col min="3" max="3" width="66.5703125" style="56" customWidth="1"/>
    <col min="4" max="4" width="18.85546875" style="55" customWidth="1"/>
    <col min="5" max="5" width="16.7109375" style="55" customWidth="1"/>
    <col min="6" max="6" width="30.42578125" style="55" customWidth="1"/>
    <col min="7" max="7" width="20.28515625" style="55" customWidth="1"/>
    <col min="8" max="8" width="25.7109375" style="55" customWidth="1"/>
    <col min="9" max="9" width="33.85546875" style="55" customWidth="1"/>
    <col min="10" max="10" width="19.28515625" style="55" customWidth="1"/>
    <col min="11" max="11" width="20.7109375" style="55" customWidth="1"/>
    <col min="12" max="12" width="23.28515625" style="55" customWidth="1"/>
    <col min="13" max="13" width="31" style="55" customWidth="1"/>
    <col min="14" max="14" width="14.85546875" style="55" customWidth="1"/>
    <col min="15" max="16" width="7.85546875" style="55" customWidth="1"/>
    <col min="17" max="16384" width="9.140625" style="55"/>
  </cols>
  <sheetData>
    <row r="1" spans="1:16" ht="2.25" customHeight="1" thickBot="1" x14ac:dyDescent="0.25"/>
    <row r="2" spans="1:16" ht="28.5" thickBot="1" x14ac:dyDescent="0.25">
      <c r="A2" s="400"/>
      <c r="B2" s="401"/>
      <c r="C2" s="401"/>
      <c r="D2" s="401"/>
      <c r="E2" s="401"/>
      <c r="F2" s="401"/>
      <c r="G2" s="402"/>
      <c r="H2" s="410" t="s">
        <v>259</v>
      </c>
      <c r="I2" s="411"/>
      <c r="J2" s="412"/>
      <c r="K2" s="438">
        <v>2617</v>
      </c>
      <c r="L2" s="439"/>
      <c r="M2" s="440"/>
    </row>
    <row r="3" spans="1:16" ht="26.25" thickBot="1" x14ac:dyDescent="0.25">
      <c r="A3" s="403"/>
      <c r="B3" s="404"/>
      <c r="C3" s="404"/>
      <c r="D3" s="404"/>
      <c r="E3" s="404"/>
      <c r="F3" s="404"/>
      <c r="G3" s="405"/>
      <c r="H3" s="449" t="s">
        <v>108</v>
      </c>
      <c r="I3" s="450"/>
      <c r="J3" s="451"/>
      <c r="K3" s="441"/>
      <c r="L3" s="442"/>
      <c r="M3" s="443"/>
    </row>
    <row r="4" spans="1:16" ht="30" x14ac:dyDescent="0.2">
      <c r="A4" s="403"/>
      <c r="B4" s="404"/>
      <c r="C4" s="404"/>
      <c r="D4" s="404"/>
      <c r="E4" s="404"/>
      <c r="F4" s="404"/>
      <c r="G4" s="405"/>
      <c r="H4" s="452" t="s">
        <v>19</v>
      </c>
      <c r="I4" s="453"/>
      <c r="J4" s="454">
        <v>2617</v>
      </c>
      <c r="K4" s="455"/>
      <c r="L4" s="455"/>
      <c r="M4" s="456"/>
    </row>
    <row r="5" spans="1:16" ht="30" x14ac:dyDescent="0.2">
      <c r="A5" s="403"/>
      <c r="B5" s="404"/>
      <c r="C5" s="404"/>
      <c r="D5" s="404"/>
      <c r="E5" s="404"/>
      <c r="F5" s="404"/>
      <c r="G5" s="405"/>
      <c r="H5" s="444" t="s">
        <v>8</v>
      </c>
      <c r="I5" s="445"/>
      <c r="J5" s="454">
        <v>2617</v>
      </c>
      <c r="K5" s="455"/>
      <c r="L5" s="455"/>
      <c r="M5" s="456"/>
      <c r="P5" s="55" t="s">
        <v>12</v>
      </c>
    </row>
    <row r="6" spans="1:16" ht="30" x14ac:dyDescent="0.2">
      <c r="A6" s="403"/>
      <c r="B6" s="404"/>
      <c r="C6" s="404"/>
      <c r="D6" s="404"/>
      <c r="E6" s="404"/>
      <c r="F6" s="404"/>
      <c r="G6" s="405"/>
      <c r="H6" s="444" t="s">
        <v>22</v>
      </c>
      <c r="I6" s="445"/>
      <c r="J6" s="457"/>
      <c r="K6" s="458"/>
      <c r="L6" s="458"/>
      <c r="M6" s="459"/>
    </row>
    <row r="7" spans="1:16" ht="30" x14ac:dyDescent="0.2">
      <c r="A7" s="403"/>
      <c r="B7" s="404"/>
      <c r="C7" s="404"/>
      <c r="D7" s="404"/>
      <c r="E7" s="404"/>
      <c r="F7" s="404"/>
      <c r="G7" s="405"/>
      <c r="H7" s="444" t="s">
        <v>72</v>
      </c>
      <c r="I7" s="445"/>
      <c r="J7" s="446"/>
      <c r="K7" s="447"/>
      <c r="L7" s="447"/>
      <c r="M7" s="448"/>
    </row>
    <row r="8" spans="1:16" ht="26.25" customHeight="1" thickBot="1" x14ac:dyDescent="0.25">
      <c r="A8" s="403"/>
      <c r="B8" s="404"/>
      <c r="C8" s="404"/>
      <c r="D8" s="404"/>
      <c r="E8" s="404"/>
      <c r="F8" s="404"/>
      <c r="G8" s="405"/>
      <c r="H8" s="444" t="s">
        <v>73</v>
      </c>
      <c r="I8" s="445"/>
      <c r="J8" s="446"/>
      <c r="K8" s="447"/>
      <c r="L8" s="447"/>
      <c r="M8" s="448"/>
    </row>
    <row r="9" spans="1:16" ht="21.75" customHeight="1" thickBot="1" x14ac:dyDescent="0.25">
      <c r="A9" s="413" t="s">
        <v>1</v>
      </c>
      <c r="B9" s="414"/>
      <c r="C9" s="413" t="s">
        <v>65</v>
      </c>
      <c r="D9" s="415"/>
      <c r="E9" s="415"/>
      <c r="F9" s="415"/>
      <c r="G9" s="415"/>
      <c r="H9" s="414"/>
      <c r="I9" s="416"/>
      <c r="J9" s="417"/>
      <c r="K9" s="417"/>
      <c r="L9" s="417"/>
      <c r="M9" s="418"/>
      <c r="N9" s="55" t="s">
        <v>38</v>
      </c>
    </row>
    <row r="10" spans="1:16" ht="28.5" customHeight="1" thickBot="1" x14ac:dyDescent="0.25">
      <c r="A10" s="36" t="s">
        <v>74</v>
      </c>
      <c r="B10" s="47" t="s">
        <v>31</v>
      </c>
      <c r="C10" s="44" t="s">
        <v>0</v>
      </c>
      <c r="D10" s="45" t="s">
        <v>55</v>
      </c>
      <c r="E10" s="151" t="s">
        <v>75</v>
      </c>
      <c r="F10" s="122" t="s">
        <v>10</v>
      </c>
      <c r="G10" s="45" t="s">
        <v>27</v>
      </c>
      <c r="H10" s="99" t="s">
        <v>59</v>
      </c>
      <c r="I10" s="421" t="s">
        <v>9</v>
      </c>
      <c r="J10" s="428" t="s">
        <v>35</v>
      </c>
      <c r="K10" s="434" t="s">
        <v>26</v>
      </c>
      <c r="L10" s="434" t="s">
        <v>25</v>
      </c>
      <c r="M10" s="431" t="s">
        <v>20</v>
      </c>
    </row>
    <row r="11" spans="1:16" ht="51.75" customHeight="1" thickBot="1" x14ac:dyDescent="0.25">
      <c r="A11" s="120">
        <v>215.9</v>
      </c>
      <c r="B11" s="100" t="s">
        <v>178</v>
      </c>
      <c r="C11" s="187" t="s">
        <v>181</v>
      </c>
      <c r="D11" s="191">
        <v>215.9</v>
      </c>
      <c r="E11" s="341" t="s">
        <v>180</v>
      </c>
      <c r="F11" s="188" t="s">
        <v>179</v>
      </c>
      <c r="G11" s="189">
        <v>0.24</v>
      </c>
      <c r="H11" s="190">
        <f>G11</f>
        <v>0.24</v>
      </c>
      <c r="I11" s="422"/>
      <c r="J11" s="429"/>
      <c r="K11" s="435"/>
      <c r="L11" s="435"/>
      <c r="M11" s="432"/>
    </row>
    <row r="12" spans="1:16" ht="53.25" customHeight="1" thickBot="1" x14ac:dyDescent="0.25">
      <c r="A12" s="419" t="s">
        <v>195</v>
      </c>
      <c r="B12" s="420"/>
      <c r="C12" s="187" t="s">
        <v>188</v>
      </c>
      <c r="D12" s="193">
        <v>181</v>
      </c>
      <c r="E12" s="194"/>
      <c r="F12" s="188" t="s">
        <v>182</v>
      </c>
      <c r="G12" s="195">
        <v>8.23</v>
      </c>
      <c r="H12" s="190">
        <f>G12+H11</f>
        <v>8.4700000000000006</v>
      </c>
      <c r="I12" s="423"/>
      <c r="J12" s="430"/>
      <c r="K12" s="436"/>
      <c r="L12" s="436"/>
      <c r="M12" s="433"/>
    </row>
    <row r="13" spans="1:16" ht="34.5" customHeight="1" x14ac:dyDescent="0.2">
      <c r="A13" s="21" t="s">
        <v>46</v>
      </c>
      <c r="B13" s="42" t="s">
        <v>4</v>
      </c>
      <c r="C13" s="187" t="s">
        <v>185</v>
      </c>
      <c r="D13" s="193">
        <v>215</v>
      </c>
      <c r="E13" s="194">
        <v>57</v>
      </c>
      <c r="F13" s="188" t="s">
        <v>183</v>
      </c>
      <c r="G13" s="195">
        <v>1.27</v>
      </c>
      <c r="H13" s="190">
        <f t="shared" ref="H13:H22" si="0">G13+H12</f>
        <v>9.74</v>
      </c>
      <c r="I13" s="156" t="s">
        <v>145</v>
      </c>
      <c r="J13" s="137">
        <v>0</v>
      </c>
      <c r="K13" s="137"/>
      <c r="L13" s="137"/>
      <c r="M13" s="111">
        <f>J13+K13-L13</f>
        <v>0</v>
      </c>
    </row>
    <row r="14" spans="1:16" ht="46.5" customHeight="1" x14ac:dyDescent="0.2">
      <c r="A14" s="180" t="s">
        <v>208</v>
      </c>
      <c r="B14" s="180" t="s">
        <v>204</v>
      </c>
      <c r="C14" s="187" t="s">
        <v>184</v>
      </c>
      <c r="D14" s="193">
        <v>165</v>
      </c>
      <c r="E14" s="194">
        <v>57</v>
      </c>
      <c r="F14" s="188" t="s">
        <v>183</v>
      </c>
      <c r="G14" s="195">
        <v>16.350000000000001</v>
      </c>
      <c r="H14" s="190">
        <f t="shared" si="0"/>
        <v>26.090000000000003</v>
      </c>
      <c r="I14" s="155" t="s">
        <v>146</v>
      </c>
      <c r="J14" s="110">
        <v>100</v>
      </c>
      <c r="K14" s="110"/>
      <c r="L14" s="110"/>
      <c r="M14" s="111">
        <f>J14+K14-L14</f>
        <v>100</v>
      </c>
      <c r="N14" s="57"/>
    </row>
    <row r="15" spans="1:16" ht="36.75" customHeight="1" thickBot="1" x14ac:dyDescent="0.25">
      <c r="A15" s="58"/>
      <c r="B15" s="59"/>
      <c r="C15" s="187" t="s">
        <v>198</v>
      </c>
      <c r="D15" s="193">
        <v>214.6</v>
      </c>
      <c r="E15" s="194">
        <v>57</v>
      </c>
      <c r="F15" s="188" t="s">
        <v>183</v>
      </c>
      <c r="G15" s="195">
        <v>0.89</v>
      </c>
      <c r="H15" s="190">
        <f t="shared" si="0"/>
        <v>26.980000000000004</v>
      </c>
      <c r="I15" s="156" t="s">
        <v>77</v>
      </c>
      <c r="J15" s="113">
        <v>150</v>
      </c>
      <c r="K15" s="110"/>
      <c r="L15" s="110"/>
      <c r="M15" s="111">
        <f>J15+K15-L15</f>
        <v>150</v>
      </c>
      <c r="N15" s="57"/>
    </row>
    <row r="16" spans="1:16" ht="36.75" customHeight="1" thickBot="1" x14ac:dyDescent="0.25">
      <c r="A16" s="464" t="s">
        <v>98</v>
      </c>
      <c r="B16" s="465"/>
      <c r="C16" s="187" t="s">
        <v>186</v>
      </c>
      <c r="D16" s="333">
        <v>165</v>
      </c>
      <c r="E16" s="334">
        <v>57</v>
      </c>
      <c r="F16" s="335" t="s">
        <v>183</v>
      </c>
      <c r="G16" s="192">
        <v>70.819999999999993</v>
      </c>
      <c r="H16" s="190">
        <f t="shared" si="0"/>
        <v>97.8</v>
      </c>
      <c r="I16" s="156" t="s">
        <v>76</v>
      </c>
      <c r="J16" s="112">
        <v>1220</v>
      </c>
      <c r="K16" s="113"/>
      <c r="L16" s="113"/>
      <c r="M16" s="111">
        <f t="shared" ref="M16:M22" si="1">J16+K16-L16</f>
        <v>1220</v>
      </c>
      <c r="N16" s="57"/>
    </row>
    <row r="17" spans="1:22" ht="29.25" customHeight="1" x14ac:dyDescent="0.2">
      <c r="A17" s="181" t="s">
        <v>46</v>
      </c>
      <c r="B17" s="182" t="s">
        <v>4</v>
      </c>
      <c r="C17" s="187" t="s">
        <v>187</v>
      </c>
      <c r="D17" s="333">
        <v>165</v>
      </c>
      <c r="E17" s="334">
        <v>70</v>
      </c>
      <c r="F17" s="335" t="s">
        <v>183</v>
      </c>
      <c r="G17" s="192">
        <v>9.49</v>
      </c>
      <c r="H17" s="190">
        <f t="shared" si="0"/>
        <v>107.28999999999999</v>
      </c>
      <c r="I17" s="156" t="s">
        <v>189</v>
      </c>
      <c r="J17" s="118">
        <v>2600</v>
      </c>
      <c r="K17" s="113"/>
      <c r="L17" s="113"/>
      <c r="M17" s="111">
        <f>J17+K17-L17</f>
        <v>2600</v>
      </c>
    </row>
    <row r="18" spans="1:22" ht="27" customHeight="1" thickBot="1" x14ac:dyDescent="0.25">
      <c r="A18" s="180"/>
      <c r="B18" s="180" t="s">
        <v>205</v>
      </c>
      <c r="C18" s="187" t="s">
        <v>184</v>
      </c>
      <c r="D18" s="193">
        <v>165</v>
      </c>
      <c r="E18" s="194">
        <v>57</v>
      </c>
      <c r="F18" s="335" t="s">
        <v>183</v>
      </c>
      <c r="G18" s="189">
        <v>17.95</v>
      </c>
      <c r="H18" s="190">
        <f t="shared" si="0"/>
        <v>125.24</v>
      </c>
      <c r="I18" s="160" t="s">
        <v>82</v>
      </c>
      <c r="J18" s="123">
        <v>50</v>
      </c>
      <c r="K18" s="123"/>
      <c r="L18" s="123"/>
      <c r="M18" s="111">
        <f>J18+K18-L18</f>
        <v>50</v>
      </c>
    </row>
    <row r="19" spans="1:22" ht="29.25" customHeight="1" thickBot="1" x14ac:dyDescent="0.25">
      <c r="A19" s="491"/>
      <c r="B19" s="492"/>
      <c r="C19" s="187" t="s">
        <v>209</v>
      </c>
      <c r="D19" s="193">
        <v>163</v>
      </c>
      <c r="E19" s="194">
        <v>71</v>
      </c>
      <c r="F19" s="337" t="s">
        <v>183</v>
      </c>
      <c r="G19" s="189">
        <v>54.48</v>
      </c>
      <c r="H19" s="190">
        <f t="shared" si="0"/>
        <v>179.72</v>
      </c>
      <c r="I19" s="156" t="s">
        <v>81</v>
      </c>
      <c r="J19" s="118">
        <v>4600</v>
      </c>
      <c r="K19" s="113"/>
      <c r="L19" s="113"/>
      <c r="M19" s="111">
        <f t="shared" si="1"/>
        <v>4600</v>
      </c>
    </row>
    <row r="20" spans="1:22" ht="24.75" customHeight="1" thickBot="1" x14ac:dyDescent="0.45">
      <c r="A20" s="491"/>
      <c r="B20" s="492"/>
      <c r="C20" s="268" t="s">
        <v>210</v>
      </c>
      <c r="D20" s="143">
        <v>160</v>
      </c>
      <c r="E20" s="130">
        <v>90</v>
      </c>
      <c r="F20" s="121" t="s">
        <v>183</v>
      </c>
      <c r="G20" s="198">
        <v>1216.01</v>
      </c>
      <c r="H20" s="190">
        <f t="shared" si="0"/>
        <v>1395.73</v>
      </c>
      <c r="I20" s="159" t="s">
        <v>115</v>
      </c>
      <c r="J20" s="123">
        <v>0</v>
      </c>
      <c r="K20" s="113"/>
      <c r="L20" s="113"/>
      <c r="M20" s="111">
        <f t="shared" si="1"/>
        <v>0</v>
      </c>
    </row>
    <row r="21" spans="1:22" ht="23.25" customHeight="1" thickBot="1" x14ac:dyDescent="0.25">
      <c r="A21" s="484"/>
      <c r="B21" s="485"/>
      <c r="C21" s="268" t="s">
        <v>220</v>
      </c>
      <c r="D21" s="143">
        <v>165</v>
      </c>
      <c r="E21" s="130">
        <v>90</v>
      </c>
      <c r="F21" s="197" t="s">
        <v>183</v>
      </c>
      <c r="G21" s="192">
        <v>646.97</v>
      </c>
      <c r="H21" s="190">
        <f t="shared" si="0"/>
        <v>2042.7</v>
      </c>
      <c r="I21" s="159" t="s">
        <v>68</v>
      </c>
      <c r="J21" s="118">
        <v>0</v>
      </c>
      <c r="K21" s="138"/>
      <c r="L21" s="113"/>
      <c r="M21" s="167">
        <f t="shared" si="1"/>
        <v>0</v>
      </c>
    </row>
    <row r="22" spans="1:22" ht="24" customHeight="1" thickBot="1" x14ac:dyDescent="0.45">
      <c r="A22" s="396" t="s">
        <v>109</v>
      </c>
      <c r="B22" s="397"/>
      <c r="C22" s="268" t="s">
        <v>221</v>
      </c>
      <c r="D22" s="143"/>
      <c r="E22" s="130"/>
      <c r="F22" s="197"/>
      <c r="G22" s="198">
        <v>9</v>
      </c>
      <c r="H22" s="190">
        <f t="shared" si="0"/>
        <v>2051.6999999999998</v>
      </c>
      <c r="I22" s="156" t="s">
        <v>111</v>
      </c>
      <c r="J22" s="119">
        <v>50</v>
      </c>
      <c r="K22" s="113"/>
      <c r="L22" s="113"/>
      <c r="M22" s="111">
        <f t="shared" si="1"/>
        <v>50</v>
      </c>
    </row>
    <row r="23" spans="1:22" ht="27.75" customHeight="1" x14ac:dyDescent="0.4">
      <c r="A23" s="183" t="s">
        <v>3</v>
      </c>
      <c r="B23" s="183" t="s">
        <v>4</v>
      </c>
      <c r="C23" s="187"/>
      <c r="D23" s="193"/>
      <c r="E23" s="194"/>
      <c r="F23" s="121"/>
      <c r="G23" s="198"/>
      <c r="H23" s="190"/>
      <c r="I23" s="160" t="s">
        <v>114</v>
      </c>
      <c r="J23" s="146">
        <v>680</v>
      </c>
      <c r="K23" s="146"/>
      <c r="L23" s="146"/>
      <c r="M23" s="111">
        <f t="shared" ref="M23:M36" si="2">J23+K23-L23</f>
        <v>680</v>
      </c>
      <c r="O23" s="60"/>
      <c r="P23" s="60"/>
      <c r="Q23" s="60"/>
    </row>
    <row r="24" spans="1:22" ht="23.25" customHeight="1" x14ac:dyDescent="0.4">
      <c r="A24" s="180"/>
      <c r="B24" s="180"/>
      <c r="C24" s="187"/>
      <c r="D24" s="193"/>
      <c r="E24" s="194"/>
      <c r="F24" s="343"/>
      <c r="G24" s="198"/>
      <c r="H24" s="190"/>
      <c r="I24" s="156" t="s">
        <v>159</v>
      </c>
      <c r="J24" s="119">
        <v>200</v>
      </c>
      <c r="K24" s="113"/>
      <c r="L24" s="136"/>
      <c r="M24" s="167">
        <f>J24+K24-L24</f>
        <v>200</v>
      </c>
      <c r="O24" s="60"/>
      <c r="P24" s="60"/>
      <c r="Q24" s="60"/>
      <c r="R24" s="60"/>
      <c r="S24" s="60"/>
      <c r="T24" s="60"/>
    </row>
    <row r="25" spans="1:22" ht="32.25" customHeight="1" x14ac:dyDescent="0.4">
      <c r="A25" s="184" t="s">
        <v>60</v>
      </c>
      <c r="B25" s="184" t="s">
        <v>61</v>
      </c>
      <c r="C25" s="187"/>
      <c r="D25" s="193"/>
      <c r="E25" s="194"/>
      <c r="F25" s="343"/>
      <c r="G25" s="198"/>
      <c r="H25" s="190"/>
      <c r="I25" s="157" t="s">
        <v>78</v>
      </c>
      <c r="J25" s="119">
        <v>0</v>
      </c>
      <c r="K25" s="113"/>
      <c r="L25" s="113"/>
      <c r="M25" s="111">
        <f t="shared" si="2"/>
        <v>0</v>
      </c>
      <c r="N25" s="61"/>
      <c r="O25" s="60"/>
      <c r="Q25" s="60"/>
      <c r="R25" s="60"/>
      <c r="S25" s="60"/>
      <c r="T25" s="60"/>
    </row>
    <row r="26" spans="1:22" ht="27.75" customHeight="1" thickBot="1" x14ac:dyDescent="0.25">
      <c r="A26" s="186"/>
      <c r="B26" s="186"/>
      <c r="C26" s="338"/>
      <c r="D26" s="193"/>
      <c r="E26" s="130"/>
      <c r="F26" s="336"/>
      <c r="G26" s="195"/>
      <c r="H26" s="190"/>
      <c r="I26" s="278" t="s">
        <v>112</v>
      </c>
      <c r="J26" s="140" t="s">
        <v>175</v>
      </c>
      <c r="K26" s="138"/>
      <c r="L26" s="113"/>
      <c r="M26" s="111">
        <f t="shared" si="2"/>
        <v>312</v>
      </c>
      <c r="N26" s="62"/>
      <c r="O26" s="60"/>
      <c r="Q26" s="60"/>
      <c r="R26" s="60"/>
      <c r="S26" s="60"/>
      <c r="T26" s="60"/>
    </row>
    <row r="27" spans="1:22" ht="29.25" customHeight="1" thickBot="1" x14ac:dyDescent="0.25">
      <c r="A27" s="393" t="s">
        <v>177</v>
      </c>
      <c r="B27" s="394"/>
      <c r="C27" s="268"/>
      <c r="D27" s="143"/>
      <c r="E27" s="130"/>
      <c r="F27" s="121"/>
      <c r="G27" s="192"/>
      <c r="H27" s="190"/>
      <c r="I27" s="160" t="s">
        <v>80</v>
      </c>
      <c r="J27" s="119">
        <v>2200</v>
      </c>
      <c r="K27" s="113"/>
      <c r="L27" s="113"/>
      <c r="M27" s="111">
        <f t="shared" si="2"/>
        <v>2200</v>
      </c>
      <c r="N27" s="55" t="s">
        <v>12</v>
      </c>
      <c r="O27" s="60"/>
      <c r="Q27" s="60"/>
      <c r="R27" s="60"/>
      <c r="S27" s="60"/>
      <c r="T27" s="60"/>
    </row>
    <row r="28" spans="1:22" ht="37.5" customHeight="1" x14ac:dyDescent="0.2">
      <c r="A28" s="183" t="s">
        <v>3</v>
      </c>
      <c r="B28" s="183" t="s">
        <v>4</v>
      </c>
      <c r="C28" s="187"/>
      <c r="D28" s="193"/>
      <c r="E28" s="194"/>
      <c r="F28" s="188"/>
      <c r="G28" s="192"/>
      <c r="H28" s="190"/>
      <c r="I28" s="158" t="s">
        <v>79</v>
      </c>
      <c r="J28" s="119">
        <v>735</v>
      </c>
      <c r="K28" s="113"/>
      <c r="L28" s="113"/>
      <c r="M28" s="111">
        <f t="shared" si="2"/>
        <v>735</v>
      </c>
      <c r="O28" s="60"/>
      <c r="P28" s="60"/>
      <c r="Q28" s="60"/>
      <c r="R28" s="60"/>
      <c r="S28" s="60"/>
      <c r="T28" s="60"/>
    </row>
    <row r="29" spans="1:22" ht="27.75" customHeight="1" x14ac:dyDescent="0.2">
      <c r="A29" s="180"/>
      <c r="B29" s="180" t="s">
        <v>236</v>
      </c>
      <c r="C29" s="187"/>
      <c r="D29" s="193"/>
      <c r="E29" s="194"/>
      <c r="F29" s="188"/>
      <c r="G29" s="192"/>
      <c r="H29" s="190"/>
      <c r="I29" s="156" t="s">
        <v>134</v>
      </c>
      <c r="J29" s="119">
        <v>4000</v>
      </c>
      <c r="K29" s="113"/>
      <c r="L29" s="136"/>
      <c r="M29" s="111">
        <f t="shared" si="2"/>
        <v>4000</v>
      </c>
      <c r="O29" s="60"/>
      <c r="P29" s="60"/>
      <c r="Q29" s="60"/>
      <c r="R29" s="60"/>
      <c r="S29" s="60"/>
      <c r="T29" s="60"/>
      <c r="V29" s="63"/>
    </row>
    <row r="30" spans="1:22" ht="25.5" customHeight="1" x14ac:dyDescent="0.2">
      <c r="A30" s="184" t="s">
        <v>60</v>
      </c>
      <c r="B30" s="185" t="s">
        <v>61</v>
      </c>
      <c r="C30" s="187"/>
      <c r="D30" s="193"/>
      <c r="E30" s="194"/>
      <c r="F30" s="188"/>
      <c r="G30" s="189"/>
      <c r="H30" s="190"/>
      <c r="I30" s="156" t="s">
        <v>151</v>
      </c>
      <c r="J30" s="119">
        <v>0</v>
      </c>
      <c r="K30" s="113"/>
      <c r="L30" s="113"/>
      <c r="M30" s="111">
        <f t="shared" si="2"/>
        <v>0</v>
      </c>
      <c r="N30" s="57"/>
      <c r="O30" s="60"/>
      <c r="P30" s="60"/>
      <c r="Q30" s="60"/>
      <c r="R30" s="60"/>
      <c r="S30" s="60"/>
      <c r="T30" s="60"/>
    </row>
    <row r="31" spans="1:22" ht="23.25" customHeight="1" thickBot="1" x14ac:dyDescent="0.25">
      <c r="A31" s="186" t="s">
        <v>218</v>
      </c>
      <c r="B31" s="186"/>
      <c r="C31" s="187"/>
      <c r="D31" s="193"/>
      <c r="E31" s="194"/>
      <c r="F31" s="197"/>
      <c r="G31" s="189"/>
      <c r="H31" s="190"/>
      <c r="I31" s="156" t="s">
        <v>152</v>
      </c>
      <c r="J31" s="119">
        <v>1250</v>
      </c>
      <c r="K31" s="113"/>
      <c r="L31" s="136"/>
      <c r="M31" s="111">
        <f t="shared" si="2"/>
        <v>1250</v>
      </c>
      <c r="N31" s="57"/>
      <c r="O31" s="60"/>
      <c r="P31" s="60"/>
      <c r="Q31" s="60"/>
      <c r="R31" s="60"/>
      <c r="S31" s="60"/>
      <c r="T31" s="60"/>
    </row>
    <row r="32" spans="1:22" ht="25.5" customHeight="1" thickBot="1" x14ac:dyDescent="0.45">
      <c r="A32" s="327"/>
      <c r="B32" s="149"/>
      <c r="C32" s="196"/>
      <c r="D32" s="193"/>
      <c r="E32" s="194"/>
      <c r="F32" s="188"/>
      <c r="G32" s="198"/>
      <c r="H32" s="190"/>
      <c r="I32" s="156" t="s">
        <v>154</v>
      </c>
      <c r="J32" s="323" t="s">
        <v>166</v>
      </c>
      <c r="K32" s="138"/>
      <c r="L32" s="138"/>
      <c r="M32" s="167">
        <f t="shared" si="2"/>
        <v>0</v>
      </c>
      <c r="N32" s="57"/>
      <c r="O32" s="60"/>
      <c r="P32" s="60"/>
      <c r="Q32" s="60"/>
      <c r="R32" s="60"/>
      <c r="S32" s="60"/>
      <c r="T32" s="60"/>
    </row>
    <row r="33" spans="1:44" ht="45.75" customHeight="1" thickBot="1" x14ac:dyDescent="0.25">
      <c r="A33" s="41"/>
      <c r="B33" s="150"/>
      <c r="C33" s="196"/>
      <c r="D33" s="193"/>
      <c r="E33" s="194"/>
      <c r="F33" s="188"/>
      <c r="G33" s="192"/>
      <c r="H33" s="190"/>
      <c r="I33" s="324" t="s">
        <v>157</v>
      </c>
      <c r="J33" s="119">
        <v>7075</v>
      </c>
      <c r="K33" s="113"/>
      <c r="L33" s="113"/>
      <c r="M33" s="167">
        <f t="shared" si="2"/>
        <v>7075</v>
      </c>
      <c r="N33" s="57"/>
      <c r="O33" s="57"/>
      <c r="P33" s="60"/>
      <c r="Q33" s="60"/>
      <c r="R33" s="60"/>
      <c r="S33" s="60"/>
      <c r="T33" s="60"/>
    </row>
    <row r="34" spans="1:44" ht="40.5" customHeight="1" thickBot="1" x14ac:dyDescent="0.45">
      <c r="A34" s="393" t="s">
        <v>219</v>
      </c>
      <c r="B34" s="395"/>
      <c r="C34" s="196"/>
      <c r="D34" s="193"/>
      <c r="E34" s="194"/>
      <c r="F34" s="197"/>
      <c r="G34" s="198"/>
      <c r="H34" s="190"/>
      <c r="I34" s="156" t="s">
        <v>158</v>
      </c>
      <c r="J34" s="119">
        <v>0</v>
      </c>
      <c r="K34" s="113"/>
      <c r="L34" s="113"/>
      <c r="M34" s="167">
        <f t="shared" si="2"/>
        <v>0</v>
      </c>
      <c r="O34" s="57"/>
      <c r="P34" s="60"/>
      <c r="Q34" s="60"/>
      <c r="R34" s="60"/>
      <c r="S34" s="60"/>
      <c r="T34" s="60"/>
    </row>
    <row r="35" spans="1:44" ht="25.5" customHeight="1" x14ac:dyDescent="0.4">
      <c r="A35" s="43" t="s">
        <v>3</v>
      </c>
      <c r="B35" s="43" t="s">
        <v>4</v>
      </c>
      <c r="C35" s="268"/>
      <c r="D35" s="143"/>
      <c r="E35" s="130"/>
      <c r="F35" s="121"/>
      <c r="G35" s="198"/>
      <c r="H35" s="190"/>
      <c r="I35" s="156" t="s">
        <v>169</v>
      </c>
      <c r="J35" s="119">
        <v>11000</v>
      </c>
      <c r="K35" s="113"/>
      <c r="L35" s="136"/>
      <c r="M35" s="167">
        <f t="shared" si="2"/>
        <v>11000</v>
      </c>
      <c r="O35" s="60"/>
      <c r="P35" s="60"/>
      <c r="Q35" s="60"/>
      <c r="R35" s="60"/>
      <c r="S35" s="60"/>
      <c r="T35" s="60"/>
    </row>
    <row r="36" spans="1:44" ht="24.75" customHeight="1" x14ac:dyDescent="0.4">
      <c r="A36" s="180"/>
      <c r="B36" s="180" t="s">
        <v>235</v>
      </c>
      <c r="C36" s="268"/>
      <c r="D36" s="143"/>
      <c r="E36" s="130"/>
      <c r="F36" s="197"/>
      <c r="G36" s="198"/>
      <c r="H36" s="190"/>
      <c r="I36" s="156" t="s">
        <v>170</v>
      </c>
      <c r="J36" s="119">
        <v>11000</v>
      </c>
      <c r="K36" s="113"/>
      <c r="L36" s="113"/>
      <c r="M36" s="167">
        <f t="shared" si="2"/>
        <v>11000</v>
      </c>
      <c r="N36" s="64"/>
      <c r="O36" s="60"/>
      <c r="P36" s="60"/>
      <c r="Q36" s="60"/>
      <c r="R36" s="60"/>
      <c r="S36" s="60"/>
      <c r="T36" s="60"/>
    </row>
    <row r="37" spans="1:44" ht="22.5" customHeight="1" x14ac:dyDescent="0.2">
      <c r="A37" s="41" t="s">
        <v>60</v>
      </c>
      <c r="B37" s="41" t="s">
        <v>61</v>
      </c>
      <c r="C37" s="108"/>
      <c r="D37" s="129"/>
      <c r="E37" s="130"/>
      <c r="F37" s="139"/>
      <c r="G37" s="53"/>
      <c r="H37" s="190"/>
      <c r="I37" s="160"/>
      <c r="J37" s="123"/>
      <c r="K37" s="123"/>
      <c r="L37" s="123"/>
      <c r="M37" s="111"/>
      <c r="O37" s="60"/>
      <c r="P37" s="60"/>
      <c r="Q37" s="60"/>
      <c r="R37" s="60"/>
      <c r="S37" s="60"/>
      <c r="T37" s="60"/>
    </row>
    <row r="38" spans="1:44" ht="25.5" customHeight="1" thickBot="1" x14ac:dyDescent="0.25">
      <c r="A38" s="186" t="s">
        <v>217</v>
      </c>
      <c r="B38" s="186"/>
      <c r="C38" s="108"/>
      <c r="D38" s="131"/>
      <c r="E38" s="109"/>
      <c r="F38" s="134"/>
      <c r="G38" s="133"/>
      <c r="H38" s="190"/>
      <c r="I38" s="161" t="s">
        <v>228</v>
      </c>
      <c r="J38" s="140" t="s">
        <v>160</v>
      </c>
      <c r="K38" s="138"/>
      <c r="L38" s="346"/>
      <c r="M38" s="167" t="s">
        <v>160</v>
      </c>
      <c r="O38" s="60"/>
      <c r="P38" s="60"/>
      <c r="Q38" s="60"/>
      <c r="R38" s="60"/>
      <c r="S38" s="60"/>
      <c r="T38" s="60"/>
    </row>
    <row r="39" spans="1:44" ht="25.5" customHeight="1" thickBot="1" x14ac:dyDescent="0.25">
      <c r="A39" s="393"/>
      <c r="B39" s="394"/>
      <c r="C39" s="108"/>
      <c r="D39" s="131"/>
      <c r="E39" s="109"/>
      <c r="F39" s="134"/>
      <c r="G39" s="133"/>
      <c r="H39" s="190"/>
      <c r="I39" s="160"/>
      <c r="J39" s="140"/>
      <c r="K39" s="138"/>
      <c r="L39" s="113"/>
      <c r="M39" s="111"/>
      <c r="O39" s="60"/>
      <c r="P39" s="60"/>
      <c r="Q39" s="60"/>
      <c r="R39" s="60"/>
      <c r="S39" s="60"/>
      <c r="T39" s="60"/>
    </row>
    <row r="40" spans="1:44" ht="24.75" customHeight="1" thickBot="1" x14ac:dyDescent="0.25">
      <c r="A40" s="186"/>
      <c r="B40" s="48"/>
      <c r="C40" s="135"/>
      <c r="D40" s="127"/>
      <c r="E40" s="52"/>
      <c r="F40" s="125"/>
      <c r="G40" s="133"/>
      <c r="H40" s="190"/>
      <c r="I40" s="158"/>
      <c r="J40" s="140"/>
      <c r="K40" s="138"/>
      <c r="L40" s="113"/>
      <c r="M40" s="111"/>
      <c r="O40" s="60"/>
      <c r="P40" s="60"/>
      <c r="Q40" s="60"/>
      <c r="R40" s="60"/>
      <c r="S40" s="60"/>
      <c r="T40" s="60"/>
    </row>
    <row r="41" spans="1:44" ht="26.25" customHeight="1" thickBot="1" x14ac:dyDescent="0.25">
      <c r="A41" s="38" t="s">
        <v>11</v>
      </c>
      <c r="B41" s="89" t="s">
        <v>7</v>
      </c>
      <c r="C41" s="135"/>
      <c r="D41" s="127"/>
      <c r="E41" s="52"/>
      <c r="F41" s="125"/>
      <c r="G41" s="132"/>
      <c r="H41" s="190"/>
      <c r="I41" s="161"/>
      <c r="J41" s="140"/>
      <c r="K41" s="138"/>
      <c r="L41" s="113"/>
      <c r="M41" s="111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</row>
    <row r="42" spans="1:44" ht="24.75" customHeight="1" x14ac:dyDescent="0.2">
      <c r="A42" s="43" t="s">
        <v>163</v>
      </c>
      <c r="B42" s="43" t="s">
        <v>165</v>
      </c>
      <c r="C42" s="135"/>
      <c r="D42" s="127"/>
      <c r="E42" s="52"/>
      <c r="F42" s="125"/>
      <c r="G42" s="133"/>
      <c r="H42" s="190"/>
      <c r="I42" s="160"/>
      <c r="J42" s="146"/>
      <c r="K42" s="146"/>
      <c r="L42" s="146"/>
      <c r="M42" s="111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</row>
    <row r="43" spans="1:44" ht="24" customHeight="1" thickBot="1" x14ac:dyDescent="0.25">
      <c r="A43" s="65" t="s">
        <v>162</v>
      </c>
      <c r="B43" s="65" t="s">
        <v>162</v>
      </c>
      <c r="C43" s="135"/>
      <c r="D43" s="127"/>
      <c r="E43" s="52"/>
      <c r="F43" s="125"/>
      <c r="G43" s="132"/>
      <c r="H43" s="190"/>
      <c r="I43" s="162"/>
      <c r="J43" s="113"/>
      <c r="K43" s="148"/>
      <c r="L43" s="148"/>
      <c r="M43" s="111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</row>
    <row r="44" spans="1:44" ht="24" customHeight="1" thickBot="1" x14ac:dyDescent="0.25">
      <c r="A44" s="38" t="s">
        <v>45</v>
      </c>
      <c r="B44" s="46"/>
      <c r="C44" s="135"/>
      <c r="D44" s="127"/>
      <c r="E44" s="52"/>
      <c r="F44" s="125"/>
      <c r="G44" s="126"/>
      <c r="H44" s="190"/>
      <c r="I44" s="92" t="s">
        <v>69</v>
      </c>
      <c r="J44" s="147">
        <v>0</v>
      </c>
      <c r="K44" s="93"/>
      <c r="L44" s="93"/>
      <c r="M44" s="94">
        <f>J44+K44-L44</f>
        <v>0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</row>
    <row r="45" spans="1:44" ht="19.5" customHeight="1" x14ac:dyDescent="0.2">
      <c r="A45" s="43" t="s">
        <v>161</v>
      </c>
      <c r="B45" s="41"/>
      <c r="C45" s="135"/>
      <c r="D45" s="127"/>
      <c r="E45" s="52"/>
      <c r="F45" s="125"/>
      <c r="G45" s="133"/>
      <c r="H45" s="190"/>
      <c r="I45" s="2"/>
      <c r="J45" s="8">
        <v>0</v>
      </c>
      <c r="K45" s="8"/>
      <c r="L45" s="8"/>
      <c r="M45" s="5">
        <f t="shared" ref="M45:M53" si="3">J45+K45-L45</f>
        <v>0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</row>
    <row r="46" spans="1:44" ht="52.5" customHeight="1" thickBot="1" x14ac:dyDescent="0.25">
      <c r="A46" s="65" t="s">
        <v>162</v>
      </c>
      <c r="B46" s="48"/>
      <c r="C46" s="95"/>
      <c r="D46" s="50"/>
      <c r="E46" s="52"/>
      <c r="F46" s="51"/>
      <c r="G46" s="53"/>
      <c r="H46" s="269"/>
      <c r="I46" s="1"/>
      <c r="J46" s="6">
        <v>0</v>
      </c>
      <c r="K46" s="7"/>
      <c r="L46" s="7"/>
      <c r="M46" s="5">
        <f t="shared" si="3"/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</row>
    <row r="47" spans="1:44" ht="33" customHeight="1" thickBot="1" x14ac:dyDescent="0.25">
      <c r="A47" s="416" t="s">
        <v>62</v>
      </c>
      <c r="B47" s="418"/>
      <c r="C47" s="416" t="s">
        <v>84</v>
      </c>
      <c r="D47" s="418"/>
      <c r="E47" s="416" t="s">
        <v>32</v>
      </c>
      <c r="F47" s="417"/>
      <c r="G47" s="417"/>
      <c r="H47" s="417"/>
      <c r="I47" s="4"/>
      <c r="J47" s="7">
        <v>0</v>
      </c>
      <c r="K47" s="7"/>
      <c r="L47" s="7"/>
      <c r="M47" s="5">
        <f t="shared" si="3"/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</row>
    <row r="48" spans="1:44" ht="20.25" customHeight="1" thickBot="1" x14ac:dyDescent="0.25">
      <c r="A48" s="243" t="s">
        <v>67</v>
      </c>
      <c r="B48" s="328"/>
      <c r="C48" s="245" t="s">
        <v>89</v>
      </c>
      <c r="D48" s="303" t="s">
        <v>191</v>
      </c>
      <c r="E48" s="116" t="s">
        <v>16</v>
      </c>
      <c r="F48" s="9" t="s">
        <v>17</v>
      </c>
      <c r="G48" s="96" t="s">
        <v>71</v>
      </c>
      <c r="H48" s="84" t="s">
        <v>18</v>
      </c>
      <c r="I48" s="4"/>
      <c r="J48" s="7">
        <v>0</v>
      </c>
      <c r="K48" s="7"/>
      <c r="L48" s="7"/>
      <c r="M48" s="5">
        <f t="shared" si="3"/>
        <v>0</v>
      </c>
      <c r="N48" s="60"/>
      <c r="O48" s="60" t="s">
        <v>12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</row>
    <row r="49" spans="1:44" ht="24.75" customHeight="1" thickBot="1" x14ac:dyDescent="0.25">
      <c r="A49" s="246" t="s">
        <v>70</v>
      </c>
      <c r="B49" s="244"/>
      <c r="C49" s="245" t="s">
        <v>90</v>
      </c>
      <c r="D49" s="304">
        <v>40</v>
      </c>
      <c r="E49" s="117" t="s">
        <v>28</v>
      </c>
      <c r="F49" s="114" t="s">
        <v>194</v>
      </c>
      <c r="G49" s="115" t="s">
        <v>83</v>
      </c>
      <c r="H49" s="115" t="s">
        <v>256</v>
      </c>
      <c r="I49" s="4"/>
      <c r="J49" s="7">
        <v>0</v>
      </c>
      <c r="K49" s="7"/>
      <c r="L49" s="6"/>
      <c r="M49" s="5">
        <f t="shared" si="3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</row>
    <row r="50" spans="1:44" ht="26.25" thickBot="1" x14ac:dyDescent="0.25">
      <c r="A50" s="234" t="s">
        <v>13</v>
      </c>
      <c r="B50" s="244"/>
      <c r="C50" s="247" t="s">
        <v>91</v>
      </c>
      <c r="D50" s="248" t="s">
        <v>252</v>
      </c>
      <c r="E50" s="117" t="s">
        <v>29</v>
      </c>
      <c r="F50" s="114" t="s">
        <v>194</v>
      </c>
      <c r="G50" s="115" t="s">
        <v>83</v>
      </c>
      <c r="H50" s="115" t="s">
        <v>256</v>
      </c>
      <c r="I50" s="4"/>
      <c r="J50" s="7">
        <v>0</v>
      </c>
      <c r="K50" s="7"/>
      <c r="L50" s="90"/>
      <c r="M50" s="5">
        <f>J50+K50-L52</f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</row>
    <row r="51" spans="1:44" ht="26.25" thickBot="1" x14ac:dyDescent="0.25">
      <c r="A51" s="249" t="s">
        <v>14</v>
      </c>
      <c r="B51" s="244"/>
      <c r="C51" s="250" t="s">
        <v>86</v>
      </c>
      <c r="D51" s="248" t="s">
        <v>234</v>
      </c>
      <c r="E51" s="117"/>
      <c r="F51" s="114"/>
      <c r="G51" s="115"/>
      <c r="H51" s="115"/>
      <c r="I51" s="18"/>
      <c r="J51" s="8">
        <v>0</v>
      </c>
      <c r="K51" s="8"/>
      <c r="L51" s="91"/>
      <c r="M51" s="5">
        <v>0</v>
      </c>
      <c r="N51" s="66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</row>
    <row r="52" spans="1:44" ht="21.75" customHeight="1" thickBot="1" x14ac:dyDescent="0.25">
      <c r="A52" s="251" t="s">
        <v>5</v>
      </c>
      <c r="B52" s="244"/>
      <c r="C52" s="250" t="s">
        <v>95</v>
      </c>
      <c r="D52" s="248" t="s">
        <v>253</v>
      </c>
      <c r="E52" s="117" t="s">
        <v>47</v>
      </c>
      <c r="F52" s="114" t="s">
        <v>125</v>
      </c>
      <c r="G52" s="115" t="s">
        <v>83</v>
      </c>
      <c r="H52" s="115" t="s">
        <v>211</v>
      </c>
      <c r="I52" s="3"/>
      <c r="J52" s="8">
        <v>0</v>
      </c>
      <c r="K52" s="8"/>
      <c r="L52" s="6"/>
      <c r="M52" s="5">
        <v>0</v>
      </c>
      <c r="O52" s="60"/>
      <c r="P52" s="67"/>
      <c r="Q52" s="68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</row>
    <row r="53" spans="1:44" ht="22.5" customHeight="1" thickBot="1" x14ac:dyDescent="0.25">
      <c r="A53" s="235"/>
      <c r="B53" s="244"/>
      <c r="C53" s="252" t="s">
        <v>87</v>
      </c>
      <c r="D53" s="253" t="s">
        <v>254</v>
      </c>
      <c r="E53" s="144" t="s">
        <v>42</v>
      </c>
      <c r="F53" s="179"/>
      <c r="G53" s="115" t="s">
        <v>83</v>
      </c>
      <c r="H53" s="115" t="s">
        <v>212</v>
      </c>
      <c r="I53" s="105"/>
      <c r="J53" s="106">
        <v>0</v>
      </c>
      <c r="K53" s="107"/>
      <c r="L53" s="106"/>
      <c r="M53" s="104">
        <f t="shared" si="3"/>
        <v>0</v>
      </c>
      <c r="O53" s="60"/>
      <c r="P53" s="67"/>
      <c r="Q53" s="68"/>
      <c r="R53" s="60"/>
      <c r="S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</row>
    <row r="54" spans="1:44" ht="21" customHeight="1" thickBot="1" x14ac:dyDescent="0.25">
      <c r="A54" s="254"/>
      <c r="B54" s="255"/>
      <c r="C54" s="247" t="s">
        <v>92</v>
      </c>
      <c r="D54" s="256">
        <v>22</v>
      </c>
      <c r="E54" s="24" t="s">
        <v>43</v>
      </c>
      <c r="F54" s="11"/>
      <c r="G54" s="115" t="s">
        <v>83</v>
      </c>
      <c r="H54" s="115" t="s">
        <v>160</v>
      </c>
      <c r="I54" s="211" t="s">
        <v>110</v>
      </c>
      <c r="J54" s="212">
        <v>0</v>
      </c>
      <c r="K54" s="212"/>
      <c r="L54" s="213">
        <v>0</v>
      </c>
      <c r="M54" s="214">
        <f>J54+K54-L54</f>
        <v>0</v>
      </c>
      <c r="O54" s="60"/>
      <c r="P54" s="67"/>
      <c r="Q54" s="68"/>
      <c r="R54" s="60"/>
      <c r="S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</row>
    <row r="55" spans="1:44" ht="24" customHeight="1" thickBot="1" x14ac:dyDescent="0.25">
      <c r="A55" s="257"/>
      <c r="B55" s="258"/>
      <c r="C55" s="250" t="s">
        <v>116</v>
      </c>
      <c r="D55" s="248" t="s">
        <v>255</v>
      </c>
      <c r="E55" s="82" t="s">
        <v>97</v>
      </c>
      <c r="F55" s="83"/>
      <c r="G55" s="115" t="s">
        <v>83</v>
      </c>
      <c r="H55" s="141"/>
      <c r="I55" s="215" t="s">
        <v>113</v>
      </c>
      <c r="J55" s="216" t="s">
        <v>166</v>
      </c>
      <c r="K55" s="217"/>
      <c r="L55" s="218">
        <v>0</v>
      </c>
      <c r="M55" s="206">
        <f>J55+K55-L55</f>
        <v>0</v>
      </c>
      <c r="O55" s="69"/>
      <c r="P55" s="67"/>
      <c r="Q55" s="68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</row>
    <row r="56" spans="1:44" ht="20.25" customHeight="1" thickBot="1" x14ac:dyDescent="0.25">
      <c r="A56" s="259"/>
      <c r="B56" s="244"/>
      <c r="C56" s="260" t="s">
        <v>93</v>
      </c>
      <c r="D56" s="248" t="s">
        <v>226</v>
      </c>
      <c r="E56" s="82"/>
      <c r="F56" s="54"/>
      <c r="G56" s="10"/>
      <c r="H56" s="141"/>
      <c r="I56" s="219" t="s">
        <v>135</v>
      </c>
      <c r="J56" s="216" t="s">
        <v>166</v>
      </c>
      <c r="K56" s="217"/>
      <c r="L56" s="301">
        <v>0</v>
      </c>
      <c r="M56" s="207">
        <f>J56+K56-L56</f>
        <v>0</v>
      </c>
      <c r="O56" s="69"/>
      <c r="P56" s="67"/>
      <c r="Q56" s="68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</row>
    <row r="57" spans="1:44" ht="24" customHeight="1" thickBot="1" x14ac:dyDescent="0.25">
      <c r="A57" s="234"/>
      <c r="B57" s="233"/>
      <c r="C57" s="260" t="s">
        <v>94</v>
      </c>
      <c r="D57" s="248" t="s">
        <v>137</v>
      </c>
      <c r="E57" s="460" t="s">
        <v>192</v>
      </c>
      <c r="F57" s="461"/>
      <c r="G57" s="462"/>
      <c r="H57" s="142" t="s">
        <v>215</v>
      </c>
      <c r="I57" s="219"/>
      <c r="J57" s="216"/>
      <c r="K57" s="217"/>
      <c r="L57" s="302"/>
      <c r="M57" s="208"/>
      <c r="O57" s="70"/>
      <c r="P57" s="67"/>
      <c r="Q57" s="68"/>
      <c r="R57" s="60"/>
      <c r="S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</row>
    <row r="58" spans="1:44" ht="18.75" customHeight="1" thickBot="1" x14ac:dyDescent="0.25">
      <c r="A58" s="234"/>
      <c r="B58" s="233"/>
      <c r="C58" s="250" t="s">
        <v>58</v>
      </c>
      <c r="D58" s="261" t="s">
        <v>229</v>
      </c>
      <c r="E58" s="460" t="s">
        <v>167</v>
      </c>
      <c r="F58" s="461"/>
      <c r="G58" s="462"/>
      <c r="H58" s="142" t="s">
        <v>199</v>
      </c>
      <c r="I58" s="209"/>
      <c r="J58" s="210"/>
      <c r="K58" s="210"/>
      <c r="L58" s="210"/>
      <c r="M58" s="206"/>
      <c r="O58" s="70"/>
      <c r="P58" s="67"/>
      <c r="Q58" s="68"/>
      <c r="R58" s="60"/>
      <c r="S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</row>
    <row r="59" spans="1:44" ht="19.5" customHeight="1" thickBot="1" x14ac:dyDescent="0.25">
      <c r="A59" s="235"/>
      <c r="B59" s="233" t="s">
        <v>12</v>
      </c>
      <c r="C59" s="250"/>
      <c r="D59" s="261"/>
      <c r="E59" s="12"/>
      <c r="F59" s="25"/>
      <c r="G59" s="13"/>
      <c r="H59" s="13"/>
      <c r="I59" s="220"/>
      <c r="J59" s="221"/>
      <c r="K59" s="221"/>
      <c r="L59" s="221"/>
      <c r="M59" s="222"/>
      <c r="N59" s="71" t="s">
        <v>12</v>
      </c>
      <c r="O59" s="60"/>
      <c r="P59" s="67"/>
      <c r="Q59" s="68"/>
      <c r="R59" s="60"/>
      <c r="S59" s="72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</row>
    <row r="60" spans="1:44" ht="34.5" customHeight="1" thickBot="1" x14ac:dyDescent="0.25">
      <c r="A60" s="236">
        <f>(HOUR(J7)*60+MINUTE(J7))/60</f>
        <v>0</v>
      </c>
      <c r="B60" s="233"/>
      <c r="C60" s="247" t="s">
        <v>52</v>
      </c>
      <c r="D60" s="261" t="s">
        <v>233</v>
      </c>
      <c r="E60" s="488" t="s">
        <v>15</v>
      </c>
      <c r="F60" s="26" t="s">
        <v>36</v>
      </c>
      <c r="G60" s="14" t="s">
        <v>30</v>
      </c>
      <c r="H60" s="17"/>
      <c r="I60" s="223"/>
      <c r="J60" s="224"/>
      <c r="K60" s="225"/>
      <c r="L60" s="225"/>
      <c r="M60" s="226"/>
      <c r="O60" s="60"/>
      <c r="P60" s="67"/>
      <c r="Q60" s="73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</row>
    <row r="61" spans="1:44" ht="25.5" customHeight="1" x14ac:dyDescent="0.25">
      <c r="A61" s="237"/>
      <c r="B61" s="238"/>
      <c r="C61" s="247" t="s">
        <v>2</v>
      </c>
      <c r="D61" s="256">
        <v>9.5</v>
      </c>
      <c r="E61" s="489"/>
      <c r="F61" s="124" t="s">
        <v>136</v>
      </c>
      <c r="G61" s="27" t="s">
        <v>137</v>
      </c>
      <c r="H61" s="15"/>
      <c r="I61" s="223"/>
      <c r="J61" s="224"/>
      <c r="K61" s="224"/>
      <c r="L61" s="224"/>
      <c r="M61" s="226"/>
      <c r="O61" s="60"/>
      <c r="P61" s="67"/>
      <c r="Q61" s="73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</row>
    <row r="62" spans="1:44" ht="15.75" customHeight="1" thickBot="1" x14ac:dyDescent="0.3">
      <c r="A62" s="239"/>
      <c r="B62" s="240"/>
      <c r="C62" s="260" t="s">
        <v>21</v>
      </c>
      <c r="D62" s="262">
        <v>0.06</v>
      </c>
      <c r="E62" s="489"/>
      <c r="F62" s="124" t="s">
        <v>138</v>
      </c>
      <c r="G62" s="28" t="s">
        <v>149</v>
      </c>
      <c r="H62" s="15"/>
      <c r="I62" s="223"/>
      <c r="J62" s="224"/>
      <c r="K62" s="227"/>
      <c r="L62" s="224"/>
      <c r="M62" s="226"/>
      <c r="O62" s="60"/>
      <c r="P62" s="67"/>
      <c r="Q62" s="73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</row>
    <row r="63" spans="1:44" ht="27" customHeight="1" thickBot="1" x14ac:dyDescent="0.3">
      <c r="A63" s="241"/>
      <c r="B63" s="242"/>
      <c r="C63" s="263" t="s">
        <v>88</v>
      </c>
      <c r="D63" s="264">
        <v>0.5</v>
      </c>
      <c r="E63" s="489"/>
      <c r="F63" s="124" t="s">
        <v>140</v>
      </c>
      <c r="G63" s="28" t="s">
        <v>141</v>
      </c>
      <c r="H63" s="40"/>
      <c r="I63" s="223"/>
      <c r="J63" s="224"/>
      <c r="K63" s="228"/>
      <c r="L63" s="224"/>
      <c r="M63" s="226"/>
      <c r="O63" s="60"/>
      <c r="P63" s="67"/>
      <c r="Q63" s="73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</row>
    <row r="64" spans="1:44" ht="22.5" customHeight="1" thickBot="1" x14ac:dyDescent="0.3">
      <c r="A64" s="486" t="s">
        <v>96</v>
      </c>
      <c r="B64" s="487"/>
      <c r="C64" s="145" t="s">
        <v>41</v>
      </c>
      <c r="D64" s="307">
        <v>29</v>
      </c>
      <c r="E64" s="489"/>
      <c r="F64" s="124" t="s">
        <v>142</v>
      </c>
      <c r="G64" s="28" t="s">
        <v>139</v>
      </c>
      <c r="H64" s="29"/>
      <c r="I64" s="229"/>
      <c r="J64" s="230"/>
      <c r="K64" s="231"/>
      <c r="L64" s="231"/>
      <c r="M64" s="232"/>
      <c r="P64" s="74"/>
      <c r="Q64" s="73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</row>
    <row r="65" spans="1:44" ht="21.75" customHeight="1" thickBot="1" x14ac:dyDescent="0.3">
      <c r="A65" s="87" t="s">
        <v>3</v>
      </c>
      <c r="B65" s="86" t="s">
        <v>4</v>
      </c>
      <c r="C65" s="145" t="s">
        <v>85</v>
      </c>
      <c r="D65" s="152" t="s">
        <v>227</v>
      </c>
      <c r="E65" s="489"/>
      <c r="F65" s="124" t="s">
        <v>143</v>
      </c>
      <c r="G65" s="27" t="s">
        <v>148</v>
      </c>
      <c r="H65" s="30"/>
      <c r="I65" s="437" t="s">
        <v>33</v>
      </c>
      <c r="J65" s="424" t="s">
        <v>53</v>
      </c>
      <c r="K65" s="437" t="s">
        <v>6</v>
      </c>
      <c r="L65" s="463" t="s">
        <v>34</v>
      </c>
      <c r="M65" s="463" t="s">
        <v>20</v>
      </c>
      <c r="P65" s="74"/>
      <c r="Q65" s="73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</row>
    <row r="66" spans="1:44" ht="20.25" customHeight="1" thickBot="1" x14ac:dyDescent="0.3">
      <c r="A66" s="486" t="s">
        <v>44</v>
      </c>
      <c r="B66" s="487"/>
      <c r="C66" s="345"/>
      <c r="D66" s="153"/>
      <c r="E66" s="489"/>
      <c r="F66" s="124" t="s">
        <v>144</v>
      </c>
      <c r="G66" s="31">
        <v>0</v>
      </c>
      <c r="H66" s="101"/>
      <c r="I66" s="437"/>
      <c r="J66" s="424"/>
      <c r="K66" s="437"/>
      <c r="L66" s="463"/>
      <c r="M66" s="463"/>
      <c r="O66" s="55" t="s">
        <v>12</v>
      </c>
      <c r="P66" s="74"/>
      <c r="Q66" s="73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</row>
    <row r="67" spans="1:44" ht="19.5" customHeight="1" thickBot="1" x14ac:dyDescent="0.3">
      <c r="A67" s="97" t="s">
        <v>193</v>
      </c>
      <c r="B67" s="85" t="s">
        <v>213</v>
      </c>
      <c r="C67" s="23"/>
      <c r="D67" s="19"/>
      <c r="E67" s="489"/>
      <c r="F67" s="124" t="s">
        <v>168</v>
      </c>
      <c r="G67" s="33" t="s">
        <v>196</v>
      </c>
      <c r="H67" s="101"/>
      <c r="I67" s="437"/>
      <c r="J67" s="424"/>
      <c r="K67" s="437"/>
      <c r="L67" s="463"/>
      <c r="M67" s="463"/>
      <c r="Q67" s="73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</row>
    <row r="68" spans="1:44" ht="36.75" customHeight="1" thickBot="1" x14ac:dyDescent="0.25">
      <c r="A68" s="486" t="s">
        <v>66</v>
      </c>
      <c r="B68" s="487"/>
      <c r="C68" s="22"/>
      <c r="D68" s="34"/>
      <c r="E68" s="489"/>
      <c r="F68" s="128"/>
      <c r="G68" s="27"/>
      <c r="H68" s="102"/>
      <c r="I68" s="274" t="s">
        <v>39</v>
      </c>
      <c r="J68" s="288">
        <v>36493</v>
      </c>
      <c r="K68" s="289"/>
      <c r="L68" s="290">
        <v>279</v>
      </c>
      <c r="M68" s="275">
        <v>36214</v>
      </c>
      <c r="Q68" s="73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</row>
    <row r="69" spans="1:44" ht="39.75" customHeight="1" thickBot="1" x14ac:dyDescent="0.25">
      <c r="A69" s="97" t="s">
        <v>193</v>
      </c>
      <c r="B69" s="85" t="s">
        <v>214</v>
      </c>
      <c r="C69" s="88"/>
      <c r="D69" s="20"/>
      <c r="E69" s="489"/>
      <c r="F69" s="32"/>
      <c r="G69" s="27"/>
      <c r="H69" s="101"/>
      <c r="I69" s="276" t="s">
        <v>117</v>
      </c>
      <c r="J69" s="280">
        <v>95</v>
      </c>
      <c r="K69" s="281"/>
      <c r="L69" s="282"/>
      <c r="M69" s="291">
        <f t="shared" ref="M69:M89" si="4">J69+K69-L69</f>
        <v>95</v>
      </c>
      <c r="Q69" s="73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</row>
    <row r="70" spans="1:44" ht="48" customHeight="1" thickBot="1" x14ac:dyDescent="0.25">
      <c r="A70" s="347" t="s">
        <v>231</v>
      </c>
      <c r="B70" s="348"/>
      <c r="C70" s="348"/>
      <c r="D70" s="348"/>
      <c r="E70" s="490"/>
      <c r="F70" s="32"/>
      <c r="G70" s="35"/>
      <c r="H70" s="103"/>
      <c r="I70" s="276" t="s">
        <v>118</v>
      </c>
      <c r="J70" s="280">
        <v>17</v>
      </c>
      <c r="K70" s="281"/>
      <c r="L70" s="282"/>
      <c r="M70" s="291">
        <f t="shared" si="4"/>
        <v>17</v>
      </c>
      <c r="Q70" s="73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</row>
    <row r="71" spans="1:44" ht="50.25" customHeight="1" thickBot="1" x14ac:dyDescent="0.25">
      <c r="A71" s="406" t="s">
        <v>206</v>
      </c>
      <c r="B71" s="407"/>
      <c r="C71" s="408" t="s">
        <v>207</v>
      </c>
      <c r="D71" s="409"/>
      <c r="E71" s="409"/>
      <c r="F71" s="409"/>
      <c r="G71" s="409"/>
      <c r="H71" s="409"/>
      <c r="I71" s="276" t="s">
        <v>119</v>
      </c>
      <c r="J71" s="280">
        <v>287</v>
      </c>
      <c r="K71" s="281"/>
      <c r="L71" s="282"/>
      <c r="M71" s="291">
        <f t="shared" si="4"/>
        <v>287</v>
      </c>
      <c r="Q71" s="73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</row>
    <row r="72" spans="1:44" ht="33.75" customHeight="1" thickBot="1" x14ac:dyDescent="0.25">
      <c r="A72" s="398" t="s">
        <v>232</v>
      </c>
      <c r="B72" s="399"/>
      <c r="C72" s="425" t="s">
        <v>230</v>
      </c>
      <c r="D72" s="426"/>
      <c r="E72" s="426"/>
      <c r="F72" s="427"/>
      <c r="G72" s="427"/>
      <c r="H72" s="426"/>
      <c r="I72" s="305" t="s">
        <v>120</v>
      </c>
      <c r="J72" s="280">
        <v>0</v>
      </c>
      <c r="K72" s="283"/>
      <c r="L72" s="284"/>
      <c r="M72" s="291">
        <f t="shared" si="4"/>
        <v>0</v>
      </c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</row>
    <row r="73" spans="1:44" ht="29.25" customHeight="1" thickBot="1" x14ac:dyDescent="0.25">
      <c r="A73" s="466" t="s">
        <v>54</v>
      </c>
      <c r="B73" s="467"/>
      <c r="C73" s="467"/>
      <c r="D73" s="467"/>
      <c r="E73" s="467"/>
      <c r="F73" s="98" t="s">
        <v>56</v>
      </c>
      <c r="G73" s="98" t="s">
        <v>57</v>
      </c>
      <c r="H73" s="270" t="s">
        <v>37</v>
      </c>
      <c r="I73" s="277" t="s">
        <v>121</v>
      </c>
      <c r="J73" s="280">
        <v>40</v>
      </c>
      <c r="K73" s="281"/>
      <c r="L73" s="284"/>
      <c r="M73" s="291">
        <f t="shared" si="4"/>
        <v>40</v>
      </c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</row>
    <row r="74" spans="1:44" ht="55.5" customHeight="1" x14ac:dyDescent="0.2">
      <c r="A74" s="372" t="s">
        <v>224</v>
      </c>
      <c r="B74" s="373"/>
      <c r="C74" s="373"/>
      <c r="D74" s="373"/>
      <c r="E74" s="374"/>
      <c r="F74" s="199">
        <v>0.29166666666666669</v>
      </c>
      <c r="G74" s="200"/>
      <c r="H74" s="271"/>
      <c r="I74" s="292" t="s">
        <v>122</v>
      </c>
      <c r="J74" s="280">
        <v>152</v>
      </c>
      <c r="K74" s="283"/>
      <c r="L74" s="284"/>
      <c r="M74" s="291">
        <f t="shared" si="4"/>
        <v>152</v>
      </c>
      <c r="N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</row>
    <row r="75" spans="1:44" ht="63" customHeight="1" x14ac:dyDescent="0.2">
      <c r="A75" s="468" t="s">
        <v>222</v>
      </c>
      <c r="B75" s="469"/>
      <c r="C75" s="469"/>
      <c r="D75" s="469"/>
      <c r="E75" s="470"/>
      <c r="F75" s="200"/>
      <c r="G75" s="201">
        <v>0.29166666666666669</v>
      </c>
      <c r="H75" s="300"/>
      <c r="I75" s="277" t="s">
        <v>172</v>
      </c>
      <c r="J75" s="280">
        <v>4</v>
      </c>
      <c r="K75" s="283"/>
      <c r="L75" s="284"/>
      <c r="M75" s="291">
        <f t="shared" si="4"/>
        <v>4</v>
      </c>
      <c r="O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</row>
    <row r="76" spans="1:44" ht="47.25" customHeight="1" x14ac:dyDescent="0.2">
      <c r="A76" s="349" t="s">
        <v>260</v>
      </c>
      <c r="B76" s="350"/>
      <c r="C76" s="350"/>
      <c r="D76" s="350"/>
      <c r="E76" s="351"/>
      <c r="F76" s="201"/>
      <c r="G76" s="201"/>
      <c r="H76" s="300"/>
      <c r="I76" s="342" t="s">
        <v>132</v>
      </c>
      <c r="J76" s="280">
        <v>11</v>
      </c>
      <c r="K76" s="283"/>
      <c r="L76" s="284"/>
      <c r="M76" s="291">
        <f t="shared" si="4"/>
        <v>11</v>
      </c>
      <c r="O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</row>
    <row r="77" spans="1:44" ht="31.5" customHeight="1" x14ac:dyDescent="0.2">
      <c r="A77" s="372" t="s">
        <v>242</v>
      </c>
      <c r="B77" s="373"/>
      <c r="C77" s="373"/>
      <c r="D77" s="373"/>
      <c r="E77" s="374"/>
      <c r="F77" s="201"/>
      <c r="G77" s="201"/>
      <c r="H77" s="200"/>
      <c r="I77" s="305" t="s">
        <v>126</v>
      </c>
      <c r="J77" s="280">
        <v>3</v>
      </c>
      <c r="K77" s="285"/>
      <c r="L77" s="286"/>
      <c r="M77" s="291">
        <f t="shared" si="4"/>
        <v>3</v>
      </c>
      <c r="P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</row>
    <row r="78" spans="1:44" ht="27.75" customHeight="1" x14ac:dyDescent="0.2">
      <c r="A78" s="372" t="s">
        <v>243</v>
      </c>
      <c r="B78" s="373"/>
      <c r="C78" s="373"/>
      <c r="D78" s="373"/>
      <c r="E78" s="374"/>
      <c r="F78" s="201"/>
      <c r="G78" s="331"/>
      <c r="H78" s="332"/>
      <c r="I78" s="305" t="s">
        <v>133</v>
      </c>
      <c r="J78" s="280">
        <v>4</v>
      </c>
      <c r="K78" s="283"/>
      <c r="L78" s="266"/>
      <c r="M78" s="291">
        <f t="shared" si="4"/>
        <v>4</v>
      </c>
      <c r="P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</row>
    <row r="79" spans="1:44" ht="46.5" customHeight="1" x14ac:dyDescent="0.2">
      <c r="A79" s="372" t="s">
        <v>244</v>
      </c>
      <c r="B79" s="373"/>
      <c r="C79" s="373"/>
      <c r="D79" s="373"/>
      <c r="E79" s="374"/>
      <c r="F79" s="331"/>
      <c r="G79" s="331"/>
      <c r="H79" s="332"/>
      <c r="I79" s="276" t="s">
        <v>123</v>
      </c>
      <c r="J79" s="280">
        <v>530</v>
      </c>
      <c r="K79" s="283"/>
      <c r="L79" s="284">
        <v>70</v>
      </c>
      <c r="M79" s="291">
        <f t="shared" si="4"/>
        <v>460</v>
      </c>
      <c r="P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</row>
    <row r="80" spans="1:44" ht="21.75" customHeight="1" x14ac:dyDescent="0.2">
      <c r="A80" s="372" t="s">
        <v>245</v>
      </c>
      <c r="B80" s="373"/>
      <c r="C80" s="373"/>
      <c r="D80" s="373"/>
      <c r="E80" s="374"/>
      <c r="F80" s="331"/>
      <c r="G80" s="331"/>
      <c r="H80" s="332"/>
      <c r="I80" s="276" t="s">
        <v>124</v>
      </c>
      <c r="J80" s="280">
        <v>3</v>
      </c>
      <c r="K80" s="283"/>
      <c r="L80" s="284"/>
      <c r="M80" s="291">
        <f t="shared" si="4"/>
        <v>3</v>
      </c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</row>
    <row r="81" spans="1:44" ht="33" customHeight="1" x14ac:dyDescent="0.2">
      <c r="A81" s="372" t="s">
        <v>246</v>
      </c>
      <c r="B81" s="373"/>
      <c r="C81" s="373"/>
      <c r="D81" s="373"/>
      <c r="E81" s="374"/>
      <c r="F81" s="201"/>
      <c r="G81" s="201"/>
      <c r="H81" s="200"/>
      <c r="I81" s="277" t="s">
        <v>127</v>
      </c>
      <c r="J81" s="280">
        <v>20</v>
      </c>
      <c r="K81" s="283"/>
      <c r="L81" s="282"/>
      <c r="M81" s="293">
        <f t="shared" si="4"/>
        <v>20</v>
      </c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</row>
    <row r="82" spans="1:44" ht="23.25" customHeight="1" x14ac:dyDescent="0.2">
      <c r="A82" s="372" t="s">
        <v>247</v>
      </c>
      <c r="B82" s="373"/>
      <c r="C82" s="373"/>
      <c r="D82" s="373"/>
      <c r="E82" s="374"/>
      <c r="F82" s="201"/>
      <c r="G82" s="201"/>
      <c r="H82" s="200"/>
      <c r="I82" s="277" t="s">
        <v>128</v>
      </c>
      <c r="J82" s="280">
        <v>10</v>
      </c>
      <c r="K82" s="283"/>
      <c r="L82" s="284"/>
      <c r="M82" s="291">
        <f t="shared" si="4"/>
        <v>10</v>
      </c>
    </row>
    <row r="83" spans="1:44" ht="34.5" customHeight="1" x14ac:dyDescent="0.2">
      <c r="A83" s="372" t="s">
        <v>248</v>
      </c>
      <c r="B83" s="373"/>
      <c r="C83" s="373"/>
      <c r="D83" s="373"/>
      <c r="E83" s="374"/>
      <c r="F83" s="201"/>
      <c r="G83" s="201"/>
      <c r="H83" s="200"/>
      <c r="I83" s="305" t="s">
        <v>129</v>
      </c>
      <c r="J83" s="280">
        <v>18</v>
      </c>
      <c r="K83" s="283"/>
      <c r="L83" s="284"/>
      <c r="M83" s="291">
        <f t="shared" si="4"/>
        <v>18</v>
      </c>
    </row>
    <row r="84" spans="1:44" ht="42.75" customHeight="1" x14ac:dyDescent="0.2">
      <c r="A84" s="372" t="s">
        <v>249</v>
      </c>
      <c r="B84" s="373"/>
      <c r="C84" s="373"/>
      <c r="D84" s="373"/>
      <c r="E84" s="374"/>
      <c r="F84" s="201"/>
      <c r="G84" s="201"/>
      <c r="H84" s="200"/>
      <c r="I84" s="294" t="s">
        <v>130</v>
      </c>
      <c r="J84" s="280">
        <v>20</v>
      </c>
      <c r="K84" s="287"/>
      <c r="L84" s="284"/>
      <c r="M84" s="291">
        <f t="shared" si="4"/>
        <v>20</v>
      </c>
    </row>
    <row r="85" spans="1:44" ht="42.75" customHeight="1" x14ac:dyDescent="0.2">
      <c r="A85" s="372" t="s">
        <v>250</v>
      </c>
      <c r="B85" s="373"/>
      <c r="C85" s="373"/>
      <c r="D85" s="373"/>
      <c r="E85" s="374"/>
      <c r="F85" s="201"/>
      <c r="G85" s="201"/>
      <c r="H85" s="271"/>
      <c r="I85" s="294" t="s">
        <v>153</v>
      </c>
      <c r="J85" s="280">
        <v>393</v>
      </c>
      <c r="K85" s="283"/>
      <c r="L85" s="284"/>
      <c r="M85" s="291">
        <f t="shared" si="4"/>
        <v>393</v>
      </c>
    </row>
    <row r="86" spans="1:44" ht="41.25" customHeight="1" x14ac:dyDescent="0.2">
      <c r="A86" s="372" t="s">
        <v>251</v>
      </c>
      <c r="B86" s="373"/>
      <c r="C86" s="373"/>
      <c r="D86" s="373"/>
      <c r="E86" s="374"/>
      <c r="F86" s="201"/>
      <c r="G86" s="201"/>
      <c r="H86" s="271"/>
      <c r="I86" s="276" t="s">
        <v>131</v>
      </c>
      <c r="J86" s="280">
        <v>20</v>
      </c>
      <c r="K86" s="285"/>
      <c r="L86" s="286"/>
      <c r="M86" s="291">
        <f t="shared" si="4"/>
        <v>20</v>
      </c>
      <c r="O86" s="55" t="s">
        <v>12</v>
      </c>
    </row>
    <row r="87" spans="1:44" ht="32.25" customHeight="1" x14ac:dyDescent="0.2">
      <c r="A87" s="372"/>
      <c r="B87" s="373"/>
      <c r="C87" s="373"/>
      <c r="D87" s="373"/>
      <c r="E87" s="374"/>
      <c r="F87" s="201"/>
      <c r="G87" s="201"/>
      <c r="H87" s="271"/>
      <c r="I87" s="265" t="s">
        <v>150</v>
      </c>
      <c r="J87" s="266">
        <v>0</v>
      </c>
      <c r="K87" s="283"/>
      <c r="L87" s="282"/>
      <c r="M87" s="291">
        <f t="shared" si="4"/>
        <v>0</v>
      </c>
    </row>
    <row r="88" spans="1:44" ht="26.25" customHeight="1" x14ac:dyDescent="0.2">
      <c r="A88" s="372" t="s">
        <v>258</v>
      </c>
      <c r="B88" s="373"/>
      <c r="C88" s="373"/>
      <c r="D88" s="373"/>
      <c r="E88" s="374"/>
      <c r="F88" s="201"/>
      <c r="G88" s="201"/>
      <c r="H88" s="271"/>
      <c r="I88" s="265" t="s">
        <v>164</v>
      </c>
      <c r="J88" s="266">
        <v>21</v>
      </c>
      <c r="K88" s="283"/>
      <c r="L88" s="284"/>
      <c r="M88" s="291">
        <f t="shared" si="4"/>
        <v>21</v>
      </c>
    </row>
    <row r="89" spans="1:44" ht="27.75" customHeight="1" x14ac:dyDescent="0.2">
      <c r="A89" s="369"/>
      <c r="B89" s="370"/>
      <c r="C89" s="370"/>
      <c r="D89" s="370"/>
      <c r="E89" s="371"/>
      <c r="F89" s="202"/>
      <c r="G89" s="202"/>
      <c r="H89" s="272"/>
      <c r="I89" s="265" t="s">
        <v>171</v>
      </c>
      <c r="J89" s="266">
        <v>0</v>
      </c>
      <c r="K89" s="283"/>
      <c r="L89" s="284"/>
      <c r="M89" s="291">
        <f t="shared" si="4"/>
        <v>0</v>
      </c>
    </row>
    <row r="90" spans="1:44" ht="19.5" customHeight="1" thickBot="1" x14ac:dyDescent="0.25">
      <c r="A90" s="372"/>
      <c r="B90" s="373"/>
      <c r="C90" s="373"/>
      <c r="D90" s="373"/>
      <c r="E90" s="374"/>
      <c r="F90" s="202"/>
      <c r="G90" s="202"/>
      <c r="H90" s="272"/>
      <c r="I90" s="295"/>
      <c r="J90" s="266"/>
      <c r="K90" s="283"/>
      <c r="L90" s="284"/>
      <c r="M90" s="291"/>
    </row>
    <row r="91" spans="1:44" ht="29.25" customHeight="1" thickBot="1" x14ac:dyDescent="0.25">
      <c r="A91" s="349"/>
      <c r="B91" s="350"/>
      <c r="C91" s="350"/>
      <c r="D91" s="350"/>
      <c r="E91" s="351"/>
      <c r="F91" s="203"/>
      <c r="G91" s="204"/>
      <c r="H91" s="273">
        <f>H74+H75+H76+H77+H78+H79+H80+H81+H82+H83+H84+H85+H86+H87+H88+H89+H90</f>
        <v>0</v>
      </c>
      <c r="I91" s="267"/>
      <c r="J91" s="296"/>
      <c r="K91" s="297"/>
      <c r="L91" s="298"/>
      <c r="M91" s="299"/>
    </row>
    <row r="92" spans="1:44" ht="14.25" customHeight="1" x14ac:dyDescent="0.2">
      <c r="A92" s="375" t="s">
        <v>64</v>
      </c>
      <c r="B92" s="376"/>
      <c r="C92" s="376"/>
      <c r="D92" s="376"/>
      <c r="E92" s="376"/>
      <c r="F92" s="377"/>
      <c r="G92" s="476" t="s">
        <v>40</v>
      </c>
      <c r="H92" s="477"/>
      <c r="I92" s="478"/>
      <c r="J92" s="478"/>
      <c r="K92" s="478"/>
      <c r="L92" s="478"/>
      <c r="M92" s="479"/>
      <c r="P92" s="55" t="s">
        <v>12</v>
      </c>
    </row>
    <row r="93" spans="1:44" ht="15" customHeight="1" thickBot="1" x14ac:dyDescent="0.25">
      <c r="A93" s="378"/>
      <c r="B93" s="379"/>
      <c r="C93" s="379"/>
      <c r="D93" s="379"/>
      <c r="E93" s="379"/>
      <c r="F93" s="380"/>
      <c r="G93" s="480"/>
      <c r="H93" s="478"/>
      <c r="I93" s="478"/>
      <c r="J93" s="478"/>
      <c r="K93" s="478"/>
      <c r="L93" s="478"/>
      <c r="M93" s="479"/>
    </row>
    <row r="94" spans="1:44" ht="34.5" customHeight="1" thickBot="1" x14ac:dyDescent="0.25">
      <c r="A94" s="481" t="s">
        <v>224</v>
      </c>
      <c r="B94" s="482"/>
      <c r="C94" s="482"/>
      <c r="D94" s="482"/>
      <c r="E94" s="482"/>
      <c r="F94" s="483"/>
      <c r="G94" s="318" t="s">
        <v>147</v>
      </c>
      <c r="H94" s="319" t="s">
        <v>156</v>
      </c>
      <c r="I94" s="320" t="s">
        <v>155</v>
      </c>
      <c r="J94" s="352" t="s">
        <v>190</v>
      </c>
      <c r="K94" s="352"/>
      <c r="L94" s="352"/>
      <c r="M94" s="352"/>
    </row>
    <row r="95" spans="1:44" ht="23.25" customHeight="1" thickBot="1" x14ac:dyDescent="0.35">
      <c r="A95" s="471" t="s">
        <v>99</v>
      </c>
      <c r="B95" s="472"/>
      <c r="C95" s="472"/>
      <c r="D95" s="472"/>
      <c r="E95" s="472"/>
      <c r="F95" s="473"/>
      <c r="G95" s="316">
        <v>2054</v>
      </c>
      <c r="H95" s="316">
        <v>0.8</v>
      </c>
      <c r="I95" s="317">
        <v>36.6</v>
      </c>
      <c r="J95" s="391" t="s">
        <v>200</v>
      </c>
      <c r="K95" s="391"/>
      <c r="L95" s="391"/>
      <c r="M95" s="391"/>
    </row>
    <row r="96" spans="1:44" ht="23.25" customHeight="1" thickBot="1" x14ac:dyDescent="0.4">
      <c r="A96" s="308"/>
      <c r="B96" s="309"/>
      <c r="C96" s="309"/>
      <c r="D96" s="309"/>
      <c r="E96" s="309"/>
      <c r="F96" s="310"/>
      <c r="G96" s="316"/>
      <c r="H96" s="325"/>
      <c r="I96" s="326"/>
      <c r="J96" s="391" t="s">
        <v>197</v>
      </c>
      <c r="K96" s="391"/>
      <c r="L96" s="391"/>
      <c r="M96" s="391"/>
    </row>
    <row r="97" spans="1:14" ht="39" customHeight="1" thickBot="1" x14ac:dyDescent="0.4">
      <c r="A97" s="474" t="s">
        <v>102</v>
      </c>
      <c r="B97" s="475"/>
      <c r="C97" s="168" t="s">
        <v>100</v>
      </c>
      <c r="D97" s="169" t="s">
        <v>103</v>
      </c>
      <c r="E97" s="170" t="s">
        <v>101</v>
      </c>
      <c r="F97" s="171" t="s">
        <v>104</v>
      </c>
      <c r="G97" s="325"/>
      <c r="H97" s="325"/>
      <c r="I97" s="326"/>
      <c r="J97" s="352" t="s">
        <v>201</v>
      </c>
      <c r="K97" s="352"/>
      <c r="L97" s="352"/>
      <c r="M97" s="352"/>
      <c r="N97" s="164"/>
    </row>
    <row r="98" spans="1:14" ht="23.25" customHeight="1" x14ac:dyDescent="0.35">
      <c r="A98" s="355"/>
      <c r="B98" s="356"/>
      <c r="C98" s="329"/>
      <c r="D98" s="176"/>
      <c r="E98" s="178"/>
      <c r="F98" s="330"/>
      <c r="G98" s="315"/>
      <c r="H98" s="313"/>
      <c r="I98" s="314"/>
      <c r="J98" s="352" t="s">
        <v>202</v>
      </c>
      <c r="K98" s="352"/>
      <c r="L98" s="352"/>
      <c r="M98" s="352"/>
      <c r="N98" s="165"/>
    </row>
    <row r="99" spans="1:14" ht="21.75" customHeight="1" x14ac:dyDescent="0.35">
      <c r="A99" s="355" t="s">
        <v>107</v>
      </c>
      <c r="B99" s="356"/>
      <c r="C99" s="339" t="s">
        <v>173</v>
      </c>
      <c r="D99" s="176">
        <v>44601</v>
      </c>
      <c r="E99" s="178">
        <v>1</v>
      </c>
      <c r="F99" s="340" t="s">
        <v>176</v>
      </c>
      <c r="G99" s="316"/>
      <c r="H99" s="325"/>
      <c r="I99" s="326"/>
      <c r="J99" s="352"/>
      <c r="K99" s="352"/>
      <c r="L99" s="352"/>
      <c r="M99" s="352"/>
    </row>
    <row r="100" spans="1:14" ht="23.25" customHeight="1" x14ac:dyDescent="0.3">
      <c r="A100" s="359" t="s">
        <v>107</v>
      </c>
      <c r="B100" s="360"/>
      <c r="C100" s="361" t="s">
        <v>174</v>
      </c>
      <c r="D100" s="363">
        <v>44601</v>
      </c>
      <c r="E100" s="365">
        <v>1</v>
      </c>
      <c r="F100" s="367" t="s">
        <v>216</v>
      </c>
      <c r="G100" s="316"/>
      <c r="H100" s="316"/>
      <c r="I100" s="317"/>
      <c r="J100" s="391" t="s">
        <v>203</v>
      </c>
      <c r="K100" s="391"/>
      <c r="L100" s="391"/>
      <c r="M100" s="391"/>
    </row>
    <row r="101" spans="1:14" ht="15" customHeight="1" thickBot="1" x14ac:dyDescent="0.25">
      <c r="A101" s="355"/>
      <c r="B101" s="356"/>
      <c r="C101" s="362"/>
      <c r="D101" s="364"/>
      <c r="E101" s="366"/>
      <c r="F101" s="368"/>
      <c r="G101" s="311"/>
      <c r="H101" s="311"/>
      <c r="I101" s="312"/>
      <c r="J101" s="352"/>
      <c r="K101" s="352"/>
      <c r="L101" s="352"/>
      <c r="M101" s="352"/>
    </row>
    <row r="102" spans="1:14" ht="25.5" customHeight="1" thickBot="1" x14ac:dyDescent="0.25">
      <c r="A102" s="353"/>
      <c r="B102" s="354"/>
      <c r="C102" s="173"/>
      <c r="D102" s="176"/>
      <c r="E102" s="344"/>
      <c r="F102" s="306"/>
      <c r="G102" s="357" t="s">
        <v>48</v>
      </c>
      <c r="H102" s="357"/>
      <c r="I102" s="357"/>
      <c r="J102" s="357"/>
      <c r="K102" s="357"/>
      <c r="L102" s="357"/>
      <c r="M102" s="358"/>
    </row>
    <row r="103" spans="1:14" ht="29.25" customHeight="1" thickBot="1" x14ac:dyDescent="0.25">
      <c r="A103" s="355"/>
      <c r="B103" s="356"/>
      <c r="C103" s="173"/>
      <c r="D103" s="176"/>
      <c r="E103" s="178"/>
      <c r="F103" s="306"/>
      <c r="G103" s="163" t="s">
        <v>49</v>
      </c>
      <c r="H103" s="392" t="s">
        <v>51</v>
      </c>
      <c r="I103" s="392"/>
      <c r="J103" s="392"/>
      <c r="K103" s="392"/>
      <c r="L103" s="392"/>
      <c r="M103" s="37" t="s">
        <v>50</v>
      </c>
    </row>
    <row r="104" spans="1:14" ht="27.75" customHeight="1" x14ac:dyDescent="0.2">
      <c r="A104" s="355"/>
      <c r="B104" s="356"/>
      <c r="C104" s="321"/>
      <c r="D104" s="176"/>
      <c r="E104" s="178"/>
      <c r="F104" s="322"/>
      <c r="G104" s="154"/>
      <c r="H104" s="384" t="s">
        <v>225</v>
      </c>
      <c r="I104" s="384"/>
      <c r="J104" s="384"/>
      <c r="K104" s="384"/>
      <c r="L104" s="384"/>
      <c r="M104" s="49" t="s">
        <v>63</v>
      </c>
    </row>
    <row r="105" spans="1:14" ht="20.25" customHeight="1" x14ac:dyDescent="0.2">
      <c r="A105" s="355"/>
      <c r="B105" s="356"/>
      <c r="C105" s="173"/>
      <c r="D105" s="176"/>
      <c r="E105" s="178"/>
      <c r="F105" s="174"/>
      <c r="G105" s="154"/>
      <c r="H105" s="384" t="s">
        <v>105</v>
      </c>
      <c r="I105" s="384"/>
      <c r="J105" s="384"/>
      <c r="K105" s="384"/>
      <c r="L105" s="384"/>
      <c r="M105" s="49" t="s">
        <v>63</v>
      </c>
    </row>
    <row r="106" spans="1:14" ht="21.75" customHeight="1" x14ac:dyDescent="0.2">
      <c r="A106" s="355"/>
      <c r="B106" s="356"/>
      <c r="C106" s="173"/>
      <c r="D106" s="176"/>
      <c r="E106" s="178"/>
      <c r="F106" s="174"/>
      <c r="G106" s="166"/>
      <c r="H106" s="385" t="s">
        <v>240</v>
      </c>
      <c r="I106" s="385"/>
      <c r="J106" s="385"/>
      <c r="K106" s="385"/>
      <c r="L106" s="385"/>
      <c r="M106" s="49" t="s">
        <v>63</v>
      </c>
    </row>
    <row r="107" spans="1:14" ht="21.75" customHeight="1" x14ac:dyDescent="0.2">
      <c r="A107" s="355"/>
      <c r="B107" s="356"/>
      <c r="C107" s="173"/>
      <c r="D107" s="172"/>
      <c r="E107" s="177"/>
      <c r="F107" s="174"/>
      <c r="G107" s="205"/>
      <c r="H107" s="384" t="s">
        <v>106</v>
      </c>
      <c r="I107" s="384"/>
      <c r="J107" s="384"/>
      <c r="K107" s="384"/>
      <c r="L107" s="384"/>
      <c r="M107" s="49" t="s">
        <v>63</v>
      </c>
    </row>
    <row r="108" spans="1:14" ht="21.75" customHeight="1" x14ac:dyDescent="0.2">
      <c r="A108" s="355"/>
      <c r="B108" s="356"/>
      <c r="C108" s="173"/>
      <c r="D108" s="172"/>
      <c r="E108" s="177"/>
      <c r="F108" s="174"/>
      <c r="G108" s="154"/>
      <c r="H108" s="384" t="s">
        <v>237</v>
      </c>
      <c r="I108" s="384"/>
      <c r="J108" s="384"/>
      <c r="K108" s="384"/>
      <c r="L108" s="384"/>
      <c r="M108" s="49" t="s">
        <v>63</v>
      </c>
    </row>
    <row r="109" spans="1:14" ht="21.75" customHeight="1" x14ac:dyDescent="0.2">
      <c r="A109" s="355"/>
      <c r="B109" s="356"/>
      <c r="C109" s="173"/>
      <c r="D109" s="172"/>
      <c r="E109" s="177"/>
      <c r="F109" s="174"/>
      <c r="G109" s="154"/>
      <c r="H109" s="384" t="s">
        <v>239</v>
      </c>
      <c r="I109" s="384"/>
      <c r="J109" s="384"/>
      <c r="K109" s="384"/>
      <c r="L109" s="384"/>
      <c r="M109" s="49" t="s">
        <v>63</v>
      </c>
    </row>
    <row r="110" spans="1:14" ht="24.75" customHeight="1" thickBot="1" x14ac:dyDescent="0.25">
      <c r="A110" s="389"/>
      <c r="B110" s="390"/>
      <c r="C110" s="175"/>
      <c r="D110" s="172"/>
      <c r="E110" s="177"/>
      <c r="F110" s="174"/>
      <c r="G110" s="154"/>
      <c r="H110" s="384" t="s">
        <v>238</v>
      </c>
      <c r="I110" s="384"/>
      <c r="J110" s="384"/>
      <c r="K110" s="384"/>
      <c r="L110" s="384"/>
      <c r="M110" s="49" t="s">
        <v>63</v>
      </c>
    </row>
    <row r="111" spans="1:14" ht="29.25" customHeight="1" thickBot="1" x14ac:dyDescent="0.25">
      <c r="A111" s="386" t="s">
        <v>257</v>
      </c>
      <c r="B111" s="387"/>
      <c r="C111" s="387"/>
      <c r="D111" s="387"/>
      <c r="E111" s="387"/>
      <c r="F111" s="388"/>
      <c r="G111" s="154"/>
      <c r="H111" s="384" t="s">
        <v>241</v>
      </c>
      <c r="I111" s="384"/>
      <c r="J111" s="384"/>
      <c r="K111" s="384"/>
      <c r="L111" s="384"/>
      <c r="M111" s="49" t="s">
        <v>63</v>
      </c>
    </row>
    <row r="112" spans="1:14" ht="47.25" customHeight="1" thickBot="1" x14ac:dyDescent="0.25">
      <c r="A112" s="381" t="s">
        <v>223</v>
      </c>
      <c r="B112" s="382"/>
      <c r="C112" s="382"/>
      <c r="D112" s="382"/>
      <c r="E112" s="382"/>
      <c r="F112" s="383"/>
      <c r="G112" s="154"/>
      <c r="H112" s="384"/>
      <c r="I112" s="384"/>
      <c r="J112" s="384"/>
      <c r="K112" s="384"/>
      <c r="L112" s="384"/>
      <c r="M112" s="279"/>
    </row>
    <row r="113" spans="1:14" ht="24" thickTop="1" x14ac:dyDescent="0.2">
      <c r="A113" s="75"/>
      <c r="B113" s="76"/>
      <c r="C113" s="75"/>
      <c r="D113" s="75"/>
      <c r="E113" s="75"/>
      <c r="F113" s="75"/>
      <c r="G113" s="77"/>
      <c r="H113" s="76"/>
      <c r="I113" s="16"/>
      <c r="J113" s="16"/>
      <c r="K113" s="16"/>
      <c r="L113" s="16"/>
      <c r="M113" s="39"/>
    </row>
    <row r="114" spans="1:14" x14ac:dyDescent="0.2">
      <c r="K114" s="60"/>
      <c r="L114" s="60"/>
      <c r="M114" s="60"/>
      <c r="N114" s="60"/>
    </row>
    <row r="115" spans="1:14" x14ac:dyDescent="0.2">
      <c r="C115" s="55"/>
      <c r="F115" s="78"/>
      <c r="G115" s="79"/>
      <c r="H115" s="60"/>
      <c r="I115" s="79"/>
      <c r="J115" s="79"/>
      <c r="K115" s="79"/>
    </row>
    <row r="116" spans="1:14" x14ac:dyDescent="0.2">
      <c r="A116" s="80"/>
      <c r="C116" s="55"/>
      <c r="F116" s="79"/>
      <c r="G116" s="79"/>
      <c r="I116" s="60"/>
    </row>
    <row r="117" spans="1:14" x14ac:dyDescent="0.2">
      <c r="A117" s="79"/>
      <c r="B117" s="79"/>
      <c r="C117" s="79"/>
      <c r="D117" s="79"/>
      <c r="F117" s="79"/>
    </row>
    <row r="118" spans="1:14" x14ac:dyDescent="0.2">
      <c r="A118" s="79"/>
      <c r="B118" s="79"/>
      <c r="C118" s="79"/>
      <c r="D118" s="79"/>
      <c r="E118" s="79"/>
      <c r="H118" s="60"/>
    </row>
    <row r="122" spans="1:14" x14ac:dyDescent="0.2">
      <c r="F122" s="60"/>
    </row>
    <row r="123" spans="1:14" x14ac:dyDescent="0.2">
      <c r="C123" s="81"/>
    </row>
    <row r="711" spans="3:13" x14ac:dyDescent="0.2">
      <c r="C711" s="55"/>
      <c r="L711" s="55" t="s">
        <v>23</v>
      </c>
      <c r="M711" s="55" t="s">
        <v>24</v>
      </c>
    </row>
  </sheetData>
  <mergeCells count="111">
    <mergeCell ref="E58:G58"/>
    <mergeCell ref="L65:L67"/>
    <mergeCell ref="A16:B16"/>
    <mergeCell ref="A73:E73"/>
    <mergeCell ref="A74:E74"/>
    <mergeCell ref="A75:E75"/>
    <mergeCell ref="A95:F95"/>
    <mergeCell ref="A97:B97"/>
    <mergeCell ref="A47:B47"/>
    <mergeCell ref="C47:D47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  <mergeCell ref="A19:B19"/>
    <mergeCell ref="A20:B20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A27:B27"/>
    <mergeCell ref="A34:B34"/>
    <mergeCell ref="A39:B39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65:J67"/>
    <mergeCell ref="C72:H72"/>
    <mergeCell ref="A77:E77"/>
    <mergeCell ref="J10:J12"/>
    <mergeCell ref="M10:M12"/>
    <mergeCell ref="L10:L12"/>
    <mergeCell ref="K10:K12"/>
    <mergeCell ref="I65:I67"/>
    <mergeCell ref="K2:M3"/>
    <mergeCell ref="H105:L105"/>
    <mergeCell ref="A84:E84"/>
    <mergeCell ref="A83:E83"/>
    <mergeCell ref="A105:B105"/>
    <mergeCell ref="J94:M94"/>
    <mergeCell ref="J95:M95"/>
    <mergeCell ref="J96:M96"/>
    <mergeCell ref="J97:M97"/>
    <mergeCell ref="J98:M98"/>
    <mergeCell ref="J99:M99"/>
    <mergeCell ref="J100:M100"/>
    <mergeCell ref="A103:B103"/>
    <mergeCell ref="A104:B104"/>
    <mergeCell ref="H104:L104"/>
    <mergeCell ref="H103:L103"/>
    <mergeCell ref="A90:E90"/>
    <mergeCell ref="A88:E88"/>
    <mergeCell ref="A112:F112"/>
    <mergeCell ref="H112:L112"/>
    <mergeCell ref="H106:L106"/>
    <mergeCell ref="A111:F111"/>
    <mergeCell ref="H111:L111"/>
    <mergeCell ref="H110:L110"/>
    <mergeCell ref="H107:L107"/>
    <mergeCell ref="H108:L108"/>
    <mergeCell ref="H109:L109"/>
    <mergeCell ref="A107:B107"/>
    <mergeCell ref="A108:B108"/>
    <mergeCell ref="A109:B109"/>
    <mergeCell ref="A110:B110"/>
    <mergeCell ref="A106:B106"/>
    <mergeCell ref="A70:D70"/>
    <mergeCell ref="A76:E76"/>
    <mergeCell ref="J101:M101"/>
    <mergeCell ref="A102:B102"/>
    <mergeCell ref="A98:B98"/>
    <mergeCell ref="A99:B99"/>
    <mergeCell ref="G102:M102"/>
    <mergeCell ref="A100:B101"/>
    <mergeCell ref="C100:C101"/>
    <mergeCell ref="D100:D101"/>
    <mergeCell ref="E100:E101"/>
    <mergeCell ref="F100:F101"/>
    <mergeCell ref="A89:E89"/>
    <mergeCell ref="A86:E86"/>
    <mergeCell ref="A92:F93"/>
    <mergeCell ref="A87:E87"/>
    <mergeCell ref="A78:E78"/>
    <mergeCell ref="A81:E81"/>
    <mergeCell ref="A80:E80"/>
    <mergeCell ref="A85:E85"/>
    <mergeCell ref="A82:E82"/>
  </mergeCells>
  <printOptions verticalCentered="1"/>
  <pageMargins left="0.23622047244094491" right="0.23622047244094491" top="0.39370078740157483" bottom="0.15748031496062992" header="0.19685039370078741" footer="0.31496062992125984"/>
  <pageSetup paperSize="9" scale="25" orientation="portrait" horizontalDpi="300" verticalDpi="300" r:id="rId1"/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716 Пролетарська</vt:lpstr>
      <vt:lpstr>'716 Пролетарська'!Область_печати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2022-05-11T02:52:27Z</cp:lastPrinted>
  <dcterms:created xsi:type="dcterms:W3CDTF">2008-10-31T06:58:56Z</dcterms:created>
  <dcterms:modified xsi:type="dcterms:W3CDTF">2022-05-30T03:09:17Z</dcterms:modified>
</cp:coreProperties>
</file>