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90" yWindow="150" windowWidth="15135" windowHeight="8310" tabRatio="925" activeTab="2"/>
  </bookViews>
  <sheets>
    <sheet name="св.№3 Клубанівсько-Зубренківськ" sheetId="48" r:id="rId1"/>
    <sheet name="св.№10 Водянівського родовища" sheetId="52" r:id="rId2"/>
    <sheet name="св.№51 Карайкозівського НГКР" sheetId="53" r:id="rId3"/>
    <sheet name="Лист1" sheetId="54" r:id="rId4"/>
  </sheets>
  <definedNames>
    <definedName name="_xlnm.Print_Area" localSheetId="1">'св.№10 Водянівського родовища'!$A$1:$D$66</definedName>
    <definedName name="_xlnm.Print_Area" localSheetId="0">'св.№3 Клубанівсько-Зубренківськ'!$A$1:$D$67</definedName>
    <definedName name="_xlnm.Print_Area" localSheetId="2">'св.№51 Карайкозівського НГКР'!$A$1:$D$94</definedName>
  </definedNames>
  <calcPr calcId="144525"/>
</workbook>
</file>

<file path=xl/calcChain.xml><?xml version="1.0" encoding="utf-8"?>
<calcChain xmlns="http://schemas.openxmlformats.org/spreadsheetml/2006/main">
  <c r="E14" i="48" l="1"/>
  <c r="D3" i="48"/>
  <c r="D4" i="48"/>
  <c r="D5" i="48"/>
  <c r="D6" i="48"/>
  <c r="D7" i="48"/>
  <c r="D8" i="48"/>
  <c r="D9" i="48"/>
  <c r="D10" i="48"/>
  <c r="D11" i="48"/>
  <c r="D12" i="48"/>
  <c r="D13" i="48"/>
  <c r="D14" i="48" l="1"/>
  <c r="F7" i="48" s="1"/>
  <c r="E12" i="52"/>
  <c r="D10" i="52"/>
  <c r="D5" i="52"/>
  <c r="D19" i="53"/>
  <c r="D18" i="53"/>
  <c r="D17" i="53"/>
  <c r="D16" i="53"/>
  <c r="D15" i="53"/>
  <c r="D10" i="53"/>
  <c r="F8" i="48" l="1"/>
  <c r="F6" i="48"/>
  <c r="F5" i="48"/>
  <c r="F3" i="48"/>
  <c r="F12" i="48"/>
  <c r="F13" i="48"/>
  <c r="F4" i="48"/>
  <c r="F9" i="48"/>
  <c r="F10" i="48"/>
  <c r="F11" i="48"/>
  <c r="E21" i="53"/>
  <c r="D14" i="53"/>
  <c r="D20" i="53"/>
  <c r="D11" i="52"/>
  <c r="D9" i="52"/>
  <c r="D8" i="52"/>
  <c r="D4" i="52"/>
  <c r="F14" i="48" l="1"/>
  <c r="F17" i="53"/>
  <c r="F19" i="53"/>
  <c r="F18" i="53"/>
  <c r="F10" i="53"/>
  <c r="F16" i="53"/>
  <c r="F15" i="53"/>
  <c r="F14" i="53"/>
  <c r="F11" i="53"/>
  <c r="F20" i="53"/>
  <c r="F13" i="53"/>
  <c r="F12" i="53"/>
  <c r="D13" i="53"/>
  <c r="D12" i="53"/>
  <c r="D11" i="53"/>
  <c r="D9" i="53"/>
  <c r="D21" i="53"/>
  <c r="D7" i="52" l="1"/>
  <c r="D6" i="52" l="1"/>
  <c r="D12" i="52" s="1"/>
  <c r="F5" i="52" l="1"/>
  <c r="F10" i="52"/>
  <c r="F11" i="52"/>
  <c r="F9" i="52"/>
  <c r="F8" i="52"/>
  <c r="F7" i="52"/>
  <c r="F4" i="52" l="1"/>
  <c r="F6" i="52"/>
  <c r="F12" i="52" l="1"/>
  <c r="F21" i="53" l="1"/>
  <c r="F9" i="53"/>
</calcChain>
</file>

<file path=xl/sharedStrings.xml><?xml version="1.0" encoding="utf-8"?>
<sst xmlns="http://schemas.openxmlformats.org/spreadsheetml/2006/main" count="52" uniqueCount="32">
  <si>
    <t>№ п/п</t>
  </si>
  <si>
    <t>Класифікація виду робіт</t>
  </si>
  <si>
    <t>Тривалість, год.</t>
  </si>
  <si>
    <t>Тривалість, доба</t>
  </si>
  <si>
    <t>%</t>
  </si>
  <si>
    <t>Шаблонування та проробка стовбуру свердловини</t>
  </si>
  <si>
    <t>СПО</t>
  </si>
  <si>
    <t>Ремонтні роботи</t>
  </si>
  <si>
    <t>Шаблонування та проробка стовбура свердловини</t>
  </si>
  <si>
    <t xml:space="preserve">ГДС </t>
  </si>
  <si>
    <t>Пошук промитості труби + опресування БТ</t>
  </si>
  <si>
    <t xml:space="preserve">СПО </t>
  </si>
  <si>
    <t xml:space="preserve">Аварія </t>
  </si>
  <si>
    <t>Ремонтні роботи та ТО</t>
  </si>
  <si>
    <t>Відключення електроенергії</t>
  </si>
  <si>
    <t>Допоміжні операції</t>
  </si>
  <si>
    <t>Кріплення ОК (підготовка стовбуру св-ни, спуск ОК, цементування, опресування)</t>
  </si>
  <si>
    <t>ГДС (в т.ч. СПО для проведення ГДС)</t>
  </si>
  <si>
    <t>Аварія</t>
  </si>
  <si>
    <t>Ускладнення</t>
  </si>
  <si>
    <t>СПО через відмову вибійного обладнання (відповідальність підрядної компанії)</t>
  </si>
  <si>
    <t>Допоміжні операції (в т.ч. ТО бурового оладнання)</t>
  </si>
  <si>
    <t xml:space="preserve">Буріння свердловини до глибини 3800 м </t>
  </si>
  <si>
    <t>Пошук негерметичності БТ</t>
  </si>
  <si>
    <t xml:space="preserve">Буріння свердловини до глибини 5344 м </t>
  </si>
  <si>
    <t>СПО (через відмову вибійного обладнання)</t>
  </si>
  <si>
    <t xml:space="preserve">Буріння з відбором керну </t>
  </si>
  <si>
    <t>Сумарно</t>
  </si>
  <si>
    <t>Таблиця балансу часу свердловини №3 Клубанівсько-Зубренківського родовища станом на 07.06.2023 року</t>
  </si>
  <si>
    <t xml:space="preserve">Таблиця балансу часу свердловини №10 Водянівського станом на 07.06.2023 року </t>
  </si>
  <si>
    <t>Таблиця балансу часу свердловини №51 Карайкозівського родовища станом на 07.06.2023 року</t>
  </si>
  <si>
    <t>Буріння свердловини до глибини 4440м  (в т.ч. нарощування, замір кутів, посилання сигналів на РКС)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</si>
</sst>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name val="Arial Cyr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0" tint="-0.34998626667073579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0" tint="-0.34998626667073579"/>
      <name val="Times New Roman"/>
      <family val="1"/>
      <charset val="204"/>
    </font>
    <font>
      <sz val="12"/>
      <color theme="0" tint="-0.34998626667073579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6D5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/>
    <xf numFmtId="0" fontId="4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 applyProtection="1">
      <alignment horizontal="center" vertical="center"/>
    </xf>
    <xf numFmtId="164" fontId="2" fillId="0" borderId="0" xfId="0" applyNumberFormat="1" applyFont="1"/>
    <xf numFmtId="0" fontId="7" fillId="0" borderId="0" xfId="0" applyFont="1" applyBorder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/>
    <xf numFmtId="0" fontId="10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 vertical="center"/>
    </xf>
    <xf numFmtId="0" fontId="12" fillId="0" borderId="0" xfId="0" applyFont="1"/>
    <xf numFmtId="0" fontId="11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1" fillId="4" borderId="17" xfId="0" applyFont="1" applyFill="1" applyBorder="1" applyProtection="1"/>
    <xf numFmtId="0" fontId="11" fillId="0" borderId="12" xfId="0" applyFont="1" applyBorder="1"/>
    <xf numFmtId="0" fontId="0" fillId="0" borderId="0" xfId="0" applyAlignment="1">
      <alignment vertical="center"/>
    </xf>
    <xf numFmtId="0" fontId="11" fillId="2" borderId="17" xfId="0" applyFont="1" applyFill="1" applyBorder="1" applyAlignment="1" applyProtection="1">
      <alignment horizontal="left" vertical="center" wrapText="1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4" fillId="10" borderId="0" xfId="0" applyFont="1" applyFill="1" applyBorder="1" applyAlignment="1">
      <alignment vertical="center" wrapText="1"/>
    </xf>
    <xf numFmtId="0" fontId="2" fillId="10" borderId="0" xfId="0" applyFont="1" applyFill="1" applyAlignment="1"/>
    <xf numFmtId="0" fontId="2" fillId="1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/>
    </xf>
    <xf numFmtId="0" fontId="11" fillId="6" borderId="1" xfId="0" applyFont="1" applyFill="1" applyBorder="1" applyAlignment="1" applyProtection="1">
      <alignment wrapText="1"/>
    </xf>
    <xf numFmtId="2" fontId="11" fillId="6" borderId="7" xfId="0" applyNumberFormat="1" applyFont="1" applyFill="1" applyBorder="1" applyAlignment="1" applyProtection="1">
      <alignment horizontal="center" vertical="center"/>
    </xf>
    <xf numFmtId="0" fontId="11" fillId="5" borderId="6" xfId="0" applyFont="1" applyFill="1" applyBorder="1" applyAlignment="1" applyProtection="1">
      <alignment horizontal="center"/>
    </xf>
    <xf numFmtId="0" fontId="11" fillId="5" borderId="1" xfId="0" applyFont="1" applyFill="1" applyBorder="1" applyProtection="1"/>
    <xf numFmtId="2" fontId="11" fillId="5" borderId="7" xfId="0" applyNumberFormat="1" applyFont="1" applyFill="1" applyBorder="1" applyAlignment="1" applyProtection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/>
    <xf numFmtId="2" fontId="11" fillId="2" borderId="7" xfId="0" applyNumberFormat="1" applyFont="1" applyFill="1" applyBorder="1" applyAlignment="1" applyProtection="1">
      <alignment horizontal="center" vertical="center"/>
    </xf>
    <xf numFmtId="0" fontId="11" fillId="4" borderId="6" xfId="0" applyFont="1" applyFill="1" applyBorder="1" applyAlignment="1">
      <alignment horizontal="center"/>
    </xf>
    <xf numFmtId="0" fontId="11" fillId="4" borderId="1" xfId="0" applyFont="1" applyFill="1" applyBorder="1"/>
    <xf numFmtId="2" fontId="11" fillId="4" borderId="7" xfId="0" applyNumberFormat="1" applyFont="1" applyFill="1" applyBorder="1" applyAlignment="1" applyProtection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/>
    <xf numFmtId="2" fontId="11" fillId="7" borderId="7" xfId="0" applyNumberFormat="1" applyFont="1" applyFill="1" applyBorder="1" applyAlignment="1" applyProtection="1">
      <alignment horizontal="center" vertical="center"/>
    </xf>
    <xf numFmtId="0" fontId="11" fillId="10" borderId="6" xfId="0" applyFont="1" applyFill="1" applyBorder="1" applyAlignment="1">
      <alignment horizontal="center"/>
    </xf>
    <xf numFmtId="0" fontId="11" fillId="10" borderId="1" xfId="0" applyFont="1" applyFill="1" applyBorder="1"/>
    <xf numFmtId="2" fontId="11" fillId="10" borderId="7" xfId="0" applyNumberFormat="1" applyFont="1" applyFill="1" applyBorder="1" applyAlignment="1" applyProtection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0" xfId="0" applyBorder="1"/>
    <xf numFmtId="0" fontId="11" fillId="12" borderId="6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wrapText="1"/>
    </xf>
    <xf numFmtId="2" fontId="11" fillId="12" borderId="7" xfId="0" applyNumberFormat="1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/>
    </xf>
    <xf numFmtId="0" fontId="11" fillId="14" borderId="1" xfId="0" applyFont="1" applyFill="1" applyBorder="1"/>
    <xf numFmtId="2" fontId="11" fillId="14" borderId="7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0" fontId="14" fillId="0" borderId="0" xfId="2" applyFill="1" applyBorder="1" applyAlignment="1"/>
    <xf numFmtId="0" fontId="14" fillId="0" borderId="0" xfId="2" applyFill="1" applyBorder="1"/>
    <xf numFmtId="0" fontId="14" fillId="0" borderId="0" xfId="2"/>
    <xf numFmtId="0" fontId="11" fillId="8" borderId="1" xfId="0" applyFont="1" applyFill="1" applyBorder="1" applyProtection="1"/>
    <xf numFmtId="0" fontId="11" fillId="3" borderId="1" xfId="0" applyFont="1" applyFill="1" applyBorder="1" applyProtection="1"/>
    <xf numFmtId="0" fontId="11" fillId="7" borderId="1" xfId="0" applyFont="1" applyFill="1" applyBorder="1" applyProtection="1"/>
    <xf numFmtId="2" fontId="11" fillId="4" borderId="19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 wrapText="1"/>
    </xf>
    <xf numFmtId="2" fontId="11" fillId="12" borderId="19" xfId="0" applyNumberFormat="1" applyFont="1" applyFill="1" applyBorder="1" applyAlignment="1">
      <alignment horizontal="center" vertical="center" wrapText="1"/>
    </xf>
    <xf numFmtId="2" fontId="11" fillId="2" borderId="19" xfId="0" applyNumberFormat="1" applyFont="1" applyFill="1" applyBorder="1" applyAlignment="1">
      <alignment horizontal="center" vertical="center" wrapText="1"/>
    </xf>
    <xf numFmtId="2" fontId="11" fillId="5" borderId="19" xfId="0" applyNumberFormat="1" applyFont="1" applyFill="1" applyBorder="1" applyAlignment="1">
      <alignment horizontal="center" vertical="center" wrapText="1"/>
    </xf>
    <xf numFmtId="2" fontId="11" fillId="8" borderId="19" xfId="0" applyNumberFormat="1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2" fontId="11" fillId="7" borderId="19" xfId="0" applyNumberFormat="1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 applyProtection="1">
      <alignment horizontal="center" vertical="center"/>
    </xf>
    <xf numFmtId="0" fontId="11" fillId="16" borderId="1" xfId="0" applyFont="1" applyFill="1" applyBorder="1" applyAlignment="1" applyProtection="1">
      <alignment vertical="center" wrapText="1"/>
    </xf>
    <xf numFmtId="2" fontId="11" fillId="16" borderId="19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vertical="center" wrapText="1"/>
    </xf>
    <xf numFmtId="2" fontId="11" fillId="10" borderId="19" xfId="0" applyNumberFormat="1" applyFont="1" applyFill="1" applyBorder="1" applyAlignment="1">
      <alignment horizontal="center" vertical="center" wrapText="1"/>
    </xf>
    <xf numFmtId="0" fontId="11" fillId="17" borderId="6" xfId="0" applyFont="1" applyFill="1" applyBorder="1" applyAlignment="1" applyProtection="1">
      <alignment horizontal="center" vertical="center"/>
    </xf>
    <xf numFmtId="0" fontId="11" fillId="17" borderId="1" xfId="0" applyFont="1" applyFill="1" applyBorder="1" applyAlignment="1" applyProtection="1">
      <alignment vertical="center" wrapText="1"/>
    </xf>
    <xf numFmtId="2" fontId="11" fillId="17" borderId="19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/>
    </xf>
    <xf numFmtId="0" fontId="2" fillId="18" borderId="0" xfId="0" applyFont="1" applyFill="1" applyBorder="1"/>
    <xf numFmtId="0" fontId="14" fillId="18" borderId="0" xfId="2" applyFill="1" applyBorder="1" applyAlignment="1"/>
    <xf numFmtId="0" fontId="14" fillId="18" borderId="0" xfId="2" applyFill="1" applyBorder="1"/>
    <xf numFmtId="0" fontId="11" fillId="0" borderId="11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12" borderId="1" xfId="0" applyFont="1" applyFill="1" applyBorder="1" applyAlignment="1" applyProtection="1">
      <alignment vertical="center" wrapText="1"/>
    </xf>
    <xf numFmtId="0" fontId="11" fillId="9" borderId="1" xfId="0" applyFont="1" applyFill="1" applyBorder="1" applyProtection="1"/>
    <xf numFmtId="0" fontId="11" fillId="2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Protection="1"/>
    <xf numFmtId="0" fontId="11" fillId="15" borderId="1" xfId="0" applyFont="1" applyFill="1" applyBorder="1" applyProtection="1"/>
    <xf numFmtId="0" fontId="11" fillId="13" borderId="1" xfId="0" applyFont="1" applyFill="1" applyBorder="1" applyProtection="1"/>
    <xf numFmtId="0" fontId="11" fillId="11" borderId="1" xfId="0" applyFont="1" applyFill="1" applyBorder="1" applyProtection="1"/>
    <xf numFmtId="0" fontId="11" fillId="9" borderId="6" xfId="0" applyFont="1" applyFill="1" applyBorder="1" applyAlignment="1" applyProtection="1">
      <alignment horizontal="center"/>
    </xf>
    <xf numFmtId="2" fontId="11" fillId="9" borderId="7" xfId="0" applyNumberFormat="1" applyFont="1" applyFill="1" applyBorder="1" applyAlignment="1" applyProtection="1">
      <alignment horizontal="center" vertical="center"/>
    </xf>
    <xf numFmtId="0" fontId="11" fillId="4" borderId="6" xfId="0" applyFont="1" applyFill="1" applyBorder="1" applyAlignment="1" applyProtection="1">
      <alignment horizontal="center"/>
    </xf>
    <xf numFmtId="0" fontId="11" fillId="7" borderId="6" xfId="0" applyFont="1" applyFill="1" applyBorder="1" applyAlignment="1" applyProtection="1">
      <alignment horizontal="center"/>
    </xf>
    <xf numFmtId="0" fontId="11" fillId="8" borderId="6" xfId="0" applyFont="1" applyFill="1" applyBorder="1" applyAlignment="1" applyProtection="1">
      <alignment horizontal="center"/>
    </xf>
    <xf numFmtId="2" fontId="11" fillId="8" borderId="7" xfId="0" applyNumberFormat="1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 applyProtection="1">
      <alignment horizontal="center"/>
    </xf>
    <xf numFmtId="2" fontId="11" fillId="15" borderId="7" xfId="0" applyNumberFormat="1" applyFont="1" applyFill="1" applyBorder="1" applyAlignment="1" applyProtection="1">
      <alignment horizontal="center" vertical="center"/>
    </xf>
    <xf numFmtId="0" fontId="11" fillId="13" borderId="6" xfId="0" applyFont="1" applyFill="1" applyBorder="1" applyAlignment="1" applyProtection="1">
      <alignment horizontal="center"/>
    </xf>
    <xf numFmtId="2" fontId="11" fillId="13" borderId="7" xfId="0" applyNumberFormat="1" applyFont="1" applyFill="1" applyBorder="1" applyAlignment="1" applyProtection="1">
      <alignment horizontal="center" vertical="center"/>
    </xf>
    <xf numFmtId="0" fontId="11" fillId="11" borderId="6" xfId="0" applyFont="1" applyFill="1" applyBorder="1" applyAlignment="1" applyProtection="1">
      <alignment horizontal="center"/>
    </xf>
    <xf numFmtId="2" fontId="11" fillId="11" borderId="7" xfId="0" applyNumberFormat="1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/>
    </xf>
    <xf numFmtId="2" fontId="11" fillId="3" borderId="7" xfId="0" applyNumberFormat="1" applyFont="1" applyFill="1" applyBorder="1" applyAlignment="1" applyProtection="1">
      <alignment horizontal="center" vertic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/>
    <xf numFmtId="2" fontId="11" fillId="0" borderId="24" xfId="0" applyNumberFormat="1" applyFont="1" applyBorder="1" applyAlignment="1">
      <alignment horizontal="center" vertical="center"/>
    </xf>
    <xf numFmtId="0" fontId="11" fillId="6" borderId="18" xfId="0" applyFont="1" applyFill="1" applyBorder="1" applyAlignment="1" applyProtection="1">
      <alignment horizontal="center" vertical="center"/>
    </xf>
    <xf numFmtId="0" fontId="11" fillId="6" borderId="2" xfId="0" applyFont="1" applyFill="1" applyBorder="1" applyAlignment="1" applyProtection="1">
      <alignment vertical="center" wrapText="1"/>
    </xf>
    <xf numFmtId="2" fontId="11" fillId="6" borderId="19" xfId="0" applyNumberFormat="1" applyFont="1" applyFill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colors>
    <mruColors>
      <color rgb="FFFF6699"/>
      <color rgb="FFF76D5F"/>
      <color rgb="FF66FF66"/>
      <color rgb="FFADADAD"/>
      <color rgb="FFFFFF99"/>
      <color rgb="FFCCFF99"/>
      <color rgb="FFFEEAB2"/>
      <color rgb="FFF98B7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2000">
                <a:latin typeface="Times New Roman" pitchFamily="18" charset="0"/>
                <a:cs typeface="Times New Roman" pitchFamily="18" charset="0"/>
              </a:defRPr>
            </a:pPr>
            <a:r>
              <a:rPr lang="uk-UA" sz="2000">
                <a:latin typeface="Times New Roman" pitchFamily="18" charset="0"/>
                <a:cs typeface="Times New Roman" pitchFamily="18" charset="0"/>
              </a:rPr>
              <a:t>Балансу часу свердловини №3 Клубанівсько-Зубренківського родовища </a:t>
            </a:r>
          </a:p>
        </c:rich>
      </c:tx>
      <c:layout>
        <c:manualLayout>
          <c:xMode val="edge"/>
          <c:yMode val="edge"/>
          <c:x val="0.18844839995497367"/>
          <c:y val="4.8735524206205763E-3"/>
        </c:manualLayout>
      </c:layout>
      <c:overlay val="0"/>
    </c:title>
    <c:autoTitleDeleted val="0"/>
    <c:view3D>
      <c:rotX val="30"/>
      <c:rotY val="3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128726752037277E-2"/>
          <c:y val="0.13897350450375084"/>
          <c:w val="0.88241165196173366"/>
          <c:h val="0.79945562035717388"/>
        </c:manualLayout>
      </c:layout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C00000"/>
              </a:solidFill>
            </c:spPr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7"/>
            <c:bubble3D val="0"/>
            <c:spPr>
              <a:solidFill>
                <a:srgbClr val="00B0F0"/>
              </a:solidFill>
            </c:spPr>
          </c:dPt>
          <c:dPt>
            <c:idx val="8"/>
            <c:bubble3D val="0"/>
            <c:spPr>
              <a:solidFill>
                <a:srgbClr val="FF6699"/>
              </a:solidFill>
            </c:spPr>
          </c:dPt>
          <c:dPt>
            <c:idx val="9"/>
            <c:bubble3D val="0"/>
            <c:spPr>
              <a:solidFill>
                <a:srgbClr val="F76D5F"/>
              </a:solidFill>
            </c:spPr>
          </c:dPt>
          <c:dPt>
            <c:idx val="1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-6.5018228457011051E-2"/>
                  <c:y val="9.9359722578429344E-2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Буріння
3</a:t>
                    </a:r>
                    <a:r>
                      <a:rPr lang="en-US" sz="1800"/>
                      <a:t>3</a:t>
                    </a:r>
                    <a:r>
                      <a:rPr lang="ru-RU" sz="1800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5153675045680107"/>
                  <c:y val="-0.24512436834083659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Кріплення </a:t>
                    </a:r>
                    <a:r>
                      <a:rPr lang="uk-UA" sz="1800"/>
                      <a:t>2</a:t>
                    </a:r>
                    <a:r>
                      <a:rPr lang="en-US" sz="1800"/>
                      <a:t>2</a:t>
                    </a:r>
                    <a:r>
                      <a:rPr lang="ru-RU" sz="1800"/>
                      <a:t>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669985904640477E-2"/>
                  <c:y val="-0.25671037727824214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ГДС
</a:t>
                    </a:r>
                    <a:r>
                      <a:rPr lang="en-US"/>
                      <a:t>6</a:t>
                    </a:r>
                    <a:r>
                      <a:rPr lang="ru-RU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2128160511996217E-2"/>
                  <c:y val="-3.1002317047993364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Шаблонування 
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6.2036713124375337E-2"/>
                  <c:y val="-4.4896546378183064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Аварія
1</a:t>
                    </a:r>
                    <a:r>
                      <a:rPr lang="en-US"/>
                      <a:t>1</a:t>
                    </a:r>
                    <a:r>
                      <a:rPr lang="ru-RU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2.3659131075473277E-2"/>
                  <c:y val="-0.14657498588140638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Ускладнення
</a:t>
                    </a:r>
                    <a:r>
                      <a:rPr lang="en-US"/>
                      <a:t>11</a:t>
                    </a:r>
                    <a:r>
                      <a:rPr lang="ru-RU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214757716347073E-4"/>
                  <c:y val="-4.644969335629829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Ремонтні роботи
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1.6716815926884537E-2"/>
                  <c:y val="-2.998335189163571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СПО </a:t>
                    </a:r>
                    <a:r>
                      <a:rPr lang="en-US"/>
                      <a:t>9</a:t>
                    </a:r>
                    <a:r>
                      <a:rPr lang="ru-RU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5.4516560247144449E-2"/>
                  <c:y val="-1.3249796455609414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СПО (непродуктивне) 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2.4215137862773583E-2"/>
                  <c:y val="-4.458162593753537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Керн</a:t>
                    </a:r>
                    <a:r>
                      <a:rPr lang="ru-RU" baseline="0"/>
                      <a:t> </a:t>
                    </a:r>
                    <a:r>
                      <a:rPr lang="en-US" baseline="0"/>
                      <a:t>2</a:t>
                    </a:r>
                    <a:r>
                      <a:rPr lang="ru-RU"/>
                      <a:t>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2.8665390415686137E-2"/>
                  <c:y val="-5.2272374053510588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Допоміні операції
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ru-RU" sz="1800"/>
                      <a:t>Демонтаж/монтаж
35%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0.17466390394082601"/>
                  <c:y val="3.2490349470803842E-2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Буріння з відбором керну 
1%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ru-RU"/>
                      <a:t>Допоміжні операції
0,4%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800"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'св.№3 Клубанівсько-Зубренківськ'!$B$3:$C$13</c:f>
              <c:multiLvlStrCache>
                <c:ptCount val="11"/>
                <c:lvl>
                  <c:pt idx="0">
                    <c:v>Буріння свердловини до глибини 5344 м </c:v>
                  </c:pt>
                  <c:pt idx="1">
                    <c:v>Кріплення ОК (підготовка стовбуру св-ни, спуск ОК, цементування, опресування)</c:v>
                  </c:pt>
                  <c:pt idx="2">
                    <c:v>ГДС (в т.ч. СПО для проведення ГДС)</c:v>
                  </c:pt>
                  <c:pt idx="3">
                    <c:v>Шаблонування та проробка стовбура свердловини</c:v>
                  </c:pt>
                  <c:pt idx="4">
                    <c:v>Аварія</c:v>
                  </c:pt>
                  <c:pt idx="5">
                    <c:v>Ускладнення</c:v>
                  </c:pt>
                  <c:pt idx="6">
                    <c:v>Ремонтні роботи</c:v>
                  </c:pt>
                  <c:pt idx="7">
                    <c:v>СПО </c:v>
                  </c:pt>
                  <c:pt idx="8">
                    <c:v>СПО (через відмову вибійного обладнання)</c:v>
                  </c:pt>
                  <c:pt idx="9">
                    <c:v>Буріння з відбором керну </c:v>
                  </c:pt>
                  <c:pt idx="10">
                    <c:v>Допоміжні операції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13</c:v>
                  </c:pt>
                  <c:pt idx="10">
                    <c:v>14</c:v>
                  </c:pt>
                </c:lvl>
              </c:multiLvlStrCache>
            </c:multiLvlStrRef>
          </c:cat>
          <c:val>
            <c:numRef>
              <c:f>'св.№3 Клубанівсько-Зубренківськ'!$D$3:$D$13</c:f>
              <c:numCache>
                <c:formatCode>0.00</c:formatCode>
                <c:ptCount val="11"/>
                <c:pt idx="0">
                  <c:v>83.416666666666671</c:v>
                </c:pt>
                <c:pt idx="1">
                  <c:v>56.125</c:v>
                </c:pt>
                <c:pt idx="2">
                  <c:v>15.75</c:v>
                </c:pt>
                <c:pt idx="3">
                  <c:v>6.375</c:v>
                </c:pt>
                <c:pt idx="4">
                  <c:v>28.739583333333332</c:v>
                </c:pt>
                <c:pt idx="5">
                  <c:v>27.239583333333332</c:v>
                </c:pt>
                <c:pt idx="6">
                  <c:v>3.3541666666666665</c:v>
                </c:pt>
                <c:pt idx="7">
                  <c:v>22.833333333333332</c:v>
                </c:pt>
                <c:pt idx="8">
                  <c:v>1.4791666666666667</c:v>
                </c:pt>
                <c:pt idx="9">
                  <c:v>6.208333333333333</c:v>
                </c:pt>
                <c:pt idx="10">
                  <c:v>2.3958333333333335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uk-UA" sz="2000">
                <a:latin typeface="Times New Roman" pitchFamily="18" charset="0"/>
                <a:cs typeface="Times New Roman" pitchFamily="18" charset="0"/>
              </a:defRPr>
            </a:pPr>
            <a:r>
              <a:rPr lang="ru-RU" sz="2000" b="1" i="0" baseline="0">
                <a:latin typeface="Times New Roman" pitchFamily="18" charset="0"/>
                <a:cs typeface="Times New Roman" pitchFamily="18" charset="0"/>
              </a:rPr>
              <a:t>Балансу часу свердловини №10 Водянівського родовища </a:t>
            </a:r>
            <a:endParaRPr lang="uk-UA" sz="20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3888458864710277"/>
          <c:y val="2.3763083258475731E-2"/>
        </c:manualLayout>
      </c:layout>
      <c:overlay val="0"/>
    </c:title>
    <c:autoTitleDeleted val="0"/>
    <c:view3D>
      <c:rotX val="20"/>
      <c:rotY val="20"/>
      <c:depthPercent val="1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44959592153094E-3"/>
          <c:y val="0.10628497567238671"/>
          <c:w val="0.99880522090242507"/>
          <c:h val="0.89251566542668981"/>
        </c:manualLayout>
      </c:layout>
      <c:pie3DChart>
        <c:varyColors val="1"/>
        <c:ser>
          <c:idx val="0"/>
          <c:order val="0"/>
          <c:explosion val="30"/>
          <c:dPt>
            <c:idx val="0"/>
            <c:bubble3D val="0"/>
            <c:explosion val="2"/>
            <c:spPr>
              <a:solidFill>
                <a:srgbClr val="00B050"/>
              </a:solidFill>
            </c:spPr>
          </c:dPt>
          <c:dPt>
            <c:idx val="1"/>
            <c:bubble3D val="0"/>
            <c:explosion val="9"/>
            <c:spPr>
              <a:solidFill>
                <a:schemeClr val="accent2"/>
              </a:solidFill>
            </c:spPr>
          </c:dPt>
          <c:dPt>
            <c:idx val="2"/>
            <c:bubble3D val="0"/>
            <c:explosion val="8"/>
            <c:spPr>
              <a:solidFill>
                <a:srgbClr val="FF0000"/>
              </a:solidFill>
            </c:spPr>
          </c:dPt>
          <c:dPt>
            <c:idx val="3"/>
            <c:bubble3D val="0"/>
            <c:explosion val="4"/>
            <c:spPr>
              <a:solidFill>
                <a:srgbClr val="FFFF00"/>
              </a:solidFill>
            </c:spPr>
          </c:dPt>
          <c:dPt>
            <c:idx val="4"/>
            <c:bubble3D val="0"/>
            <c:explosion val="5"/>
            <c:spPr>
              <a:solidFill>
                <a:srgbClr val="7030A0"/>
              </a:solidFill>
            </c:spPr>
          </c:dPt>
          <c:dPt>
            <c:idx val="5"/>
            <c:bubble3D val="0"/>
            <c:explosion val="6"/>
            <c:spPr>
              <a:solidFill>
                <a:schemeClr val="accent1"/>
              </a:solidFill>
            </c:spPr>
          </c:dPt>
          <c:dPt>
            <c:idx val="6"/>
            <c:bubble3D val="0"/>
            <c:explosion val="7"/>
          </c:dPt>
          <c:dPt>
            <c:idx val="7"/>
            <c:bubble3D val="0"/>
            <c:explosion val="8"/>
          </c:dPt>
          <c:dLbls>
            <c:dLbl>
              <c:idx val="0"/>
              <c:layout>
                <c:manualLayout>
                  <c:x val="-4.4050425455067982E-3"/>
                  <c:y val="-0.13802312006486536"/>
                </c:manualLayout>
              </c:layout>
              <c:tx>
                <c:rich>
                  <a:bodyPr/>
                  <a:lstStyle/>
                  <a:p>
                    <a:r>
                      <a:rPr lang="ru-RU" sz="1900" b="0"/>
                      <a:t>Буріння 
</a:t>
                    </a:r>
                    <a:r>
                      <a:rPr lang="en-US" sz="1900" b="0"/>
                      <a:t>28</a:t>
                    </a:r>
                    <a:r>
                      <a:rPr lang="ru-RU" sz="1900" b="0"/>
                      <a:t>%</a:t>
                    </a:r>
                    <a:endParaRPr lang="ru-RU" sz="180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6785236830131943E-2"/>
                  <c:y val="1.2789926017138186E-3"/>
                </c:manualLayout>
              </c:layout>
              <c:tx>
                <c:rich>
                  <a:bodyPr/>
                  <a:lstStyle/>
                  <a:p>
                    <a:r>
                      <a:rPr lang="ru-RU" sz="1900" b="0"/>
                      <a:t>Кріплення</a:t>
                    </a:r>
                    <a:r>
                      <a:rPr lang="ru-RU" sz="1900" b="0" baseline="0"/>
                      <a:t> </a:t>
                    </a:r>
                    <a:r>
                      <a:rPr lang="en-US" sz="1900" b="0" baseline="0"/>
                      <a:t>2</a:t>
                    </a:r>
                    <a:r>
                      <a:rPr lang="ru-RU" sz="1900" b="0"/>
                      <a:t>2%</a:t>
                    </a:r>
                    <a:endParaRPr lang="ru-RU" sz="200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6027080469755689E-2"/>
                  <c:y val="-1.5955708691219959E-2"/>
                </c:manualLayout>
              </c:layout>
              <c:tx>
                <c:rich>
                  <a:bodyPr/>
                  <a:lstStyle/>
                  <a:p>
                    <a:pPr>
                      <a:defRPr lang="uk-UA" sz="1900" b="0" i="0">
                        <a:latin typeface="Times New Roman" pitchFamily="18" charset="0"/>
                        <a:cs typeface="Times New Roman" pitchFamily="18" charset="0"/>
                      </a:defRPr>
                    </a:pPr>
                    <a:r>
                      <a:rPr lang="ru-RU" sz="1900" b="0" i="0"/>
                      <a:t>Аварія </a:t>
                    </a:r>
                    <a:r>
                      <a:rPr lang="en-US" sz="1900" b="0" i="0"/>
                      <a:t>38</a:t>
                    </a:r>
                    <a:r>
                      <a:rPr lang="ru-RU" sz="1900" b="0" i="0"/>
                      <a:t>%</a:t>
                    </a:r>
                    <a:endParaRPr lang="ru-RU" sz="2000" i="0"/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3.929496182945702E-2"/>
                  <c:y val="-4.1508970306726616E-2"/>
                </c:manualLayout>
              </c:layout>
              <c:tx>
                <c:rich>
                  <a:bodyPr/>
                  <a:lstStyle/>
                  <a:p>
                    <a:r>
                      <a:rPr lang="ru-RU" sz="1900"/>
                      <a:t>ГДС 
</a:t>
                    </a:r>
                    <a:r>
                      <a:rPr lang="en-US" sz="1900"/>
                      <a:t>3</a:t>
                    </a:r>
                    <a:r>
                      <a:rPr lang="ru-RU" sz="1900"/>
                      <a:t>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1454762667979542E-2"/>
                  <c:y val="-2.4527958108335572E-2"/>
                </c:manualLayout>
              </c:layout>
              <c:tx>
                <c:rich>
                  <a:bodyPr/>
                  <a:lstStyle/>
                  <a:p>
                    <a:r>
                      <a:rPr lang="ru-RU" sz="1900"/>
                      <a:t>Шаблонування </a:t>
                    </a:r>
                    <a:r>
                      <a:rPr lang="en-US" sz="1900"/>
                      <a:t>4</a:t>
                    </a:r>
                    <a:r>
                      <a:rPr lang="ru-RU" sz="1900"/>
                      <a:t>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4.1473466977080722E-2"/>
                  <c:y val="-6.3592591241386248E-2"/>
                </c:manualLayout>
              </c:layout>
              <c:tx>
                <c:rich>
                  <a:bodyPr/>
                  <a:lstStyle/>
                  <a:p>
                    <a:r>
                      <a:rPr lang="ru-RU" sz="1900" b="0"/>
                      <a:t>СПО
</a:t>
                    </a:r>
                    <a:r>
                      <a:rPr lang="en-US" sz="1900" b="0"/>
                      <a:t>1</a:t>
                    </a:r>
                    <a:r>
                      <a:rPr lang="ru-RU" sz="1900" b="0"/>
                      <a:t>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4.7663126460667324E-2"/>
                  <c:y val="-5.8958043045438883E-2"/>
                </c:manualLayout>
              </c:layout>
              <c:tx>
                <c:rich>
                  <a:bodyPr/>
                  <a:lstStyle/>
                  <a:p>
                    <a:r>
                      <a:rPr lang="uk-UA"/>
                      <a:t>Н</a:t>
                    </a:r>
                    <a:r>
                      <a:rPr lang="ru-RU"/>
                      <a:t>егерметичність БТ</a:t>
                    </a:r>
                    <a:r>
                      <a:rPr lang="en-US" baseline="0"/>
                      <a:t> </a:t>
                    </a:r>
                    <a:r>
                      <a:rPr lang="ru-RU"/>
                      <a:t>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6.1899582267442646E-3"/>
                  <c:y val="1.7969716522010293E-2"/>
                </c:manualLayout>
              </c:layout>
              <c:tx>
                <c:rich>
                  <a:bodyPr/>
                  <a:lstStyle/>
                  <a:p>
                    <a:r>
                      <a:rPr lang="ru-RU" sz="1900" b="0"/>
                      <a:t>Ремонтні роботи
1%</a:t>
                    </a:r>
                    <a:endParaRPr lang="ru-RU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4004898721990447"/>
                  <c:y val="-2.8101131171060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-1.7781509538553779E-2"/>
                  <c:y val="-5.35063374312978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layout>
                <c:manualLayout>
                  <c:x val="0.12326073628642259"/>
                  <c:y val="-0.11124975251871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layout>
                <c:manualLayout>
                  <c:x val="0.12064167288661672"/>
                  <c:y val="0.113073365834577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lang="uk-UA" sz="1900" b="0"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'св.№10 Водянівського родовища'!$C$4:$C$11</c:f>
              <c:strCache>
                <c:ptCount val="8"/>
                <c:pt idx="0">
                  <c:v>Буріння свердловини до глибини 3800 м </c:v>
                </c:pt>
                <c:pt idx="1">
                  <c:v>Кріплення ОК (підготовка стовбуру св-ни, спуск ОК, цементування, опресування)</c:v>
                </c:pt>
                <c:pt idx="2">
                  <c:v>Аварія </c:v>
                </c:pt>
                <c:pt idx="3">
                  <c:v>ГДС </c:v>
                </c:pt>
                <c:pt idx="4">
                  <c:v>Шаблонування та проробка стовбуру свердловини</c:v>
                </c:pt>
                <c:pt idx="5">
                  <c:v>СПО</c:v>
                </c:pt>
                <c:pt idx="6">
                  <c:v>Пошук негерметичності БТ</c:v>
                </c:pt>
                <c:pt idx="7">
                  <c:v>Ремонтні роботи та ТО</c:v>
                </c:pt>
              </c:strCache>
            </c:strRef>
          </c:cat>
          <c:val>
            <c:numRef>
              <c:f>'св.№10 Водянівського родовища'!$D$4:$D$11</c:f>
              <c:numCache>
                <c:formatCode>0.00</c:formatCode>
                <c:ptCount val="8"/>
                <c:pt idx="0">
                  <c:v>19.680416666666666</c:v>
                </c:pt>
                <c:pt idx="1">
                  <c:v>15.5</c:v>
                </c:pt>
                <c:pt idx="2">
                  <c:v>26.625</c:v>
                </c:pt>
                <c:pt idx="3">
                  <c:v>2.3541666666666665</c:v>
                </c:pt>
                <c:pt idx="4">
                  <c:v>2.7258333333333336</c:v>
                </c:pt>
                <c:pt idx="5">
                  <c:v>1.0104166666666667</c:v>
                </c:pt>
                <c:pt idx="6">
                  <c:v>1.3645833333333333</c:v>
                </c:pt>
                <c:pt idx="7">
                  <c:v>0.28125</c:v>
                </c:pt>
              </c:numCache>
            </c:numRef>
          </c:val>
        </c:ser>
        <c:ser>
          <c:idx val="1"/>
          <c:order val="1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'св.№10 Водянівського родовища'!$C$4:$C$11</c:f>
              <c:strCache>
                <c:ptCount val="8"/>
                <c:pt idx="0">
                  <c:v>Буріння свердловини до глибини 3800 м </c:v>
                </c:pt>
                <c:pt idx="1">
                  <c:v>Кріплення ОК (підготовка стовбуру св-ни, спуск ОК, цементування, опресування)</c:v>
                </c:pt>
                <c:pt idx="2">
                  <c:v>Аварія </c:v>
                </c:pt>
                <c:pt idx="3">
                  <c:v>ГДС </c:v>
                </c:pt>
                <c:pt idx="4">
                  <c:v>Шаблонування та проробка стовбуру свердловини</c:v>
                </c:pt>
                <c:pt idx="5">
                  <c:v>СПО</c:v>
                </c:pt>
                <c:pt idx="6">
                  <c:v>Пошук негерметичності БТ</c:v>
                </c:pt>
                <c:pt idx="7">
                  <c:v>Ремонтні роботи та ТО</c:v>
                </c:pt>
              </c:strCache>
            </c:strRef>
          </c:cat>
          <c:val>
            <c:numRef>
              <c:f>'св.№10 Водянівського родовища'!$E$4:$E$7</c:f>
              <c:numCache>
                <c:formatCode>0.00</c:formatCode>
                <c:ptCount val="4"/>
                <c:pt idx="0">
                  <c:v>472.33</c:v>
                </c:pt>
                <c:pt idx="1">
                  <c:v>372</c:v>
                </c:pt>
                <c:pt idx="2">
                  <c:v>639</c:v>
                </c:pt>
                <c:pt idx="3">
                  <c:v>56.5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uk-UA" sz="2000">
                <a:latin typeface="Times New Roman" pitchFamily="18" charset="0"/>
                <a:cs typeface="Times New Roman" pitchFamily="18" charset="0"/>
              </a:defRPr>
            </a:pPr>
            <a:r>
              <a:rPr lang="ru-RU" sz="2000" b="1" i="0" baseline="0">
                <a:latin typeface="Times New Roman" pitchFamily="18" charset="0"/>
                <a:cs typeface="Times New Roman" pitchFamily="18" charset="0"/>
              </a:rPr>
              <a:t>Баланс часу по св. №</a:t>
            </a:r>
            <a:r>
              <a:rPr lang="uk-UA" sz="2000" b="1" i="0" baseline="0">
                <a:latin typeface="Times New Roman" pitchFamily="18" charset="0"/>
                <a:cs typeface="Times New Roman" pitchFamily="18" charset="0"/>
              </a:rPr>
              <a:t>51 Карайкозівського родовища </a:t>
            </a:r>
          </a:p>
        </c:rich>
      </c:tx>
      <c:layout>
        <c:manualLayout>
          <c:xMode val="edge"/>
          <c:yMode val="edge"/>
          <c:x val="0.27146657408236291"/>
          <c:y val="3.1068920695013886E-3"/>
        </c:manualLayout>
      </c:layout>
      <c:overlay val="0"/>
    </c:title>
    <c:autoTitleDeleted val="0"/>
    <c:view3D>
      <c:rotX val="50"/>
      <c:rotY val="359"/>
      <c:depthPercent val="100"/>
      <c:rAngAx val="0"/>
      <c:perspective val="10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2919300580385195E-3"/>
          <c:y val="0.14805592600965137"/>
          <c:w val="0.9583093416139884"/>
          <c:h val="0.80087305095731087"/>
        </c:manualLayout>
      </c:layout>
      <c:pie3DChart>
        <c:varyColors val="1"/>
        <c:ser>
          <c:idx val="0"/>
          <c:order val="0"/>
          <c:tx>
            <c:strRef>
              <c:f>'св.№51 Карайкозівського НГКР'!$D$8</c:f>
              <c:strCache>
                <c:ptCount val="1"/>
                <c:pt idx="0">
                  <c:v>Тривалість, доба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4"/>
            <c:bubble3D val="0"/>
            <c:spPr>
              <a:solidFill>
                <a:srgbClr val="7030A0"/>
              </a:solidFill>
            </c:spPr>
          </c:dPt>
          <c:dPt>
            <c:idx val="5"/>
            <c:bubble3D val="0"/>
            <c:spPr>
              <a:solidFill>
                <a:srgbClr val="00B0F0"/>
              </a:solidFill>
            </c:spPr>
          </c:dPt>
          <c:dPt>
            <c:idx val="6"/>
            <c:bubble3D val="0"/>
            <c:spPr>
              <a:solidFill>
                <a:srgbClr val="FF0000"/>
              </a:solidFill>
            </c:spPr>
          </c:dPt>
          <c:dPt>
            <c:idx val="7"/>
            <c:bubble3D val="0"/>
            <c:spPr>
              <a:solidFill>
                <a:srgbClr val="C00000"/>
              </a:solidFill>
            </c:spPr>
          </c:dPt>
          <c:dPt>
            <c:idx val="8"/>
            <c:bubble3D val="0"/>
            <c:spPr>
              <a:solidFill>
                <a:schemeClr val="accent6"/>
              </a:solidFill>
            </c:spPr>
          </c:dPt>
          <c:dPt>
            <c:idx val="9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dPt>
            <c:idx val="1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1.1628483706210972E-4"/>
                  <c:y val="-1.1296532990014548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Буріння</a:t>
                    </a:r>
                    <a:r>
                      <a:rPr lang="ru-RU" sz="1800" baseline="0">
                        <a:latin typeface="Times New Roman" pitchFamily="18" charset="0"/>
                        <a:cs typeface="Times New Roman" pitchFamily="18" charset="0"/>
                      </a:rPr>
                      <a:t> 3</a:t>
                    </a:r>
                    <a:r>
                      <a:rPr lang="en-US" sz="1800" baseline="0">
                        <a:latin typeface="Times New Roman" pitchFamily="18" charset="0"/>
                        <a:cs typeface="Times New Roman" pitchFamily="18" charset="0"/>
                      </a:rPr>
                      <a:t>6</a:t>
                    </a:r>
                    <a:r>
                      <a:rPr lang="ru-RU" sz="1800" baseline="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 sz="2000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1"/>
              <c:layout>
                <c:manualLayout>
                  <c:x val="4.622201300696567E-2"/>
                  <c:y val="2.3136045579288454E-3"/>
                </c:manualLayout>
              </c:layout>
              <c:tx>
                <c:rich>
                  <a:bodyPr/>
                  <a:lstStyle/>
                  <a:p>
                    <a:r>
                      <a:rPr lang="ru-RU" sz="1800" b="0" i="0" u="none" strike="noStrike" baseline="0">
                        <a:effectLst/>
                      </a:rPr>
                      <a:t>Кріплення ОК 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 </a:t>
                    </a:r>
                  </a:p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1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3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2"/>
              <c:layout>
                <c:manualLayout>
                  <c:x val="8.538981923034268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 Негерметичність</a:t>
                    </a:r>
                    <a:r>
                      <a:rPr lang="ru-RU" sz="1800" baseline="0">
                        <a:latin typeface="Times New Roman" pitchFamily="18" charset="0"/>
                        <a:cs typeface="Times New Roman" pitchFamily="18" charset="0"/>
                      </a:rPr>
                      <a:t> БТ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
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3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3"/>
              <c:layout>
                <c:manualLayout>
                  <c:x val="-6.5457912831318618E-2"/>
                  <c:y val="-6.0480950176582775E-3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ГДС 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5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4"/>
              <c:layout>
                <c:manualLayout>
                  <c:x val="-3.0592288639976341E-2"/>
                  <c:y val="-1.9927554448062296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Шаблонування 4</a:t>
                    </a:r>
                    <a:r>
                      <a:rPr lang="ru-RU" sz="1800" baseline="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5"/>
              <c:layout>
                <c:manualLayout>
                  <c:x val="-3.4836789767476249E-2"/>
                  <c:y val="-6.3734284046200393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СПО 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9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6"/>
              <c:layout>
                <c:manualLayout>
                  <c:x val="-4.5409929392628737E-2"/>
                  <c:y val="-6.0301940467726793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 Аварія
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7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7"/>
              <c:layout>
                <c:manualLayout>
                  <c:x val="-1.3136150234741767E-2"/>
                  <c:y val="1.4481041295255631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Ускладнення
</a:t>
                    </a:r>
                    <a:r>
                      <a:rPr lang="en-US" sz="1800">
                        <a:latin typeface="Times New Roman" pitchFamily="18" charset="0"/>
                        <a:cs typeface="Times New Roman" pitchFamily="18" charset="0"/>
                      </a:rPr>
                      <a:t>12</a:t>
                    </a:r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8"/>
              <c:layout>
                <c:manualLayout>
                  <c:x val="-4.0745850430667994E-2"/>
                  <c:y val="3.0524134717095763E-2"/>
                </c:manualLayout>
              </c:layout>
              <c:tx>
                <c:rich>
                  <a:bodyPr/>
                  <a:lstStyle/>
                  <a:p>
                    <a:r>
                      <a:rPr lang="ru-RU" sz="1800">
                        <a:latin typeface="Times New Roman" pitchFamily="18" charset="0"/>
                        <a:cs typeface="Times New Roman" pitchFamily="18" charset="0"/>
                      </a:rPr>
                      <a:t>СПО (непродуктивне)
4%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9"/>
              <c:layout>
                <c:manualLayout>
                  <c:x val="-5.0134708513548482E-2"/>
                  <c:y val="-3.2883164881721383E-2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Відключення електроенергії 1%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10"/>
              <c:layout>
                <c:manualLayout>
                  <c:x val="0.10745739529037744"/>
                  <c:y val="-5.3624704531564989E-2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Допоміжні роботи  1%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11"/>
              <c:layout>
                <c:manualLayout>
                  <c:x val="0.13748046282947032"/>
                  <c:y val="-2.227566030313221E-3"/>
                </c:manualLayout>
              </c:layout>
              <c:tx>
                <c:rich>
                  <a:bodyPr/>
                  <a:lstStyle/>
                  <a:p>
                    <a:r>
                      <a:rPr lang="ru-RU" sz="1800"/>
                      <a:t>Ремонтні роботи </a:t>
                    </a:r>
                    <a:r>
                      <a:rPr lang="en-US" sz="1800"/>
                      <a:t>5</a:t>
                    </a:r>
                    <a:r>
                      <a:rPr lang="ru-RU" sz="1800"/>
                      <a:t>%</a:t>
                    </a:r>
                    <a:endParaRPr lang="ru-RU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txPr>
              <a:bodyPr/>
              <a:lstStyle/>
              <a:p>
                <a:pPr>
                  <a:defRPr sz="1800"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1"/>
            <c:showPercent val="1"/>
            <c:showBubbleSize val="0"/>
            <c:showLeaderLines val="1"/>
          </c:dLbls>
          <c:cat>
            <c:multiLvlStrRef>
              <c:f>'св.№51 Карайкозівського НГКР'!$B$9:$C$20</c:f>
              <c:multiLvlStrCache>
                <c:ptCount val="12"/>
                <c:lvl>
                  <c:pt idx="0">
                    <c:v>Буріння свердловини до глибини 4440м  (в т.ч. нарощування, замір кутів, посилання сигналів на РКС)</c:v>
                  </c:pt>
                  <c:pt idx="1">
                    <c:v>Кріплення ОК (підготовка стовбуру св-ни, спуск ОК, цементування, опресування)</c:v>
                  </c:pt>
                  <c:pt idx="2">
                    <c:v>Пошук промитості труби + опресування БТ</c:v>
                  </c:pt>
                  <c:pt idx="3">
                    <c:v>ГДС (в т.ч. СПО для проведення ГДС)</c:v>
                  </c:pt>
                  <c:pt idx="4">
                    <c:v>Шаблонування та проробка стовбура свердловини</c:v>
                  </c:pt>
                  <c:pt idx="5">
                    <c:v>СПО </c:v>
                  </c:pt>
                  <c:pt idx="6">
                    <c:v>Аварія</c:v>
                  </c:pt>
                  <c:pt idx="7">
                    <c:v>Ускладнення</c:v>
                  </c:pt>
                  <c:pt idx="8">
                    <c:v>СПО через відмову вибійного обладнання (відповідальність підрядної компанії)</c:v>
                  </c:pt>
                  <c:pt idx="9">
                    <c:v>Відключення електроенергії</c:v>
                  </c:pt>
                  <c:pt idx="10">
                    <c:v>Допоміжні операції (в т.ч. ТО бурового оладнання)</c:v>
                  </c:pt>
                  <c:pt idx="11">
                    <c:v>Ремонтні роботи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'св.№51 Карайкозівського НГКР'!$D$9:$D$20</c:f>
              <c:numCache>
                <c:formatCode>0.00</c:formatCode>
                <c:ptCount val="12"/>
                <c:pt idx="0">
                  <c:v>50.71875</c:v>
                </c:pt>
                <c:pt idx="1">
                  <c:v>18.385416666666668</c:v>
                </c:pt>
                <c:pt idx="2">
                  <c:v>4.84375</c:v>
                </c:pt>
                <c:pt idx="3">
                  <c:v>6.729166666666667</c:v>
                </c:pt>
                <c:pt idx="4">
                  <c:v>5</c:v>
                </c:pt>
                <c:pt idx="5">
                  <c:v>12.291666666666666</c:v>
                </c:pt>
                <c:pt idx="6">
                  <c:v>9.6666666666666661</c:v>
                </c:pt>
                <c:pt idx="7">
                  <c:v>17.40625</c:v>
                </c:pt>
                <c:pt idx="8">
                  <c:v>5.0625</c:v>
                </c:pt>
                <c:pt idx="9">
                  <c:v>1.2708333333333333</c:v>
                </c:pt>
                <c:pt idx="10">
                  <c:v>1.25</c:v>
                </c:pt>
                <c:pt idx="11">
                  <c:v>7.072916666666667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156081</xdr:rowOff>
    </xdr:from>
    <xdr:to>
      <xdr:col>3</xdr:col>
      <xdr:colOff>1381285</xdr:colOff>
      <xdr:row>65</xdr:row>
      <xdr:rowOff>13608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19</xdr:row>
      <xdr:rowOff>13609</xdr:rowOff>
    </xdr:from>
    <xdr:to>
      <xdr:col>3</xdr:col>
      <xdr:colOff>2476500</xdr:colOff>
      <xdr:row>65</xdr:row>
      <xdr:rowOff>136072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95250</xdr:rowOff>
    </xdr:from>
    <xdr:to>
      <xdr:col>4</xdr:col>
      <xdr:colOff>0</xdr:colOff>
      <xdr:row>92</xdr:row>
      <xdr:rowOff>149679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view="pageBreakPreview" topLeftCell="A22" zoomScale="70" zoomScaleSheetLayoutView="70" workbookViewId="0">
      <selection activeCell="C24" sqref="C24"/>
    </sheetView>
  </sheetViews>
  <sheetFormatPr defaultRowHeight="15" x14ac:dyDescent="0.2"/>
  <cols>
    <col min="1" max="1" width="9" customWidth="1"/>
    <col min="2" max="2" width="12.21875" customWidth="1"/>
    <col min="3" max="3" width="116.44140625" customWidth="1"/>
    <col min="4" max="4" width="18.21875" customWidth="1"/>
    <col min="5" max="5" width="9.6640625" style="13" customWidth="1"/>
    <col min="6" max="6" width="10" style="13" bestFit="1" customWidth="1"/>
  </cols>
  <sheetData>
    <row r="1" spans="1:7" ht="54.75" customHeight="1" thickBot="1" x14ac:dyDescent="0.3">
      <c r="A1" s="1"/>
      <c r="B1" s="140" t="s">
        <v>28</v>
      </c>
      <c r="C1" s="141"/>
      <c r="D1" s="142"/>
      <c r="E1" s="36"/>
      <c r="F1" s="37"/>
      <c r="G1" s="3"/>
    </row>
    <row r="2" spans="1:7" ht="45" x14ac:dyDescent="0.25">
      <c r="A2" s="1"/>
      <c r="B2" s="63" t="s">
        <v>0</v>
      </c>
      <c r="C2" s="64" t="s">
        <v>1</v>
      </c>
      <c r="D2" s="65" t="s">
        <v>3</v>
      </c>
      <c r="E2" s="38" t="s">
        <v>2</v>
      </c>
      <c r="F2" s="39" t="s">
        <v>4</v>
      </c>
      <c r="G2" s="14"/>
    </row>
    <row r="3" spans="1:7" ht="23.25" x14ac:dyDescent="0.35">
      <c r="A3" s="1"/>
      <c r="B3" s="90">
        <v>1</v>
      </c>
      <c r="C3" s="45" t="s">
        <v>24</v>
      </c>
      <c r="D3" s="82">
        <f>E3/24</f>
        <v>83.416666666666671</v>
      </c>
      <c r="E3" s="77">
        <v>2002</v>
      </c>
      <c r="F3" s="40">
        <f t="shared" ref="F3:F13" si="0">ROUND(D3/$D$14*100,1)</f>
        <v>32.9</v>
      </c>
      <c r="G3" s="14"/>
    </row>
    <row r="4" spans="1:7" ht="23.25" x14ac:dyDescent="0.35">
      <c r="A4" s="1"/>
      <c r="B4" s="91">
        <v>2</v>
      </c>
      <c r="C4" s="68" t="s">
        <v>16</v>
      </c>
      <c r="D4" s="83">
        <f t="shared" ref="D4:D13" si="1">E4/24</f>
        <v>56.125</v>
      </c>
      <c r="E4" s="77">
        <v>1347</v>
      </c>
      <c r="F4" s="40">
        <f t="shared" si="0"/>
        <v>22.1</v>
      </c>
      <c r="G4" s="14"/>
    </row>
    <row r="5" spans="1:7" ht="23.25" x14ac:dyDescent="0.25">
      <c r="A5" s="1"/>
      <c r="B5" s="92">
        <v>3</v>
      </c>
      <c r="C5" s="29" t="s">
        <v>17</v>
      </c>
      <c r="D5" s="84">
        <f t="shared" si="1"/>
        <v>15.75</v>
      </c>
      <c r="E5" s="77">
        <v>378</v>
      </c>
      <c r="F5" s="40">
        <f t="shared" si="0"/>
        <v>6.2</v>
      </c>
      <c r="G5" s="14"/>
    </row>
    <row r="6" spans="1:7" ht="23.25" x14ac:dyDescent="0.35">
      <c r="A6" s="1"/>
      <c r="B6" s="93">
        <v>4</v>
      </c>
      <c r="C6" s="26" t="s">
        <v>8</v>
      </c>
      <c r="D6" s="81">
        <f t="shared" si="1"/>
        <v>6.375</v>
      </c>
      <c r="E6" s="77">
        <v>153</v>
      </c>
      <c r="F6" s="40">
        <f t="shared" si="0"/>
        <v>2.5</v>
      </c>
      <c r="G6" s="14"/>
    </row>
    <row r="7" spans="1:7" ht="23.25" x14ac:dyDescent="0.35">
      <c r="A7" s="1"/>
      <c r="B7" s="95">
        <v>5</v>
      </c>
      <c r="C7" s="48" t="s">
        <v>18</v>
      </c>
      <c r="D7" s="85">
        <f t="shared" si="1"/>
        <v>28.739583333333332</v>
      </c>
      <c r="E7" s="77">
        <v>689.75</v>
      </c>
      <c r="F7" s="40">
        <f t="shared" si="0"/>
        <v>11.3</v>
      </c>
      <c r="G7" s="14"/>
    </row>
    <row r="8" spans="1:7" ht="23.25" x14ac:dyDescent="0.35">
      <c r="A8" s="1"/>
      <c r="B8" s="94">
        <v>6</v>
      </c>
      <c r="C8" s="78" t="s">
        <v>19</v>
      </c>
      <c r="D8" s="86">
        <f t="shared" si="1"/>
        <v>27.239583333333332</v>
      </c>
      <c r="E8" s="77">
        <v>653.75</v>
      </c>
      <c r="F8" s="40">
        <f t="shared" si="0"/>
        <v>10.7</v>
      </c>
      <c r="G8" s="14"/>
    </row>
    <row r="9" spans="1:7" ht="23.25" x14ac:dyDescent="0.35">
      <c r="A9" s="1"/>
      <c r="B9" s="96">
        <v>7</v>
      </c>
      <c r="C9" s="79" t="s">
        <v>7</v>
      </c>
      <c r="D9" s="87">
        <f t="shared" si="1"/>
        <v>3.3541666666666665</v>
      </c>
      <c r="E9" s="77">
        <v>80.5</v>
      </c>
      <c r="F9" s="40">
        <f t="shared" si="0"/>
        <v>1.3</v>
      </c>
      <c r="G9" s="14"/>
    </row>
    <row r="10" spans="1:7" ht="23.25" x14ac:dyDescent="0.35">
      <c r="A10" s="1"/>
      <c r="B10" s="89">
        <v>8</v>
      </c>
      <c r="C10" s="80" t="s">
        <v>11</v>
      </c>
      <c r="D10" s="88">
        <f t="shared" si="1"/>
        <v>22.833333333333332</v>
      </c>
      <c r="E10" s="77">
        <v>548</v>
      </c>
      <c r="F10" s="40">
        <f t="shared" si="0"/>
        <v>9</v>
      </c>
      <c r="G10" s="14"/>
    </row>
    <row r="11" spans="1:7" ht="23.25" x14ac:dyDescent="0.25">
      <c r="A11" s="1"/>
      <c r="B11" s="103">
        <v>10</v>
      </c>
      <c r="C11" s="104" t="s">
        <v>25</v>
      </c>
      <c r="D11" s="105">
        <f t="shared" si="1"/>
        <v>1.4791666666666667</v>
      </c>
      <c r="E11" s="77">
        <v>35.5</v>
      </c>
      <c r="F11" s="40">
        <f t="shared" si="0"/>
        <v>0.6</v>
      </c>
      <c r="G11" s="14"/>
    </row>
    <row r="12" spans="1:7" ht="23.25" x14ac:dyDescent="0.25">
      <c r="A12" s="1"/>
      <c r="B12" s="97">
        <v>13</v>
      </c>
      <c r="C12" s="98" t="s">
        <v>26</v>
      </c>
      <c r="D12" s="99">
        <f t="shared" si="1"/>
        <v>6.208333333333333</v>
      </c>
      <c r="E12" s="77">
        <v>149</v>
      </c>
      <c r="F12" s="40">
        <f t="shared" si="0"/>
        <v>2.4</v>
      </c>
      <c r="G12" s="14"/>
    </row>
    <row r="13" spans="1:7" ht="22.5" customHeight="1" x14ac:dyDescent="0.25">
      <c r="A13" s="1"/>
      <c r="B13" s="100">
        <v>14</v>
      </c>
      <c r="C13" s="101" t="s">
        <v>15</v>
      </c>
      <c r="D13" s="102">
        <f t="shared" si="1"/>
        <v>2.3958333333333335</v>
      </c>
      <c r="E13" s="77">
        <v>57.5</v>
      </c>
      <c r="F13" s="40">
        <f t="shared" si="0"/>
        <v>0.9</v>
      </c>
      <c r="G13" s="14"/>
    </row>
    <row r="14" spans="1:7" ht="24" thickBot="1" x14ac:dyDescent="0.4">
      <c r="A14" s="1"/>
      <c r="B14" s="110">
        <v>15</v>
      </c>
      <c r="C14" s="27" t="s">
        <v>27</v>
      </c>
      <c r="D14" s="62">
        <f>SUM(D3:D13)</f>
        <v>253.91666666666671</v>
      </c>
      <c r="E14" s="77">
        <f>SUM(E3:E13)</f>
        <v>6094</v>
      </c>
      <c r="F14" s="40">
        <f>SUM(F3:F13)</f>
        <v>99.9</v>
      </c>
      <c r="G14" s="12"/>
    </row>
    <row r="15" spans="1:7" ht="25.5" customHeight="1" x14ac:dyDescent="0.25">
      <c r="A15" s="1"/>
      <c r="B15" s="1"/>
      <c r="C15" s="1"/>
      <c r="D15" s="7"/>
      <c r="E15" s="10"/>
      <c r="F15" s="10"/>
      <c r="G15" s="1"/>
    </row>
    <row r="16" spans="1:7" ht="15.75" x14ac:dyDescent="0.25">
      <c r="A16" s="1"/>
      <c r="B16" s="1"/>
      <c r="C16" s="1"/>
      <c r="D16" s="7"/>
      <c r="E16" s="10">
        <v>168</v>
      </c>
      <c r="F16" s="10"/>
      <c r="G16" s="1"/>
    </row>
    <row r="17" spans="1:7" ht="15.75" x14ac:dyDescent="0.25">
      <c r="A17" s="1"/>
      <c r="B17" s="1"/>
      <c r="C17" s="1"/>
      <c r="D17" s="7"/>
      <c r="E17" s="10"/>
      <c r="F17" s="10"/>
      <c r="G17" s="1"/>
    </row>
    <row r="18" spans="1:7" ht="15.75" x14ac:dyDescent="0.25">
      <c r="A18" s="1"/>
      <c r="B18" s="1"/>
      <c r="C18" s="1"/>
      <c r="D18" s="7"/>
      <c r="E18" s="10"/>
      <c r="F18" s="10"/>
      <c r="G18" s="1"/>
    </row>
    <row r="19" spans="1:7" ht="15.75" x14ac:dyDescent="0.25">
      <c r="A19" s="1"/>
      <c r="B19" s="1"/>
      <c r="C19" s="1"/>
      <c r="D19" s="7"/>
      <c r="E19" s="10"/>
      <c r="F19" s="10"/>
      <c r="G19" s="1"/>
    </row>
    <row r="20" spans="1:7" ht="15.75" x14ac:dyDescent="0.25">
      <c r="A20" s="1"/>
      <c r="B20" s="1"/>
      <c r="C20" s="1"/>
      <c r="D20" s="7"/>
      <c r="E20" s="10"/>
      <c r="F20" s="10"/>
      <c r="G20" s="1"/>
    </row>
    <row r="21" spans="1:7" ht="15.75" x14ac:dyDescent="0.25">
      <c r="A21" s="1"/>
      <c r="B21" s="1"/>
      <c r="C21" s="1"/>
      <c r="D21" s="1"/>
      <c r="E21" s="10"/>
      <c r="F21" s="10"/>
      <c r="G21" s="1"/>
    </row>
    <row r="22" spans="1:7" ht="15.75" x14ac:dyDescent="0.25">
      <c r="A22" s="1"/>
      <c r="B22" s="1"/>
      <c r="C22" s="1"/>
      <c r="D22" s="1"/>
      <c r="E22" s="10"/>
      <c r="F22" s="10"/>
      <c r="G22" s="1"/>
    </row>
    <row r="23" spans="1:7" ht="15.75" x14ac:dyDescent="0.25">
      <c r="A23" s="1"/>
      <c r="B23" s="1"/>
      <c r="C23" s="1"/>
      <c r="D23" s="1"/>
      <c r="E23" s="10"/>
      <c r="F23" s="10"/>
      <c r="G23" s="1"/>
    </row>
    <row r="24" spans="1:7" ht="15.75" x14ac:dyDescent="0.25">
      <c r="A24" s="1"/>
      <c r="B24" s="1"/>
      <c r="C24" s="1"/>
      <c r="D24" s="1"/>
      <c r="E24" s="10"/>
      <c r="F24" s="10"/>
      <c r="G24" s="1"/>
    </row>
    <row r="25" spans="1:7" ht="15.75" x14ac:dyDescent="0.25">
      <c r="A25" s="1"/>
      <c r="B25" s="1"/>
      <c r="D25" s="1"/>
      <c r="E25" s="10"/>
      <c r="F25" s="10"/>
      <c r="G25" s="1"/>
    </row>
    <row r="26" spans="1:7" ht="15.75" x14ac:dyDescent="0.25">
      <c r="A26" s="1"/>
      <c r="B26" s="107"/>
      <c r="C26" s="108"/>
      <c r="D26" s="109"/>
      <c r="E26" s="10"/>
      <c r="F26" s="10"/>
      <c r="G26" s="1"/>
    </row>
    <row r="27" spans="1:7" ht="15.75" x14ac:dyDescent="0.25">
      <c r="A27" s="1"/>
      <c r="B27" s="107"/>
      <c r="C27" s="108"/>
      <c r="D27" s="109"/>
      <c r="E27" s="10"/>
      <c r="F27" s="10"/>
      <c r="G27" s="1"/>
    </row>
    <row r="28" spans="1:7" ht="15.75" x14ac:dyDescent="0.25">
      <c r="A28" s="1"/>
      <c r="B28" s="107"/>
      <c r="C28" s="108"/>
      <c r="D28" s="109"/>
      <c r="E28" s="10"/>
      <c r="F28" s="10"/>
      <c r="G28" s="1"/>
    </row>
    <row r="29" spans="1:7" ht="15.75" x14ac:dyDescent="0.25">
      <c r="A29" s="1"/>
      <c r="B29" s="107"/>
      <c r="C29" s="108"/>
      <c r="D29" s="109"/>
      <c r="E29" s="10"/>
      <c r="F29" s="10"/>
      <c r="G29" s="1"/>
    </row>
    <row r="30" spans="1:7" ht="15.75" x14ac:dyDescent="0.25">
      <c r="A30" s="1"/>
      <c r="B30" s="107"/>
      <c r="C30" s="108"/>
      <c r="D30" s="109"/>
      <c r="E30" s="10"/>
      <c r="F30" s="10"/>
      <c r="G30" s="1"/>
    </row>
    <row r="31" spans="1:7" ht="15.75" x14ac:dyDescent="0.25">
      <c r="A31" s="1"/>
      <c r="B31" s="107"/>
      <c r="C31" s="108"/>
      <c r="D31" s="109"/>
      <c r="E31" s="10"/>
      <c r="F31" s="10"/>
      <c r="G31" s="1"/>
    </row>
    <row r="32" spans="1:7" ht="15.75" x14ac:dyDescent="0.25">
      <c r="A32" s="1"/>
      <c r="B32" s="107"/>
      <c r="C32" s="108"/>
      <c r="D32" s="109"/>
      <c r="E32" s="10"/>
      <c r="F32" s="10"/>
      <c r="G32" s="1"/>
    </row>
    <row r="33" spans="1:7" ht="15.75" x14ac:dyDescent="0.25">
      <c r="A33" s="1"/>
      <c r="B33" s="107"/>
      <c r="C33" s="108"/>
      <c r="D33" s="109"/>
      <c r="E33" s="10"/>
      <c r="F33" s="10"/>
      <c r="G33" s="1"/>
    </row>
    <row r="34" spans="1:7" ht="15.75" x14ac:dyDescent="0.25">
      <c r="A34" s="1"/>
      <c r="B34" s="107"/>
      <c r="C34" s="108"/>
      <c r="D34" s="109"/>
      <c r="E34" s="10"/>
      <c r="F34" s="10"/>
      <c r="G34" s="1"/>
    </row>
    <row r="35" spans="1:7" ht="15.75" x14ac:dyDescent="0.25">
      <c r="A35" s="1"/>
      <c r="B35" s="107"/>
      <c r="C35" s="108"/>
      <c r="D35" s="109"/>
      <c r="E35" s="10"/>
      <c r="F35" s="10"/>
      <c r="G35" s="1"/>
    </row>
    <row r="36" spans="1:7" ht="15.75" x14ac:dyDescent="0.25">
      <c r="A36" s="1"/>
      <c r="B36" s="107"/>
      <c r="C36" s="108"/>
      <c r="D36" s="109"/>
      <c r="E36" s="10"/>
      <c r="F36" s="10"/>
      <c r="G36" s="1"/>
    </row>
    <row r="37" spans="1:7" ht="15.75" x14ac:dyDescent="0.25">
      <c r="A37" s="1"/>
      <c r="B37" s="107"/>
      <c r="C37" s="108"/>
      <c r="D37" s="109"/>
      <c r="E37" s="10"/>
      <c r="F37" s="10"/>
      <c r="G37" s="1"/>
    </row>
    <row r="38" spans="1:7" ht="15.75" x14ac:dyDescent="0.25">
      <c r="A38" s="1"/>
      <c r="B38" s="107"/>
      <c r="C38" s="108"/>
      <c r="D38" s="109"/>
      <c r="E38" s="10"/>
      <c r="F38" s="10"/>
      <c r="G38" s="1"/>
    </row>
    <row r="39" spans="1:7" ht="15.75" x14ac:dyDescent="0.25">
      <c r="A39" s="1"/>
      <c r="B39" s="107"/>
      <c r="C39" s="108"/>
      <c r="D39" s="109"/>
      <c r="E39" s="10"/>
      <c r="F39" s="10"/>
      <c r="G39" s="1"/>
    </row>
    <row r="40" spans="1:7" ht="15.75" x14ac:dyDescent="0.25">
      <c r="A40" s="1"/>
      <c r="B40" s="107"/>
      <c r="C40" s="107"/>
      <c r="D40" s="109"/>
      <c r="E40" s="10"/>
      <c r="F40" s="10"/>
      <c r="G40" s="1"/>
    </row>
    <row r="41" spans="1:7" ht="15.75" x14ac:dyDescent="0.25">
      <c r="A41" s="1"/>
      <c r="B41" s="1"/>
      <c r="C41" s="1"/>
      <c r="D41" s="1"/>
      <c r="E41" s="10"/>
      <c r="F41" s="10"/>
      <c r="G41" s="1"/>
    </row>
    <row r="42" spans="1:7" ht="15.75" x14ac:dyDescent="0.25">
      <c r="A42" s="1"/>
      <c r="B42" s="1"/>
      <c r="C42" s="1"/>
      <c r="D42" s="1"/>
      <c r="E42" s="10"/>
      <c r="F42" s="10"/>
      <c r="G42" s="1"/>
    </row>
    <row r="43" spans="1:7" ht="15.75" x14ac:dyDescent="0.25">
      <c r="A43" s="1"/>
      <c r="B43" s="1"/>
      <c r="C43" s="1"/>
      <c r="D43" s="1"/>
      <c r="E43" s="10"/>
      <c r="F43" s="10"/>
      <c r="G43" s="1"/>
    </row>
    <row r="44" spans="1:7" ht="15.75" x14ac:dyDescent="0.25">
      <c r="A44" s="1"/>
      <c r="B44" s="1"/>
      <c r="C44" s="1"/>
      <c r="D44" s="1"/>
      <c r="E44" s="10"/>
      <c r="F44" s="10"/>
      <c r="G44" s="1"/>
    </row>
    <row r="45" spans="1:7" ht="15.75" x14ac:dyDescent="0.25">
      <c r="A45" s="1"/>
      <c r="B45" s="1"/>
      <c r="C45" s="1"/>
      <c r="D45" s="1"/>
      <c r="E45" s="10"/>
      <c r="F45" s="10"/>
      <c r="G45" s="1"/>
    </row>
    <row r="46" spans="1:7" ht="15.75" x14ac:dyDescent="0.25">
      <c r="A46" s="1"/>
      <c r="B46" s="1"/>
      <c r="C46" s="1"/>
      <c r="D46" s="1"/>
      <c r="E46" s="10"/>
      <c r="F46" s="10"/>
      <c r="G46" s="1"/>
    </row>
    <row r="47" spans="1:7" ht="15.75" x14ac:dyDescent="0.25">
      <c r="A47" s="1"/>
      <c r="B47" s="1"/>
      <c r="C47" s="1"/>
      <c r="D47" s="1"/>
      <c r="E47" s="10"/>
      <c r="F47" s="10"/>
      <c r="G47" s="1"/>
    </row>
    <row r="48" spans="1:7" ht="15.75" x14ac:dyDescent="0.25">
      <c r="A48" s="1"/>
      <c r="B48" s="1"/>
      <c r="C48" s="1"/>
      <c r="D48" s="1"/>
      <c r="E48" s="10"/>
      <c r="F48" s="10"/>
      <c r="G48" s="1"/>
    </row>
    <row r="49" spans="1:7" ht="15.75" x14ac:dyDescent="0.25">
      <c r="A49" s="1"/>
      <c r="B49" s="1"/>
      <c r="C49" s="1"/>
      <c r="D49" s="1"/>
      <c r="E49" s="10"/>
      <c r="F49" s="10"/>
      <c r="G49" s="1"/>
    </row>
    <row r="50" spans="1:7" ht="15.75" x14ac:dyDescent="0.25">
      <c r="A50" s="1"/>
      <c r="B50" s="1"/>
      <c r="C50" s="1"/>
      <c r="D50" s="1"/>
      <c r="E50" s="10"/>
      <c r="F50" s="10"/>
      <c r="G50" s="1"/>
    </row>
    <row r="51" spans="1:7" ht="15.75" x14ac:dyDescent="0.25">
      <c r="A51" s="1"/>
      <c r="B51" s="1"/>
      <c r="C51" s="1"/>
      <c r="D51" s="1"/>
      <c r="E51" s="10"/>
      <c r="F51" s="10"/>
      <c r="G51" s="1"/>
    </row>
    <row r="52" spans="1:7" ht="15.75" x14ac:dyDescent="0.25">
      <c r="A52" s="1"/>
      <c r="B52" s="1"/>
      <c r="C52" s="1"/>
      <c r="D52" s="1"/>
      <c r="E52" s="10"/>
      <c r="F52" s="10"/>
      <c r="G52" s="1"/>
    </row>
    <row r="53" spans="1:7" ht="15.75" x14ac:dyDescent="0.25">
      <c r="A53" s="1"/>
      <c r="B53" s="1"/>
      <c r="C53" s="1"/>
      <c r="D53" s="1"/>
      <c r="E53" s="10"/>
      <c r="F53" s="10"/>
      <c r="G53" s="1"/>
    </row>
    <row r="54" spans="1:7" ht="15.75" x14ac:dyDescent="0.25">
      <c r="A54" s="1"/>
      <c r="B54" s="1"/>
      <c r="C54" s="1"/>
      <c r="D54" s="1"/>
      <c r="E54" s="10"/>
      <c r="F54" s="10"/>
      <c r="G54" s="1"/>
    </row>
    <row r="55" spans="1:7" ht="15.75" x14ac:dyDescent="0.25">
      <c r="A55" s="1"/>
      <c r="B55" s="1"/>
      <c r="C55" s="1"/>
      <c r="D55" s="1"/>
      <c r="E55" s="10"/>
      <c r="F55" s="10"/>
      <c r="G55" s="1"/>
    </row>
    <row r="56" spans="1:7" ht="15.75" x14ac:dyDescent="0.25">
      <c r="A56" s="1"/>
      <c r="B56" s="1"/>
      <c r="C56" s="1"/>
      <c r="D56" s="1"/>
      <c r="E56" s="10"/>
      <c r="F56" s="10"/>
      <c r="G56" s="1"/>
    </row>
    <row r="57" spans="1:7" ht="15.75" x14ac:dyDescent="0.25">
      <c r="A57" s="1"/>
      <c r="B57" s="1"/>
      <c r="C57" s="1"/>
      <c r="D57" s="1"/>
      <c r="E57" s="10"/>
      <c r="F57" s="10"/>
      <c r="G57" s="1"/>
    </row>
    <row r="58" spans="1:7" ht="15.75" x14ac:dyDescent="0.25">
      <c r="A58" s="1"/>
      <c r="B58" s="1"/>
      <c r="C58" s="1"/>
      <c r="D58" s="1"/>
      <c r="E58" s="10"/>
      <c r="F58" s="10"/>
      <c r="G58" s="1"/>
    </row>
    <row r="59" spans="1:7" ht="15.75" x14ac:dyDescent="0.25">
      <c r="A59" s="1"/>
      <c r="B59" s="1"/>
      <c r="C59" s="1"/>
      <c r="D59" s="1"/>
      <c r="E59" s="10"/>
      <c r="F59" s="10"/>
      <c r="G59" s="1"/>
    </row>
    <row r="60" spans="1:7" ht="15.75" x14ac:dyDescent="0.25">
      <c r="A60" s="1"/>
      <c r="B60" s="1"/>
      <c r="C60" s="1"/>
      <c r="D60" s="1"/>
      <c r="E60" s="10"/>
      <c r="F60" s="10"/>
      <c r="G60" s="1"/>
    </row>
    <row r="61" spans="1:7" ht="15.75" x14ac:dyDescent="0.25">
      <c r="A61" s="1"/>
      <c r="B61" s="1"/>
      <c r="C61" s="1"/>
      <c r="D61" s="1"/>
      <c r="E61" s="10"/>
      <c r="F61" s="10"/>
      <c r="G61" s="1"/>
    </row>
    <row r="62" spans="1:7" ht="15.75" x14ac:dyDescent="0.25">
      <c r="A62" s="1"/>
      <c r="B62" s="1"/>
      <c r="C62" s="1"/>
      <c r="D62" s="1"/>
      <c r="E62" s="10"/>
      <c r="F62" s="10"/>
      <c r="G62" s="1"/>
    </row>
    <row r="63" spans="1:7" ht="15.75" x14ac:dyDescent="0.25">
      <c r="A63" s="1"/>
      <c r="B63" s="1"/>
      <c r="C63" s="1"/>
      <c r="D63" s="1"/>
      <c r="E63" s="10"/>
      <c r="F63" s="10"/>
      <c r="G63" s="1"/>
    </row>
    <row r="64" spans="1:7" ht="15.75" x14ac:dyDescent="0.25">
      <c r="A64" s="1"/>
      <c r="B64" s="1"/>
      <c r="C64" s="1"/>
      <c r="D64" s="1"/>
      <c r="E64" s="10"/>
      <c r="F64" s="10"/>
      <c r="G64" s="1"/>
    </row>
    <row r="65" spans="1:7" ht="15.75" x14ac:dyDescent="0.25">
      <c r="A65" s="1"/>
      <c r="B65" s="1"/>
      <c r="C65" s="1"/>
      <c r="D65" s="1"/>
      <c r="E65" s="10"/>
      <c r="F65" s="10"/>
      <c r="G65" s="1"/>
    </row>
    <row r="66" spans="1:7" ht="15.75" x14ac:dyDescent="0.25">
      <c r="A66" s="1"/>
      <c r="B66" s="1"/>
      <c r="C66" s="1"/>
      <c r="D66" s="1"/>
      <c r="E66" s="10"/>
      <c r="F66" s="10"/>
      <c r="G66" s="1"/>
    </row>
    <row r="67" spans="1:7" ht="15.75" x14ac:dyDescent="0.25">
      <c r="A67" s="1"/>
      <c r="B67" s="1"/>
      <c r="C67" s="1"/>
      <c r="D67" s="1"/>
      <c r="E67" s="10"/>
      <c r="F67" s="10"/>
      <c r="G67" s="1"/>
    </row>
    <row r="68" spans="1:7" ht="15.75" x14ac:dyDescent="0.25">
      <c r="A68" s="1"/>
      <c r="B68" s="1"/>
      <c r="C68" s="1"/>
      <c r="D68" s="1"/>
      <c r="E68" s="10"/>
      <c r="F68" s="10"/>
      <c r="G68" s="1"/>
    </row>
    <row r="69" spans="1:7" ht="15.75" x14ac:dyDescent="0.25">
      <c r="A69" s="1"/>
      <c r="B69" s="1"/>
      <c r="C69" s="1"/>
      <c r="D69" s="1"/>
      <c r="E69" s="10"/>
      <c r="F69" s="10"/>
      <c r="G69" s="1"/>
    </row>
    <row r="70" spans="1:7" ht="15.75" x14ac:dyDescent="0.25">
      <c r="A70" s="1"/>
      <c r="B70" s="1"/>
      <c r="C70" s="1"/>
      <c r="D70" s="1"/>
      <c r="E70" s="10"/>
      <c r="F70" s="10"/>
      <c r="G70" s="1"/>
    </row>
    <row r="71" spans="1:7" ht="15.75" x14ac:dyDescent="0.25">
      <c r="A71" s="1"/>
      <c r="B71" s="1"/>
      <c r="C71" s="1"/>
      <c r="D71" s="1"/>
      <c r="E71" s="10"/>
      <c r="F71" s="10"/>
      <c r="G71" s="1"/>
    </row>
    <row r="72" spans="1:7" ht="15.75" x14ac:dyDescent="0.25">
      <c r="A72" s="1"/>
      <c r="B72" s="1"/>
      <c r="C72" s="1"/>
      <c r="D72" s="1"/>
      <c r="E72" s="10"/>
      <c r="F72" s="10"/>
      <c r="G72" s="1"/>
    </row>
    <row r="73" spans="1:7" ht="15.75" x14ac:dyDescent="0.25">
      <c r="A73" s="1"/>
      <c r="B73" s="1"/>
      <c r="C73" s="1"/>
      <c r="D73" s="1"/>
      <c r="E73" s="10"/>
      <c r="F73" s="10"/>
      <c r="G73" s="1"/>
    </row>
    <row r="74" spans="1:7" ht="15.75" x14ac:dyDescent="0.25">
      <c r="A74" s="1"/>
      <c r="B74" s="1"/>
      <c r="C74" s="1"/>
      <c r="D74" s="1"/>
      <c r="E74" s="10"/>
      <c r="F74" s="10"/>
      <c r="G74" s="1"/>
    </row>
    <row r="75" spans="1:7" ht="15.75" x14ac:dyDescent="0.25">
      <c r="A75" s="1"/>
      <c r="B75" s="1"/>
      <c r="C75" s="1"/>
      <c r="D75" s="1"/>
      <c r="E75" s="10"/>
      <c r="F75" s="10"/>
      <c r="G75" s="1"/>
    </row>
    <row r="76" spans="1:7" ht="15.75" x14ac:dyDescent="0.25">
      <c r="A76" s="1"/>
      <c r="B76" s="1"/>
      <c r="C76" s="1"/>
      <c r="D76" s="1"/>
      <c r="E76" s="10"/>
      <c r="F76" s="10"/>
      <c r="G76" s="1"/>
    </row>
    <row r="77" spans="1:7" ht="15.75" x14ac:dyDescent="0.25">
      <c r="A77" s="1"/>
      <c r="B77" s="1"/>
      <c r="C77" s="1"/>
      <c r="D77" s="1"/>
      <c r="E77" s="10"/>
      <c r="F77" s="10"/>
      <c r="G77" s="1"/>
    </row>
    <row r="78" spans="1:7" ht="15.75" x14ac:dyDescent="0.25">
      <c r="A78" s="1"/>
      <c r="B78" s="1"/>
      <c r="C78" s="1"/>
      <c r="D78" s="1"/>
      <c r="E78" s="10"/>
      <c r="F78" s="10"/>
      <c r="G78" s="1"/>
    </row>
    <row r="79" spans="1:7" ht="15.75" x14ac:dyDescent="0.25">
      <c r="A79" s="1"/>
      <c r="B79" s="1"/>
      <c r="C79" s="1"/>
      <c r="D79" s="1"/>
      <c r="E79" s="10"/>
      <c r="F79" s="10"/>
      <c r="G79" s="1"/>
    </row>
    <row r="80" spans="1:7" ht="15.75" x14ac:dyDescent="0.25">
      <c r="A80" s="1"/>
      <c r="B80" s="1"/>
      <c r="C80" s="1"/>
      <c r="D80" s="1"/>
      <c r="E80" s="10"/>
      <c r="F80" s="10"/>
      <c r="G80" s="1"/>
    </row>
    <row r="81" spans="1:7" ht="15.75" x14ac:dyDescent="0.25">
      <c r="A81" s="1"/>
      <c r="E81" s="10"/>
      <c r="F81" s="10"/>
      <c r="G81" s="1"/>
    </row>
    <row r="82" spans="1:7" ht="15.75" x14ac:dyDescent="0.25">
      <c r="A82" s="1"/>
      <c r="E82" s="10"/>
      <c r="F82" s="10"/>
      <c r="G82" s="1"/>
    </row>
  </sheetData>
  <mergeCells count="1">
    <mergeCell ref="B1:D1"/>
  </mergeCells>
  <pageMargins left="0.62992125984251968" right="0" top="0.74803149606299213" bottom="0.74803149606299213" header="0.31496062992125984" footer="0.31496062992125984"/>
  <pageSetup paperSize="9" scale="3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view="pageBreakPreview" topLeftCell="A25" zoomScale="70" zoomScaleSheetLayoutView="70" workbookViewId="0">
      <selection activeCell="E7" sqref="E7"/>
    </sheetView>
  </sheetViews>
  <sheetFormatPr defaultRowHeight="15" x14ac:dyDescent="0.2"/>
  <cols>
    <col min="1" max="1" width="9" customWidth="1"/>
    <col min="2" max="2" width="12.21875" customWidth="1"/>
    <col min="3" max="3" width="106.21875" customWidth="1"/>
    <col min="4" max="4" width="29.6640625" customWidth="1"/>
    <col min="5" max="5" width="11.44140625" style="13" customWidth="1"/>
    <col min="6" max="6" width="8.88671875" style="13"/>
  </cols>
  <sheetData>
    <row r="1" spans="1:7" ht="15.75" thickBot="1" x14ac:dyDescent="0.25"/>
    <row r="2" spans="1:7" ht="45" customHeight="1" x14ac:dyDescent="0.25">
      <c r="A2" s="5"/>
      <c r="B2" s="143" t="s">
        <v>29</v>
      </c>
      <c r="C2" s="144"/>
      <c r="D2" s="145"/>
      <c r="E2" s="8"/>
      <c r="F2" s="11"/>
      <c r="G2" s="11"/>
    </row>
    <row r="3" spans="1:7" ht="37.5" customHeight="1" x14ac:dyDescent="0.2">
      <c r="A3" s="2"/>
      <c r="B3" s="41" t="s">
        <v>0</v>
      </c>
      <c r="C3" s="42" t="s">
        <v>1</v>
      </c>
      <c r="D3" s="43" t="s">
        <v>3</v>
      </c>
      <c r="E3" s="31" t="s">
        <v>2</v>
      </c>
      <c r="F3" s="32" t="s">
        <v>4</v>
      </c>
      <c r="G3" s="25"/>
    </row>
    <row r="4" spans="1:7" ht="27.75" customHeight="1" x14ac:dyDescent="0.35">
      <c r="A4" s="1"/>
      <c r="B4" s="44">
        <v>1</v>
      </c>
      <c r="C4" s="45" t="s">
        <v>22</v>
      </c>
      <c r="D4" s="46">
        <f t="shared" ref="D4:D11" si="0">E4/24</f>
        <v>19.680416666666666</v>
      </c>
      <c r="E4" s="33">
        <v>472.33</v>
      </c>
      <c r="F4" s="34">
        <f t="shared" ref="F4:F11" si="1">ROUND(D4/$D$12*100,1)</f>
        <v>28.3</v>
      </c>
      <c r="G4" s="10"/>
    </row>
    <row r="5" spans="1:7" ht="27.75" customHeight="1" x14ac:dyDescent="0.35">
      <c r="A5" s="1"/>
      <c r="B5" s="67">
        <v>2</v>
      </c>
      <c r="C5" s="68" t="s">
        <v>16</v>
      </c>
      <c r="D5" s="69">
        <f>E5/24</f>
        <v>15.5</v>
      </c>
      <c r="E5" s="33">
        <v>372</v>
      </c>
      <c r="F5" s="34">
        <f t="shared" si="1"/>
        <v>22.3</v>
      </c>
      <c r="G5" s="10"/>
    </row>
    <row r="6" spans="1:7" ht="23.25" x14ac:dyDescent="0.35">
      <c r="A6" s="1"/>
      <c r="B6" s="47">
        <v>3</v>
      </c>
      <c r="C6" s="48" t="s">
        <v>12</v>
      </c>
      <c r="D6" s="49">
        <f t="shared" si="0"/>
        <v>26.625</v>
      </c>
      <c r="E6" s="33">
        <v>639</v>
      </c>
      <c r="F6" s="35">
        <f t="shared" si="1"/>
        <v>38.299999999999997</v>
      </c>
      <c r="G6" s="10"/>
    </row>
    <row r="7" spans="1:7" ht="23.25" x14ac:dyDescent="0.35">
      <c r="A7" s="1"/>
      <c r="B7" s="50">
        <v>4</v>
      </c>
      <c r="C7" s="51" t="s">
        <v>9</v>
      </c>
      <c r="D7" s="52">
        <f t="shared" si="0"/>
        <v>2.3541666666666665</v>
      </c>
      <c r="E7" s="33">
        <v>56.5</v>
      </c>
      <c r="F7" s="35">
        <f t="shared" si="1"/>
        <v>3.4</v>
      </c>
      <c r="G7" s="10"/>
    </row>
    <row r="8" spans="1:7" ht="23.25" x14ac:dyDescent="0.35">
      <c r="A8" s="1"/>
      <c r="B8" s="53">
        <v>5</v>
      </c>
      <c r="C8" s="54" t="s">
        <v>5</v>
      </c>
      <c r="D8" s="55">
        <f t="shared" si="0"/>
        <v>2.7258333333333336</v>
      </c>
      <c r="E8" s="33">
        <v>65.42</v>
      </c>
      <c r="F8" s="35">
        <f t="shared" si="1"/>
        <v>3.9</v>
      </c>
      <c r="G8" s="10"/>
    </row>
    <row r="9" spans="1:7" ht="23.25" x14ac:dyDescent="0.35">
      <c r="A9" s="1"/>
      <c r="B9" s="56">
        <v>6</v>
      </c>
      <c r="C9" s="57" t="s">
        <v>6</v>
      </c>
      <c r="D9" s="58">
        <f t="shared" si="0"/>
        <v>1.0104166666666667</v>
      </c>
      <c r="E9" s="30">
        <v>24.25</v>
      </c>
      <c r="F9" s="35">
        <f t="shared" si="1"/>
        <v>1.5</v>
      </c>
      <c r="G9" s="10"/>
    </row>
    <row r="10" spans="1:7" ht="23.25" x14ac:dyDescent="0.35">
      <c r="A10" s="1"/>
      <c r="B10" s="70">
        <v>7</v>
      </c>
      <c r="C10" s="71" t="s">
        <v>23</v>
      </c>
      <c r="D10" s="72">
        <f>E10/24</f>
        <v>1.3645833333333333</v>
      </c>
      <c r="E10" s="30">
        <v>32.75</v>
      </c>
      <c r="F10" s="35">
        <f t="shared" si="1"/>
        <v>2</v>
      </c>
      <c r="G10" s="10"/>
    </row>
    <row r="11" spans="1:7" ht="23.25" x14ac:dyDescent="0.35">
      <c r="A11" s="1"/>
      <c r="B11" s="59">
        <v>8</v>
      </c>
      <c r="C11" s="60" t="s">
        <v>13</v>
      </c>
      <c r="D11" s="61">
        <f t="shared" si="0"/>
        <v>0.28125</v>
      </c>
      <c r="E11" s="33">
        <v>6.75</v>
      </c>
      <c r="F11" s="35">
        <f t="shared" si="1"/>
        <v>0.4</v>
      </c>
      <c r="G11" s="13"/>
    </row>
    <row r="12" spans="1:7" ht="24" thickBot="1" x14ac:dyDescent="0.4">
      <c r="A12" s="1"/>
      <c r="B12" s="110">
        <v>9</v>
      </c>
      <c r="C12" s="27" t="s">
        <v>27</v>
      </c>
      <c r="D12" s="62">
        <f>SUM(D4:D11)</f>
        <v>69.541666666666657</v>
      </c>
      <c r="E12" s="33">
        <f>SUM(E4:E11)</f>
        <v>1669</v>
      </c>
      <c r="F12" s="35">
        <f>SUM(F4:F11)</f>
        <v>100.10000000000002</v>
      </c>
      <c r="G12" s="10"/>
    </row>
    <row r="13" spans="1:7" ht="15.75" x14ac:dyDescent="0.25">
      <c r="A13" s="1"/>
      <c r="B13" s="1"/>
      <c r="C13" s="6"/>
      <c r="D13" s="4"/>
      <c r="E13" s="20"/>
      <c r="F13" s="1"/>
      <c r="G13" s="12"/>
    </row>
    <row r="14" spans="1:7" ht="15.75" x14ac:dyDescent="0.25">
      <c r="A14" s="1"/>
      <c r="B14" s="1"/>
      <c r="C14" s="6"/>
      <c r="D14" s="1"/>
      <c r="E14" s="9"/>
      <c r="F14" s="10"/>
      <c r="G14" s="12"/>
    </row>
    <row r="15" spans="1:7" ht="15.75" x14ac:dyDescent="0.25">
      <c r="A15" s="1"/>
      <c r="B15" s="1"/>
      <c r="C15" s="1"/>
      <c r="D15" s="7"/>
      <c r="E15" s="10"/>
      <c r="F15" s="10"/>
      <c r="G15" s="12"/>
    </row>
    <row r="16" spans="1:7" ht="15.75" x14ac:dyDescent="0.25">
      <c r="A16" s="1"/>
      <c r="B16" s="1"/>
      <c r="C16" s="73"/>
      <c r="D16" s="74"/>
      <c r="E16" s="10"/>
      <c r="F16" s="10"/>
      <c r="G16" s="1"/>
    </row>
    <row r="17" spans="1:7" ht="15.75" x14ac:dyDescent="0.25">
      <c r="A17" s="1"/>
      <c r="B17" s="1"/>
      <c r="C17" s="75"/>
      <c r="D17" s="76"/>
      <c r="E17" s="10"/>
      <c r="F17" s="10"/>
      <c r="G17" s="1"/>
    </row>
    <row r="18" spans="1:7" ht="15.75" x14ac:dyDescent="0.25">
      <c r="A18" s="1"/>
      <c r="B18" s="1"/>
      <c r="C18" s="75"/>
      <c r="D18" s="76"/>
      <c r="E18" s="10"/>
      <c r="F18" s="10"/>
      <c r="G18" s="1"/>
    </row>
    <row r="19" spans="1:7" ht="15.75" x14ac:dyDescent="0.25">
      <c r="A19" s="1"/>
      <c r="B19" s="1"/>
      <c r="C19" s="75"/>
      <c r="D19" s="76"/>
      <c r="E19" s="10"/>
      <c r="F19" s="10"/>
      <c r="G19" s="1"/>
    </row>
    <row r="20" spans="1:7" ht="15.75" x14ac:dyDescent="0.25">
      <c r="A20" s="1"/>
      <c r="B20" s="1"/>
      <c r="C20" s="75"/>
      <c r="D20" s="76"/>
      <c r="E20" s="10"/>
      <c r="F20" s="10"/>
      <c r="G20" s="1"/>
    </row>
    <row r="21" spans="1:7" ht="15.75" x14ac:dyDescent="0.25">
      <c r="A21" s="1"/>
      <c r="B21" s="1"/>
      <c r="C21" s="75"/>
      <c r="D21" s="76"/>
      <c r="E21" s="10"/>
      <c r="F21" s="10"/>
      <c r="G21" s="1"/>
    </row>
    <row r="22" spans="1:7" ht="15.75" x14ac:dyDescent="0.25">
      <c r="A22" s="1"/>
      <c r="B22" s="1"/>
      <c r="C22" s="75"/>
      <c r="D22" s="76"/>
      <c r="E22" s="10"/>
      <c r="F22" s="10"/>
      <c r="G22" s="1"/>
    </row>
    <row r="23" spans="1:7" ht="15.75" x14ac:dyDescent="0.25">
      <c r="A23" s="1"/>
      <c r="B23" s="1"/>
      <c r="C23" s="75"/>
      <c r="D23" s="76"/>
      <c r="E23" s="10"/>
      <c r="F23" s="10"/>
      <c r="G23" s="1"/>
    </row>
    <row r="24" spans="1:7" ht="15.75" x14ac:dyDescent="0.25">
      <c r="A24" s="1"/>
      <c r="B24" s="1"/>
      <c r="C24" s="75"/>
      <c r="D24" s="76"/>
      <c r="E24" s="10"/>
      <c r="F24" s="10"/>
      <c r="G24" s="1"/>
    </row>
    <row r="25" spans="1:7" ht="15.75" x14ac:dyDescent="0.25">
      <c r="A25" s="1"/>
      <c r="B25" s="1"/>
      <c r="C25" s="75"/>
      <c r="D25" s="76"/>
      <c r="E25" s="10"/>
      <c r="F25" s="10"/>
      <c r="G25" s="1"/>
    </row>
    <row r="26" spans="1:7" ht="15.75" x14ac:dyDescent="0.25">
      <c r="A26" s="1"/>
      <c r="B26" s="1"/>
      <c r="C26" s="75"/>
      <c r="D26" s="76"/>
      <c r="E26" s="10"/>
      <c r="F26" s="10"/>
      <c r="G26" s="1"/>
    </row>
    <row r="27" spans="1:7" ht="15.75" x14ac:dyDescent="0.25">
      <c r="A27" s="1"/>
      <c r="B27" s="1"/>
      <c r="C27" s="75"/>
      <c r="D27" s="76"/>
      <c r="E27" s="10"/>
      <c r="F27" s="10"/>
      <c r="G27" s="1"/>
    </row>
    <row r="28" spans="1:7" ht="15.75" x14ac:dyDescent="0.25">
      <c r="A28" s="1"/>
      <c r="B28" s="1"/>
      <c r="C28" s="75"/>
      <c r="D28" s="76"/>
      <c r="E28" s="10"/>
      <c r="F28" s="10"/>
      <c r="G28" s="1"/>
    </row>
    <row r="29" spans="1:7" ht="15.75" x14ac:dyDescent="0.25">
      <c r="A29" s="1"/>
      <c r="B29" s="1"/>
      <c r="C29" s="73"/>
      <c r="D29" s="76"/>
      <c r="E29" s="10"/>
      <c r="F29" s="10"/>
      <c r="G29" s="1"/>
    </row>
    <row r="30" spans="1:7" ht="15.75" x14ac:dyDescent="0.25">
      <c r="A30" s="1"/>
      <c r="B30" s="1"/>
      <c r="C30" s="1"/>
      <c r="D30" s="1"/>
      <c r="E30" s="10"/>
      <c r="F30" s="10"/>
      <c r="G30" s="1"/>
    </row>
    <row r="31" spans="1:7" ht="15.75" x14ac:dyDescent="0.25">
      <c r="A31" s="1"/>
      <c r="B31" s="1"/>
      <c r="C31" s="1"/>
      <c r="D31" s="1"/>
      <c r="E31" s="10"/>
      <c r="F31" s="10"/>
      <c r="G31" s="1"/>
    </row>
    <row r="32" spans="1:7" ht="15.75" x14ac:dyDescent="0.25">
      <c r="A32" s="1"/>
      <c r="B32" s="1"/>
      <c r="C32" s="1"/>
      <c r="D32" s="1"/>
      <c r="E32" s="10"/>
      <c r="F32" s="10"/>
      <c r="G32" s="1"/>
    </row>
    <row r="33" spans="1:7" ht="15.75" x14ac:dyDescent="0.25">
      <c r="A33" s="1"/>
      <c r="B33" s="1"/>
      <c r="C33" s="1"/>
      <c r="D33" s="1"/>
      <c r="E33" s="10"/>
      <c r="F33" s="10"/>
      <c r="G33" s="1"/>
    </row>
    <row r="34" spans="1:7" ht="15.75" x14ac:dyDescent="0.25">
      <c r="A34" s="1"/>
      <c r="B34" s="1"/>
      <c r="C34" s="1"/>
      <c r="D34" s="1"/>
      <c r="E34" s="10"/>
      <c r="F34" s="10"/>
      <c r="G34" s="1"/>
    </row>
    <row r="35" spans="1:7" ht="15.75" x14ac:dyDescent="0.25">
      <c r="A35" s="1"/>
      <c r="B35" s="1"/>
      <c r="C35" s="1"/>
      <c r="D35" s="1"/>
      <c r="E35" s="10"/>
      <c r="F35" s="10"/>
      <c r="G35" s="1"/>
    </row>
    <row r="36" spans="1:7" ht="15.75" x14ac:dyDescent="0.25">
      <c r="A36" s="1"/>
      <c r="B36" s="1"/>
      <c r="C36" s="1"/>
      <c r="D36" s="1"/>
      <c r="E36" s="10"/>
      <c r="F36" s="10"/>
      <c r="G36" s="1"/>
    </row>
    <row r="37" spans="1:7" ht="15.75" x14ac:dyDescent="0.25">
      <c r="A37" s="1"/>
      <c r="B37" s="1"/>
      <c r="C37" s="1"/>
      <c r="D37" s="1"/>
      <c r="E37" s="10"/>
      <c r="F37" s="10"/>
      <c r="G37" s="1"/>
    </row>
    <row r="38" spans="1:7" ht="15.75" x14ac:dyDescent="0.25">
      <c r="A38" s="1"/>
      <c r="B38" s="1"/>
      <c r="C38" s="1"/>
      <c r="D38" s="1"/>
      <c r="E38" s="10"/>
      <c r="F38" s="10"/>
      <c r="G38" s="1"/>
    </row>
    <row r="39" spans="1:7" ht="15.75" x14ac:dyDescent="0.25">
      <c r="A39" s="1"/>
      <c r="B39" s="1"/>
      <c r="C39" s="1"/>
      <c r="D39" s="1"/>
      <c r="E39" s="10"/>
      <c r="F39" s="10"/>
      <c r="G39" s="1"/>
    </row>
    <row r="40" spans="1:7" ht="15.75" x14ac:dyDescent="0.25">
      <c r="A40" s="1"/>
      <c r="B40" s="1"/>
      <c r="C40" s="1"/>
      <c r="D40" s="1"/>
      <c r="E40" s="10"/>
      <c r="F40" s="10"/>
      <c r="G40" s="1"/>
    </row>
    <row r="41" spans="1:7" ht="15.75" x14ac:dyDescent="0.25">
      <c r="A41" s="1"/>
      <c r="B41" s="1"/>
      <c r="C41" s="1"/>
      <c r="D41" s="1"/>
      <c r="E41" s="10"/>
      <c r="F41" s="10"/>
      <c r="G41" s="1"/>
    </row>
    <row r="42" spans="1:7" ht="15.75" x14ac:dyDescent="0.25">
      <c r="A42" s="1"/>
      <c r="B42" s="1"/>
      <c r="C42" s="1"/>
      <c r="D42" s="1"/>
      <c r="E42" s="10"/>
      <c r="F42" s="10"/>
      <c r="G42" s="1"/>
    </row>
    <row r="43" spans="1:7" ht="15.75" x14ac:dyDescent="0.25">
      <c r="A43" s="1"/>
      <c r="B43" s="1"/>
      <c r="C43" s="1"/>
      <c r="D43" s="1"/>
      <c r="E43" s="10"/>
      <c r="F43" s="10"/>
      <c r="G43" s="1"/>
    </row>
    <row r="44" spans="1:7" ht="15.75" x14ac:dyDescent="0.25">
      <c r="A44" s="1"/>
      <c r="B44" s="1"/>
      <c r="C44" s="1"/>
      <c r="D44" s="1"/>
      <c r="E44" s="10"/>
      <c r="F44" s="10"/>
      <c r="G44" s="1"/>
    </row>
    <row r="45" spans="1:7" ht="15.75" x14ac:dyDescent="0.25">
      <c r="A45" s="1"/>
      <c r="B45" s="1"/>
      <c r="C45" s="1"/>
      <c r="D45" s="1"/>
      <c r="E45" s="10"/>
      <c r="F45" s="10"/>
      <c r="G45" s="1"/>
    </row>
    <row r="46" spans="1:7" ht="15.75" x14ac:dyDescent="0.25">
      <c r="A46" s="1"/>
      <c r="B46" s="1"/>
      <c r="C46" s="1"/>
      <c r="D46" s="1"/>
      <c r="E46" s="10"/>
      <c r="F46" s="10"/>
      <c r="G46" s="1"/>
    </row>
    <row r="47" spans="1:7" ht="15.75" x14ac:dyDescent="0.25">
      <c r="A47" s="1"/>
      <c r="B47" s="1"/>
      <c r="C47" s="1"/>
      <c r="D47" s="1"/>
      <c r="E47" s="10"/>
      <c r="F47" s="10"/>
      <c r="G47" s="1"/>
    </row>
    <row r="48" spans="1:7" ht="15.75" x14ac:dyDescent="0.25">
      <c r="A48" s="1"/>
      <c r="B48" s="1"/>
      <c r="C48" s="1"/>
      <c r="D48" s="1"/>
      <c r="E48" s="10"/>
      <c r="F48" s="10"/>
      <c r="G48" s="1"/>
    </row>
    <row r="49" spans="1:7" ht="15.75" x14ac:dyDescent="0.25">
      <c r="A49" s="1"/>
      <c r="B49" s="1"/>
      <c r="C49" s="1"/>
      <c r="D49" s="1"/>
      <c r="E49" s="10"/>
      <c r="F49" s="10"/>
      <c r="G49" s="1"/>
    </row>
    <row r="50" spans="1:7" ht="15.75" x14ac:dyDescent="0.25">
      <c r="A50" s="1"/>
      <c r="B50" s="1"/>
      <c r="C50" s="1"/>
      <c r="D50" s="1"/>
      <c r="E50" s="10"/>
      <c r="F50" s="10"/>
      <c r="G50" s="1"/>
    </row>
    <row r="51" spans="1:7" ht="15.75" x14ac:dyDescent="0.25">
      <c r="A51" s="1"/>
      <c r="B51" s="1"/>
      <c r="C51" s="1"/>
      <c r="D51" s="1"/>
      <c r="E51" s="10"/>
      <c r="F51" s="10"/>
      <c r="G51" s="1"/>
    </row>
    <row r="52" spans="1:7" ht="15.75" x14ac:dyDescent="0.25">
      <c r="A52" s="1"/>
      <c r="B52" s="1"/>
      <c r="C52" s="1"/>
      <c r="D52" s="1"/>
      <c r="E52" s="10"/>
      <c r="F52" s="10"/>
      <c r="G52" s="1"/>
    </row>
    <row r="53" spans="1:7" ht="15.75" x14ac:dyDescent="0.25">
      <c r="A53" s="1"/>
      <c r="B53" s="1"/>
      <c r="C53" s="1"/>
      <c r="D53" s="1"/>
      <c r="E53" s="10"/>
      <c r="F53" s="10"/>
      <c r="G53" s="1"/>
    </row>
    <row r="54" spans="1:7" ht="15.75" x14ac:dyDescent="0.25">
      <c r="A54" s="1"/>
      <c r="B54" s="1"/>
      <c r="C54" s="1"/>
      <c r="D54" s="1"/>
      <c r="E54" s="10"/>
      <c r="F54" s="10"/>
      <c r="G54" s="1"/>
    </row>
    <row r="55" spans="1:7" ht="15.75" x14ac:dyDescent="0.25">
      <c r="A55" s="1"/>
      <c r="B55" s="1"/>
      <c r="C55" s="1"/>
      <c r="D55" s="1"/>
      <c r="E55" s="10"/>
      <c r="F55" s="10"/>
      <c r="G55" s="1"/>
    </row>
    <row r="56" spans="1:7" ht="15.75" x14ac:dyDescent="0.25">
      <c r="A56" s="1"/>
      <c r="B56" s="1"/>
      <c r="C56" s="1"/>
      <c r="D56" s="1"/>
      <c r="E56" s="10"/>
      <c r="F56" s="10"/>
      <c r="G56" s="1"/>
    </row>
    <row r="57" spans="1:7" ht="15.75" x14ac:dyDescent="0.25">
      <c r="A57" s="1"/>
      <c r="B57" s="1"/>
      <c r="C57" s="1"/>
      <c r="D57" s="1"/>
      <c r="E57" s="10"/>
      <c r="F57" s="10"/>
      <c r="G57" s="1"/>
    </row>
    <row r="58" spans="1:7" ht="15.75" x14ac:dyDescent="0.25">
      <c r="A58" s="1"/>
      <c r="B58" s="1"/>
      <c r="C58" s="1"/>
      <c r="D58" s="1"/>
      <c r="E58" s="10"/>
      <c r="F58" s="10"/>
      <c r="G58" s="1"/>
    </row>
    <row r="59" spans="1:7" ht="15.75" x14ac:dyDescent="0.25">
      <c r="A59" s="1"/>
      <c r="B59" s="1"/>
      <c r="C59" s="1"/>
      <c r="D59" s="1"/>
      <c r="E59" s="10"/>
      <c r="F59" s="10"/>
      <c r="G59" s="1"/>
    </row>
    <row r="60" spans="1:7" ht="15.75" x14ac:dyDescent="0.25">
      <c r="A60" s="1"/>
      <c r="B60" s="1"/>
      <c r="C60" s="1"/>
      <c r="D60" s="1"/>
      <c r="E60" s="10"/>
      <c r="F60" s="10"/>
      <c r="G60" s="1"/>
    </row>
    <row r="61" spans="1:7" ht="15.75" x14ac:dyDescent="0.25">
      <c r="A61" s="1"/>
      <c r="B61" s="1"/>
      <c r="C61" s="1"/>
      <c r="D61" s="1"/>
      <c r="E61" s="10"/>
      <c r="F61" s="10"/>
      <c r="G61" s="1"/>
    </row>
    <row r="62" spans="1:7" ht="15.75" x14ac:dyDescent="0.25">
      <c r="A62" s="1"/>
      <c r="B62" s="1"/>
      <c r="C62" s="1"/>
      <c r="D62" s="1"/>
      <c r="E62" s="10"/>
      <c r="F62" s="10"/>
      <c r="G62" s="1"/>
    </row>
    <row r="63" spans="1:7" ht="15.75" x14ac:dyDescent="0.25">
      <c r="A63" s="1"/>
      <c r="B63" s="1"/>
      <c r="C63" s="1"/>
      <c r="D63" s="1"/>
      <c r="E63" s="10"/>
      <c r="F63" s="10"/>
      <c r="G63" s="1"/>
    </row>
    <row r="64" spans="1:7" ht="15.75" x14ac:dyDescent="0.25">
      <c r="A64" s="1"/>
      <c r="B64" s="1"/>
      <c r="C64" s="1"/>
      <c r="D64" s="1"/>
      <c r="E64" s="10"/>
      <c r="F64" s="10"/>
      <c r="G64" s="1"/>
    </row>
    <row r="65" spans="1:7" ht="15.75" x14ac:dyDescent="0.25">
      <c r="A65" s="1"/>
      <c r="B65" s="1"/>
      <c r="C65" s="1"/>
      <c r="D65" s="1"/>
      <c r="E65" s="10"/>
      <c r="F65" s="10"/>
      <c r="G65" s="1"/>
    </row>
    <row r="66" spans="1:7" ht="15.75" x14ac:dyDescent="0.25">
      <c r="A66" s="1"/>
      <c r="B66" s="1"/>
      <c r="C66" s="1"/>
      <c r="D66" s="1"/>
      <c r="E66" s="10"/>
      <c r="F66" s="10"/>
      <c r="G66" s="1"/>
    </row>
    <row r="67" spans="1:7" ht="15.75" x14ac:dyDescent="0.25">
      <c r="A67" s="1"/>
      <c r="B67" s="1"/>
      <c r="C67" s="1"/>
      <c r="D67" s="1"/>
      <c r="E67" s="10"/>
      <c r="F67" s="10"/>
      <c r="G67" s="1"/>
    </row>
    <row r="68" spans="1:7" ht="15.75" x14ac:dyDescent="0.25">
      <c r="A68" s="1"/>
      <c r="B68" s="1"/>
      <c r="C68" s="1"/>
      <c r="D68" s="1"/>
      <c r="E68" s="10"/>
      <c r="F68" s="10"/>
      <c r="G68" s="1"/>
    </row>
    <row r="69" spans="1:7" ht="15.75" x14ac:dyDescent="0.25">
      <c r="A69" s="1"/>
      <c r="B69" s="1"/>
      <c r="C69" s="1"/>
      <c r="D69" s="1"/>
      <c r="E69" s="10"/>
      <c r="F69" s="10"/>
      <c r="G69" s="1"/>
    </row>
    <row r="70" spans="1:7" ht="15.75" x14ac:dyDescent="0.25">
      <c r="A70" s="1"/>
      <c r="B70" s="1"/>
      <c r="C70" s="1"/>
      <c r="D70" s="1"/>
      <c r="E70" s="10"/>
      <c r="F70" s="10"/>
      <c r="G70" s="1"/>
    </row>
    <row r="71" spans="1:7" ht="15.75" x14ac:dyDescent="0.25">
      <c r="A71" s="1"/>
      <c r="B71" s="1"/>
      <c r="C71" s="1"/>
      <c r="D71" s="1"/>
      <c r="E71" s="10"/>
      <c r="F71" s="10"/>
      <c r="G71" s="1"/>
    </row>
    <row r="72" spans="1:7" ht="15.75" x14ac:dyDescent="0.25">
      <c r="A72" s="1"/>
      <c r="B72" s="1"/>
      <c r="C72" s="1"/>
      <c r="D72" s="1"/>
      <c r="E72" s="10"/>
      <c r="F72" s="10"/>
      <c r="G72" s="1"/>
    </row>
    <row r="73" spans="1:7" ht="15.75" x14ac:dyDescent="0.25">
      <c r="A73" s="1"/>
      <c r="B73" s="1"/>
      <c r="C73" s="1"/>
      <c r="D73" s="1"/>
      <c r="E73" s="10"/>
      <c r="F73" s="10"/>
      <c r="G73" s="1"/>
    </row>
    <row r="74" spans="1:7" ht="15.75" x14ac:dyDescent="0.25">
      <c r="A74" s="1"/>
      <c r="B74" s="1"/>
      <c r="C74" s="1"/>
      <c r="D74" s="1"/>
      <c r="E74" s="10"/>
      <c r="F74" s="10"/>
      <c r="G74" s="1"/>
    </row>
    <row r="75" spans="1:7" ht="15.75" x14ac:dyDescent="0.25">
      <c r="A75" s="1"/>
      <c r="B75" s="1"/>
      <c r="C75" s="1"/>
      <c r="D75" s="1"/>
      <c r="E75" s="10"/>
      <c r="F75" s="10"/>
      <c r="G75" s="1"/>
    </row>
    <row r="76" spans="1:7" ht="15.75" x14ac:dyDescent="0.25">
      <c r="A76" s="1"/>
      <c r="B76" s="1"/>
      <c r="C76" s="1"/>
      <c r="D76" s="1"/>
      <c r="E76" s="10"/>
      <c r="F76" s="10"/>
      <c r="G76" s="1"/>
    </row>
    <row r="77" spans="1:7" ht="15.75" x14ac:dyDescent="0.25">
      <c r="A77" s="1"/>
      <c r="B77" s="1"/>
      <c r="C77" s="1"/>
      <c r="D77" s="1"/>
      <c r="E77" s="10"/>
      <c r="F77" s="10"/>
      <c r="G77" s="1"/>
    </row>
    <row r="78" spans="1:7" ht="15.75" x14ac:dyDescent="0.25">
      <c r="A78" s="1"/>
      <c r="B78" s="1"/>
      <c r="C78" s="1"/>
      <c r="D78" s="1"/>
      <c r="E78" s="10"/>
      <c r="F78" s="10"/>
      <c r="G78" s="1"/>
    </row>
    <row r="79" spans="1:7" ht="15.75" x14ac:dyDescent="0.25">
      <c r="A79" s="1"/>
      <c r="B79" s="1"/>
      <c r="C79" s="1"/>
      <c r="D79" s="1"/>
      <c r="E79" s="10"/>
      <c r="F79" s="10"/>
      <c r="G79" s="1"/>
    </row>
    <row r="80" spans="1:7" ht="15.75" x14ac:dyDescent="0.25">
      <c r="A80" s="1"/>
      <c r="B80" s="1"/>
      <c r="C80" s="1"/>
      <c r="D80" s="1"/>
      <c r="E80" s="10"/>
      <c r="F80" s="10"/>
      <c r="G80" s="1"/>
    </row>
    <row r="81" spans="1:7" ht="15.75" x14ac:dyDescent="0.25">
      <c r="A81" s="1"/>
      <c r="B81" s="1"/>
      <c r="C81" s="1"/>
      <c r="D81" s="1"/>
      <c r="E81" s="10"/>
      <c r="F81" s="10"/>
      <c r="G81" s="1"/>
    </row>
    <row r="82" spans="1:7" ht="15.75" x14ac:dyDescent="0.25">
      <c r="A82" s="1"/>
      <c r="B82" s="1"/>
      <c r="C82" s="1"/>
      <c r="D82" s="1"/>
      <c r="E82" s="10"/>
      <c r="F82" s="10"/>
      <c r="G82" s="1"/>
    </row>
    <row r="83" spans="1:7" ht="15.75" x14ac:dyDescent="0.25">
      <c r="A83" s="1"/>
      <c r="B83" s="1"/>
      <c r="C83" s="1"/>
      <c r="D83" s="1"/>
      <c r="E83" s="10"/>
      <c r="F83" s="10"/>
      <c r="G83" s="1"/>
    </row>
    <row r="84" spans="1:7" ht="15.75" x14ac:dyDescent="0.25">
      <c r="A84" s="1"/>
      <c r="B84" s="1"/>
      <c r="C84" s="1"/>
      <c r="D84" s="1"/>
      <c r="E84" s="10"/>
      <c r="F84" s="10"/>
      <c r="G84" s="1"/>
    </row>
    <row r="85" spans="1:7" ht="15.75" x14ac:dyDescent="0.25">
      <c r="A85" s="1"/>
      <c r="B85" s="1"/>
      <c r="C85" s="1"/>
      <c r="D85" s="1"/>
      <c r="E85" s="10"/>
      <c r="F85" s="10"/>
      <c r="G85" s="1"/>
    </row>
    <row r="86" spans="1:7" ht="15.75" x14ac:dyDescent="0.25">
      <c r="A86" s="1"/>
      <c r="G86" s="1"/>
    </row>
    <row r="87" spans="1:7" ht="15.75" x14ac:dyDescent="0.25">
      <c r="A87" s="1"/>
      <c r="G87" s="1"/>
    </row>
  </sheetData>
  <mergeCells count="1">
    <mergeCell ref="B2:D2"/>
  </mergeCells>
  <pageMargins left="0.7" right="0.7" top="0.75" bottom="0.75" header="0.3" footer="0.3"/>
  <pageSetup paperSize="9" scale="4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9"/>
  <sheetViews>
    <sheetView tabSelected="1" view="pageBreakPreview" topLeftCell="A49" zoomScale="70" zoomScaleNormal="100" zoomScaleSheetLayoutView="70" workbookViewId="0">
      <selection activeCell="C14" sqref="C14"/>
    </sheetView>
  </sheetViews>
  <sheetFormatPr defaultRowHeight="15" x14ac:dyDescent="0.2"/>
  <cols>
    <col min="1" max="1" width="6.88671875" customWidth="1"/>
    <col min="3" max="3" width="112.33203125" customWidth="1"/>
    <col min="4" max="4" width="29.6640625" customWidth="1"/>
    <col min="5" max="5" width="11.5546875" customWidth="1"/>
    <col min="6" max="6" width="11.33203125" customWidth="1"/>
  </cols>
  <sheetData>
    <row r="2" spans="1:7" ht="20.25" x14ac:dyDescent="0.3">
      <c r="A2" s="18"/>
      <c r="B2" s="18"/>
      <c r="C2" s="18"/>
      <c r="D2" s="18"/>
    </row>
    <row r="3" spans="1:7" ht="20.25" x14ac:dyDescent="0.3">
      <c r="A3" s="18"/>
      <c r="B3" s="18"/>
      <c r="C3" s="18"/>
      <c r="D3" s="18"/>
    </row>
    <row r="4" spans="1:7" ht="20.25" x14ac:dyDescent="0.3">
      <c r="A4" s="18"/>
      <c r="B4" s="18"/>
      <c r="C4" s="18"/>
      <c r="D4" s="18"/>
    </row>
    <row r="5" spans="1:7" ht="23.25" x14ac:dyDescent="0.35">
      <c r="A5" s="18"/>
      <c r="B5" s="19"/>
      <c r="C5" s="19"/>
      <c r="D5" s="19"/>
    </row>
    <row r="6" spans="1:7" ht="24" thickBot="1" x14ac:dyDescent="0.4">
      <c r="A6" s="22"/>
      <c r="B6" s="23"/>
      <c r="C6" s="23"/>
      <c r="D6" s="23"/>
    </row>
    <row r="7" spans="1:7" ht="23.25" thickBot="1" x14ac:dyDescent="0.35">
      <c r="A7" s="22"/>
      <c r="B7" s="140" t="s">
        <v>30</v>
      </c>
      <c r="C7" s="141"/>
      <c r="D7" s="142"/>
      <c r="E7" s="8"/>
      <c r="F7" s="11"/>
    </row>
    <row r="8" spans="1:7" ht="47.25" customHeight="1" thickBot="1" x14ac:dyDescent="0.35">
      <c r="A8" s="22"/>
      <c r="B8" s="111" t="s">
        <v>0</v>
      </c>
      <c r="C8" s="112" t="s">
        <v>1</v>
      </c>
      <c r="D8" s="111" t="s">
        <v>3</v>
      </c>
      <c r="E8" s="15" t="s">
        <v>2</v>
      </c>
      <c r="F8" s="16" t="s">
        <v>4</v>
      </c>
    </row>
    <row r="9" spans="1:7" ht="46.5" x14ac:dyDescent="0.3">
      <c r="A9" s="22"/>
      <c r="B9" s="137">
        <v>1</v>
      </c>
      <c r="C9" s="138" t="s">
        <v>31</v>
      </c>
      <c r="D9" s="139">
        <f t="shared" ref="D9:D21" si="0">E9/24</f>
        <v>50.71875</v>
      </c>
      <c r="E9" s="17">
        <v>1217.25</v>
      </c>
      <c r="F9" s="24">
        <f>ROUND(E9/E21*100,1)</f>
        <v>36.299999999999997</v>
      </c>
      <c r="G9" s="28"/>
    </row>
    <row r="10" spans="1:7" ht="23.25" x14ac:dyDescent="0.3">
      <c r="A10" s="22"/>
      <c r="B10" s="67">
        <v>2</v>
      </c>
      <c r="C10" s="113" t="s">
        <v>16</v>
      </c>
      <c r="D10" s="69">
        <f>E10/24</f>
        <v>18.385416666666668</v>
      </c>
      <c r="E10" s="17">
        <v>441.25</v>
      </c>
      <c r="F10" s="24">
        <f>ROUND(E10/E21*100,1)</f>
        <v>13.2</v>
      </c>
      <c r="G10" s="28"/>
    </row>
    <row r="11" spans="1:7" ht="23.25" x14ac:dyDescent="0.35">
      <c r="A11" s="22"/>
      <c r="B11" s="120">
        <v>3</v>
      </c>
      <c r="C11" s="114" t="s">
        <v>10</v>
      </c>
      <c r="D11" s="121">
        <f t="shared" si="0"/>
        <v>4.84375</v>
      </c>
      <c r="E11" s="17">
        <v>116.25</v>
      </c>
      <c r="F11" s="1">
        <f>ROUND(E11/E21*100,1)</f>
        <v>3.5</v>
      </c>
    </row>
    <row r="12" spans="1:7" ht="27.75" customHeight="1" x14ac:dyDescent="0.3">
      <c r="A12" s="22"/>
      <c r="B12" s="106">
        <v>4</v>
      </c>
      <c r="C12" s="115" t="s">
        <v>17</v>
      </c>
      <c r="D12" s="52">
        <f t="shared" si="0"/>
        <v>6.729166666666667</v>
      </c>
      <c r="E12" s="17">
        <v>161.5</v>
      </c>
      <c r="F12" s="21">
        <f>ROUND(E12/E21*100,1)</f>
        <v>4.8</v>
      </c>
    </row>
    <row r="13" spans="1:7" ht="23.25" x14ac:dyDescent="0.35">
      <c r="A13" s="22"/>
      <c r="B13" s="122">
        <v>5</v>
      </c>
      <c r="C13" s="116" t="s">
        <v>8</v>
      </c>
      <c r="D13" s="55">
        <f t="shared" si="0"/>
        <v>5</v>
      </c>
      <c r="E13" s="17">
        <v>120</v>
      </c>
      <c r="F13" s="21">
        <f>ROUND(E13/E21*100,1)</f>
        <v>3.6</v>
      </c>
    </row>
    <row r="14" spans="1:7" ht="23.25" x14ac:dyDescent="0.35">
      <c r="A14" s="22"/>
      <c r="B14" s="123">
        <v>6</v>
      </c>
      <c r="C14" s="80" t="s">
        <v>11</v>
      </c>
      <c r="D14" s="58">
        <f t="shared" ref="D14:D20" si="1">E14/24</f>
        <v>12.291666666666666</v>
      </c>
      <c r="E14" s="17">
        <v>295</v>
      </c>
      <c r="F14" s="1">
        <f>ROUND(E14/E21*100,1)</f>
        <v>8.8000000000000007</v>
      </c>
    </row>
    <row r="15" spans="1:7" ht="23.25" x14ac:dyDescent="0.35">
      <c r="A15" s="22"/>
      <c r="B15" s="47">
        <v>7</v>
      </c>
      <c r="C15" s="48" t="s">
        <v>18</v>
      </c>
      <c r="D15" s="49">
        <f t="shared" si="1"/>
        <v>9.6666666666666661</v>
      </c>
      <c r="E15" s="17">
        <v>232</v>
      </c>
      <c r="F15" s="1">
        <f>ROUND(E15/E21*100,1)</f>
        <v>6.9</v>
      </c>
    </row>
    <row r="16" spans="1:7" ht="23.25" x14ac:dyDescent="0.35">
      <c r="A16" s="22"/>
      <c r="B16" s="124">
        <v>8</v>
      </c>
      <c r="C16" s="78" t="s">
        <v>19</v>
      </c>
      <c r="D16" s="125">
        <f t="shared" si="1"/>
        <v>17.40625</v>
      </c>
      <c r="E16" s="17">
        <v>417.75</v>
      </c>
      <c r="F16" s="1">
        <f>ROUND(E16/E21*100,1)</f>
        <v>12.5</v>
      </c>
    </row>
    <row r="17" spans="1:6" ht="23.25" x14ac:dyDescent="0.35">
      <c r="A17" s="22"/>
      <c r="B17" s="126">
        <v>9</v>
      </c>
      <c r="C17" s="117" t="s">
        <v>20</v>
      </c>
      <c r="D17" s="127">
        <f t="shared" si="1"/>
        <v>5.0625</v>
      </c>
      <c r="E17" s="17">
        <v>121.5</v>
      </c>
      <c r="F17" s="1">
        <f>ROUND(E17/E21*100,1)</f>
        <v>3.6</v>
      </c>
    </row>
    <row r="18" spans="1:6" ht="23.25" x14ac:dyDescent="0.35">
      <c r="A18" s="22"/>
      <c r="B18" s="128">
        <v>10</v>
      </c>
      <c r="C18" s="118" t="s">
        <v>14</v>
      </c>
      <c r="D18" s="129">
        <f t="shared" si="1"/>
        <v>1.2708333333333333</v>
      </c>
      <c r="E18" s="17">
        <v>30.5</v>
      </c>
      <c r="F18" s="1">
        <f>ROUND(E18/E21*100,1)</f>
        <v>0.9</v>
      </c>
    </row>
    <row r="19" spans="1:6" ht="23.25" x14ac:dyDescent="0.35">
      <c r="A19" s="22"/>
      <c r="B19" s="130">
        <v>11</v>
      </c>
      <c r="C19" s="119" t="s">
        <v>21</v>
      </c>
      <c r="D19" s="131">
        <f t="shared" si="1"/>
        <v>1.25</v>
      </c>
      <c r="E19" s="17">
        <v>30</v>
      </c>
      <c r="F19" s="1">
        <f>ROUND(E19/E21*100,1)</f>
        <v>0.9</v>
      </c>
    </row>
    <row r="20" spans="1:6" ht="23.25" x14ac:dyDescent="0.35">
      <c r="A20" s="22"/>
      <c r="B20" s="132">
        <v>12</v>
      </c>
      <c r="C20" s="79" t="s">
        <v>7</v>
      </c>
      <c r="D20" s="133">
        <f t="shared" si="1"/>
        <v>7.072916666666667</v>
      </c>
      <c r="E20" s="17">
        <v>169.75</v>
      </c>
      <c r="F20" s="1">
        <f>ROUND(E20/E21*100,1)</f>
        <v>5.0999999999999996</v>
      </c>
    </row>
    <row r="21" spans="1:6" ht="24" thickBot="1" x14ac:dyDescent="0.4">
      <c r="A21" s="22"/>
      <c r="B21" s="134">
        <v>13</v>
      </c>
      <c r="C21" s="135" t="s">
        <v>27</v>
      </c>
      <c r="D21" s="136">
        <f t="shared" si="0"/>
        <v>139.69791666666666</v>
      </c>
      <c r="E21" s="17">
        <f>SUM(E9:E20)</f>
        <v>3352.75</v>
      </c>
      <c r="F21" s="1">
        <f>ROUND(E21/E21*100,1)</f>
        <v>100</v>
      </c>
    </row>
    <row r="22" spans="1:6" ht="20.25" x14ac:dyDescent="0.3">
      <c r="A22" s="22"/>
    </row>
    <row r="23" spans="1:6" ht="23.25" x14ac:dyDescent="0.35">
      <c r="A23" s="22"/>
      <c r="B23" s="23"/>
      <c r="D23" s="23"/>
    </row>
    <row r="24" spans="1:6" ht="20.25" x14ac:dyDescent="0.3">
      <c r="A24" s="18"/>
      <c r="B24" s="18"/>
      <c r="C24" s="66"/>
      <c r="D24" s="18"/>
    </row>
    <row r="25" spans="1:6" ht="20.25" x14ac:dyDescent="0.3">
      <c r="A25" s="18"/>
      <c r="B25" s="18"/>
      <c r="D25" s="18"/>
    </row>
    <row r="26" spans="1:6" ht="20.25" x14ac:dyDescent="0.3">
      <c r="A26" s="18"/>
      <c r="B26" s="18"/>
      <c r="D26" s="18"/>
    </row>
    <row r="27" spans="1:6" ht="20.25" x14ac:dyDescent="0.3">
      <c r="A27" s="18"/>
      <c r="B27" s="18"/>
      <c r="C27" s="66"/>
      <c r="D27" s="18"/>
    </row>
    <row r="28" spans="1:6" ht="20.25" x14ac:dyDescent="0.3">
      <c r="A28" s="18"/>
      <c r="B28" s="18"/>
      <c r="D28" s="18"/>
    </row>
    <row r="29" spans="1:6" ht="20.25" x14ac:dyDescent="0.3">
      <c r="A29" s="18"/>
      <c r="B29" s="18"/>
      <c r="D29" s="18"/>
    </row>
    <row r="30" spans="1:6" ht="20.25" x14ac:dyDescent="0.3">
      <c r="A30" s="18"/>
      <c r="B30" s="18"/>
      <c r="C30" s="66"/>
      <c r="D30" s="18"/>
    </row>
    <row r="31" spans="1:6" ht="20.25" x14ac:dyDescent="0.3">
      <c r="A31" s="18"/>
      <c r="B31" s="18"/>
      <c r="D31" s="18"/>
    </row>
    <row r="33" spans="3:3" x14ac:dyDescent="0.2">
      <c r="C33" s="66"/>
    </row>
    <row r="36" spans="3:3" x14ac:dyDescent="0.2">
      <c r="C36" s="66"/>
    </row>
    <row r="39" spans="3:3" x14ac:dyDescent="0.2">
      <c r="C39" s="66"/>
    </row>
  </sheetData>
  <mergeCells count="1">
    <mergeCell ref="B7:D7"/>
  </mergeCells>
  <pageMargins left="0.7" right="0.7" top="0.75" bottom="0.75" header="0.3" footer="0.3"/>
  <pageSetup paperSize="9" scale="2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workbookViewId="0">
      <selection activeCell="I86" sqref="I86"/>
    </sheetView>
  </sheetViews>
  <sheetFormatPr defaultRowHeight="15" x14ac:dyDescent="0.2"/>
  <cols>
    <col min="2" max="3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св.№3 Клубанівсько-Зубренківськ</vt:lpstr>
      <vt:lpstr>св.№10 Водянівського родовища</vt:lpstr>
      <vt:lpstr>св.№51 Карайкозівського НГКР</vt:lpstr>
      <vt:lpstr>Лист1</vt:lpstr>
      <vt:lpstr>'св.№10 Водянівського родовища'!Область_печати</vt:lpstr>
      <vt:lpstr>'св.№3 Клубанівсько-Зубренківськ'!Область_печати</vt:lpstr>
      <vt:lpstr>'св.№51 Карайкозівського НГКР'!Область_печати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Texnolog</dc:creator>
  <cp:lastModifiedBy>Microsoft</cp:lastModifiedBy>
  <cp:lastPrinted>2023-05-24T09:00:48Z</cp:lastPrinted>
  <dcterms:created xsi:type="dcterms:W3CDTF">2008-07-15T08:14:33Z</dcterms:created>
  <dcterms:modified xsi:type="dcterms:W3CDTF">2023-06-08T08:10:32Z</dcterms:modified>
</cp:coreProperties>
</file>