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4A64BADF-9225-4A12-8E8E-9563D07F9FF9}" xr6:coauthVersionLast="47" xr6:coauthVersionMax="47" xr10:uidLastSave="{00000000-0000-0000-0000-000000000000}"/>
  <bookViews>
    <workbookView xWindow="4690" yWindow="2480" windowWidth="28800" windowHeight="1537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11" i="1"/>
  <c r="J12" i="1"/>
  <c r="J13" i="1"/>
  <c r="J14" i="1"/>
  <c r="J15" i="1"/>
  <c r="J16" i="1"/>
  <c r="J17" i="1"/>
  <c r="J18" i="1"/>
  <c r="J19" i="1"/>
  <c r="J20" i="1"/>
  <c r="J21" i="1"/>
  <c r="J22" i="1" l="1"/>
  <c r="J23" i="1"/>
  <c r="J24" i="1"/>
  <c r="J28" i="1"/>
  <c r="J29" i="1"/>
  <c r="J30" i="1"/>
  <c r="J31" i="1"/>
  <c r="J26" i="1"/>
  <c r="J27" i="1"/>
  <c r="J25" i="1"/>
  <c r="J32" i="1" l="1"/>
  <c r="J33" i="1" l="1"/>
  <c r="H34" i="1" l="1"/>
  <c r="G34" i="1"/>
  <c r="J34" i="1" l="1"/>
</calcChain>
</file>

<file path=xl/sharedStrings.xml><?xml version="1.0" encoding="utf-8"?>
<sst xmlns="http://schemas.openxmlformats.org/spreadsheetml/2006/main" count="57" uniqueCount="43">
  <si>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</si>
  <si>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</si>
  <si>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</si>
  <si>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</si>
  <si>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</si>
  <si>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</si>
  <si>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</si>
  <si>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</si>
  <si>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</si>
  <si>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</si>
  <si>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</si>
  <si>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</si>
  <si>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</si>
  <si>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</si>
  <si>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</si>
  <si>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</si>
  <si>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</si>
  <si>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</si>
  <si>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</si>
  <si>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</si>
  <si>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</si>
  <si>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</si>
  <si>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</si>
  <si>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</si>
  <si>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</si>
  <si>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№37</t>
  </si>
  <si>
    <t>КРС №0212/21 КРС, 02.12.2021</t>
  </si>
  <si>
    <t>01.03.2022</t>
  </si>
  <si>
    <t>чергування за лютий 2022</t>
  </si>
  <si>
    <t>теоретически</t>
  </si>
  <si>
    <t>март 2022</t>
  </si>
  <si>
    <t>Клубанівсько-Зубренківське родовище №10</t>
  </si>
  <si>
    <t>Будівництво свердловини №091221КЛЗ, 09.12.2021</t>
  </si>
  <si>
    <t>31.03.2022</t>
  </si>
  <si>
    <t>аренда за 02.22</t>
  </si>
  <si>
    <t>Клубанівсько-Зубренківське родовище №3</t>
  </si>
  <si>
    <t>Будівництво свердловини №010721КЛЗ, 01.07.2021</t>
  </si>
  <si>
    <t>аренда за 02.2022</t>
  </si>
  <si>
    <t>SOE</t>
  </si>
  <si>
    <t>Водянівська площа №6</t>
  </si>
  <si>
    <t>КРС №170720 КРС, 17.07.2020</t>
  </si>
  <si>
    <t>роботи з 01.02.2022р. по 28.02.2022р.</t>
  </si>
  <si>
    <t>чергування з 24.02.2022р. по 28.02.2022р.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</si>
</sst>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4" totalsRowCount="1" headerRowDxfId="16" dataDxfId="14" totalsRowDxfId="12" headerRowBorderDxfId="15" tableBorderDxfId="13" totalsRowBorderDxfId="11">
  <autoFilter ref="A5:K33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4"/>
  <sheetViews>
    <sheetView tabSelected="1" workbookViewId="0">
      <selection activeCell="K6" sqref="K6:K16"/>
    </sheetView>
  </sheetViews>
  <sheetFormatPr defaultColWidth="9.1796875" defaultRowHeight="10" x14ac:dyDescent="0.35"/>
  <cols>
    <col min="1" max="1" width="14.7265625" style="1" customWidth="1"/>
    <col min="2" max="3" width="20.7265625" style="1" customWidth="1"/>
    <col min="4" max="4" width="8.7265625" style="2" customWidth="1"/>
    <col min="5" max="5" width="10.7265625" style="1" customWidth="1"/>
    <col min="6" max="6" width="41.81640625" style="1" customWidth="1"/>
    <col min="7" max="8" width="14.7265625" style="1" customWidth="1"/>
    <col min="9" max="9" width="48.54296875" style="1" customWidth="1"/>
    <col min="10" max="10" width="14.7265625" style="1" customWidth="1"/>
    <col min="11" max="11" width="12.7265625" style="1" customWidth="1"/>
    <col min="12" max="16384" width="9.1796875" style="1"/>
  </cols>
  <sheetData>
    <row r="2" spans="1:11" ht="15.5" x14ac:dyDescent="0.3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3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3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0" x14ac:dyDescent="0.35">
      <c r="A6" s="3" t="s">
        <v>24</v>
      </c>
      <c r="B6" s="4" t="s">
        <v>25</v>
      </c>
      <c r="C6" s="4" t="s">
        <v>26</v>
      </c>
      <c r="D6" s="5">
        <v>3</v>
      </c>
      <c r="E6" s="6" t="s">
        <v>27</v>
      </c>
      <c r="F6" s="4" t="s">
        <v>28</v>
      </c>
      <c r="G6" s="7">
        <v>2434320</v>
      </c>
      <c r="H6" s="7">
        <v>0</v>
      </c>
      <c r="I6" s="4" t="s">
        <v>29</v>
      </c>
      <c r="J6" s="7">
        <f>(Acts[[#This Row],[7]]-Acts[[#This Row],[8]])/6</f>
        <v>405720</v>
      </c>
      <c r="K6" s="8" t="s">
        <v>30</v>
      </c>
    </row>
    <row r="7" spans="1:11" ht="20" x14ac:dyDescent="0.35">
      <c r="A7" s="3" t="s">
        <v>24</v>
      </c>
      <c r="B7" s="4" t="s">
        <v>31</v>
      </c>
      <c r="C7" s="4" t="s">
        <v>32</v>
      </c>
      <c r="D7" s="5">
        <v>5</v>
      </c>
      <c r="E7" s="6" t="s">
        <v>33</v>
      </c>
      <c r="F7" s="4" t="s">
        <v>34</v>
      </c>
      <c r="G7" s="7">
        <v>10000000</v>
      </c>
      <c r="H7" s="7">
        <v>0</v>
      </c>
      <c r="I7" s="4" t="s">
        <v>29</v>
      </c>
      <c r="J7" s="7">
        <f>(Acts[[#This Row],[7]]-Acts[[#This Row],[8]])/6</f>
        <v>1666666.6666666667</v>
      </c>
      <c r="K7" s="8" t="s">
        <v>30</v>
      </c>
    </row>
    <row r="8" spans="1:11" ht="20" x14ac:dyDescent="0.35">
      <c r="A8" s="3" t="s">
        <v>24</v>
      </c>
      <c r="B8" s="4" t="s">
        <v>35</v>
      </c>
      <c r="C8" s="4" t="s">
        <v>36</v>
      </c>
      <c r="D8" s="5">
        <v>10</v>
      </c>
      <c r="E8" s="6" t="s">
        <v>33</v>
      </c>
      <c r="F8" s="4" t="s">
        <v>37</v>
      </c>
      <c r="G8" s="7">
        <v>10000000</v>
      </c>
      <c r="H8" s="7">
        <v>0</v>
      </c>
      <c r="I8" s="4" t="s">
        <v>29</v>
      </c>
      <c r="J8" s="7">
        <f>(Acts[[#This Row],[7]]-Acts[[#This Row],[8]])/6</f>
        <v>1666666.6666666667</v>
      </c>
      <c r="K8" s="8" t="s">
        <v>30</v>
      </c>
    </row>
    <row r="9" spans="1:11" ht="20" x14ac:dyDescent="0.35">
      <c r="A9" s="3" t="s">
        <v>38</v>
      </c>
      <c r="B9" s="4" t="s">
        <v>39</v>
      </c>
      <c r="C9" s="4" t="s">
        <v>40</v>
      </c>
      <c r="D9" s="5">
        <v>20</v>
      </c>
      <c r="E9" s="6" t="s">
        <v>27</v>
      </c>
      <c r="F9" s="4" t="s">
        <v>41</v>
      </c>
      <c r="G9" s="7">
        <v>3892152</v>
      </c>
      <c r="H9" s="7">
        <v>0</v>
      </c>
      <c r="I9" s="4"/>
      <c r="J9" s="7">
        <f>(Acts[[#This Row],[7]]-Acts[[#This Row],[8]])/6</f>
        <v>648692</v>
      </c>
      <c r="K9" s="8" t="s">
        <v>30</v>
      </c>
    </row>
    <row r="10" spans="1:11" ht="20" x14ac:dyDescent="0.35">
      <c r="A10" s="3" t="s">
        <v>38</v>
      </c>
      <c r="B10" s="4" t="s">
        <v>39</v>
      </c>
      <c r="C10" s="4" t="s">
        <v>40</v>
      </c>
      <c r="D10" s="5">
        <v>21</v>
      </c>
      <c r="E10" s="6" t="s">
        <v>27</v>
      </c>
      <c r="F10" s="4" t="s">
        <v>42</v>
      </c>
      <c r="G10" s="7">
        <v>634590</v>
      </c>
      <c r="H10" s="7">
        <v>0</v>
      </c>
      <c r="I10" s="4"/>
      <c r="J10" s="7">
        <f>(Acts[[#This Row],[7]]-Acts[[#This Row],[8]])/6</f>
        <v>105765</v>
      </c>
      <c r="K10" s="8" t="s">
        <v>30</v>
      </c>
    </row>
    <row r="11" spans="1:11" x14ac:dyDescent="0.35">
      <c r="A11" s="3"/>
      <c r="B11" s="4"/>
      <c r="C11" s="4"/>
      <c r="D11" s="5"/>
      <c r="E11" s="6"/>
      <c r="F11" s="4"/>
      <c r="G11" s="7"/>
      <c r="H11" s="7"/>
      <c r="I11" s="4"/>
      <c r="J11" s="7">
        <f>(Acts[[#This Row],[7]]-Acts[[#This Row],[8]])/6</f>
        <v>0</v>
      </c>
      <c r="K11" s="8"/>
    </row>
    <row r="12" spans="1:11" x14ac:dyDescent="0.3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3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3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3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3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3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3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3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3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3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3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3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3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3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3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3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3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3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3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3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3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ht="10.5" x14ac:dyDescent="0.3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ht="10.5" x14ac:dyDescent="0.35">
      <c r="A34" s="19" t="s">
        <v>23</v>
      </c>
      <c r="B34" s="15"/>
      <c r="C34" s="15"/>
      <c r="D34" s="16"/>
      <c r="E34" s="15"/>
      <c r="F34" s="15"/>
      <c r="G34" s="17">
        <f>SUBTOTAL(109,Acts[7])</f>
        <v>26961062</v>
      </c>
      <c r="H34" s="17">
        <f>SUBTOTAL(109,Acts[8])</f>
        <v>0</v>
      </c>
      <c r="I34" s="15"/>
      <c r="J34" s="17">
        <f>SUBTOTAL(109,Acts[10])</f>
        <v>4493510.333333334</v>
      </c>
      <c r="K34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2022-03-02T19:43:16Z</dcterms:modified>
</cp:coreProperties>
</file>