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PCMDB\reporting\"/>
    </mc:Choice>
  </mc:AlternateContent>
  <xr:revisionPtr revIDLastSave="0" documentId="13_ncr:1_{C8B442BA-EA82-4CD6-B00C-B7C7F61D265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6" i="1" l="1"/>
  <c r="N6" i="1"/>
  <c r="N3" i="1" l="1"/>
  <c r="O3" i="1"/>
  <c r="O5" i="1" l="1"/>
  <c r="N5" i="1"/>
  <c r="K4" i="1" l="1"/>
</calcChain>
</file>

<file path=xl/sharedStrings.xml><?xml version="1.0" encoding="utf-8"?>
<sst xmlns="http://schemas.openxmlformats.org/spreadsheetml/2006/main" count="33" uniqueCount="25">
  <si>
    <t>Месторождение</t>
  </si>
  <si>
    <t>Скважина</t>
  </si>
  <si>
    <t>буровая установка</t>
  </si>
  <si>
    <t>глубина</t>
  </si>
  <si>
    <t>проект</t>
  </si>
  <si>
    <t>факт на 01.03.2023</t>
  </si>
  <si>
    <t>характеристика</t>
  </si>
  <si>
    <t>вертикальная/наклонная</t>
  </si>
  <si>
    <t>суток авария</t>
  </si>
  <si>
    <t>грн.</t>
  </si>
  <si>
    <t>Клубанивское</t>
  </si>
  <si>
    <t>Карайкозовское</t>
  </si>
  <si>
    <t>Водяновское</t>
  </si>
  <si>
    <t>Дубренкивско-Радченковское</t>
  </si>
  <si>
    <t>SK-2000</t>
  </si>
  <si>
    <t>Drillmec Lang rig 3000HP</t>
  </si>
  <si>
    <t>SK-1000 Super Single</t>
  </si>
  <si>
    <t>Уралмаш 3Д</t>
  </si>
  <si>
    <t>наклонная</t>
  </si>
  <si>
    <t>вертикальная</t>
  </si>
  <si>
    <t>срок моб/демоб</t>
  </si>
  <si>
    <t>полная, грн.</t>
  </si>
  <si>
    <t>стоимость бурения
(без моб/демоб)</t>
  </si>
  <si>
    <t>срок бурения
(без моб/демоб)</t>
  </si>
  <si>
    <t>стоимость моб/демоб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</si>
</sst>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4" fontId="0" fillId="0" borderId="1" xfId="0" applyNumberFormat="1" applyBorder="1" applyAlignment="1">
      <alignment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"/>
  <sheetViews>
    <sheetView tabSelected="1" workbookViewId="0">
      <selection activeCell="J17" sqref="J17"/>
    </sheetView>
  </sheetViews>
  <sheetFormatPr defaultRowHeight="15" x14ac:dyDescent="0.25"/>
  <cols>
    <col min="1" max="1" width="16.28515625" bestFit="1" customWidth="1"/>
    <col min="2" max="2" width="10.7109375" customWidth="1"/>
    <col min="3" max="5" width="14.7109375" customWidth="1"/>
    <col min="6" max="6" width="16.7109375" customWidth="1"/>
    <col min="7" max="10" width="14.7109375" customWidth="1"/>
    <col min="11" max="11" width="8.7109375" customWidth="1"/>
    <col min="12" max="13" width="14.7109375" customWidth="1"/>
    <col min="14" max="15" width="16.7109375" customWidth="1"/>
    <col min="16" max="16" width="14.7109375" customWidth="1"/>
  </cols>
  <sheetData>
    <row r="1" spans="1:15" ht="30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/>
      <c r="F1" s="3" t="s">
        <v>6</v>
      </c>
      <c r="G1" s="2" t="s">
        <v>20</v>
      </c>
      <c r="H1" s="2"/>
      <c r="I1" s="2" t="s">
        <v>23</v>
      </c>
      <c r="J1" s="2"/>
      <c r="K1" s="2" t="s">
        <v>8</v>
      </c>
      <c r="L1" s="7" t="s">
        <v>24</v>
      </c>
      <c r="M1" s="8"/>
      <c r="N1" s="2" t="s">
        <v>22</v>
      </c>
      <c r="O1" s="2"/>
    </row>
    <row r="2" spans="1:15" ht="30" x14ac:dyDescent="0.25">
      <c r="A2" s="2"/>
      <c r="B2" s="2"/>
      <c r="C2" s="2"/>
      <c r="D2" s="3" t="s">
        <v>4</v>
      </c>
      <c r="E2" s="3" t="s">
        <v>5</v>
      </c>
      <c r="F2" s="3" t="s">
        <v>7</v>
      </c>
      <c r="G2" s="3" t="s">
        <v>4</v>
      </c>
      <c r="H2" s="3" t="s">
        <v>5</v>
      </c>
      <c r="I2" s="3" t="s">
        <v>4</v>
      </c>
      <c r="J2" s="3" t="s">
        <v>5</v>
      </c>
      <c r="K2" s="2"/>
      <c r="L2" s="3" t="s">
        <v>21</v>
      </c>
      <c r="M2" s="3" t="s">
        <v>9</v>
      </c>
      <c r="N2" s="3" t="s">
        <v>21</v>
      </c>
      <c r="O2" s="3" t="s">
        <v>9</v>
      </c>
    </row>
    <row r="3" spans="1:15" x14ac:dyDescent="0.25">
      <c r="A3" s="4" t="s">
        <v>11</v>
      </c>
      <c r="B3" s="5">
        <v>51</v>
      </c>
      <c r="C3" s="3" t="s">
        <v>14</v>
      </c>
      <c r="D3" s="5">
        <v>5630</v>
      </c>
      <c r="E3" s="5">
        <v>2296</v>
      </c>
      <c r="F3" s="5" t="s">
        <v>18</v>
      </c>
      <c r="G3" s="5">
        <v>60</v>
      </c>
      <c r="H3" s="5">
        <v>58</v>
      </c>
      <c r="I3" s="5">
        <v>322</v>
      </c>
      <c r="J3" s="5">
        <v>46</v>
      </c>
      <c r="K3" s="5">
        <v>0</v>
      </c>
      <c r="L3" s="6">
        <v>22477436.07</v>
      </c>
      <c r="M3" s="6">
        <v>12997427.58</v>
      </c>
      <c r="N3" s="6">
        <f>447866916.84-L3</f>
        <v>425389480.76999998</v>
      </c>
      <c r="O3" s="6">
        <f>313656908.46-M3</f>
        <v>300659480.88</v>
      </c>
    </row>
    <row r="4" spans="1:15" ht="30" x14ac:dyDescent="0.25">
      <c r="A4" s="4" t="s">
        <v>10</v>
      </c>
      <c r="B4" s="5">
        <v>3</v>
      </c>
      <c r="C4" s="3" t="s">
        <v>15</v>
      </c>
      <c r="D4" s="5">
        <v>6000</v>
      </c>
      <c r="E4" s="5">
        <v>4900</v>
      </c>
      <c r="F4" s="5" t="s">
        <v>19</v>
      </c>
      <c r="G4" s="5">
        <v>120</v>
      </c>
      <c r="H4" s="5">
        <v>669</v>
      </c>
      <c r="I4" s="5">
        <v>284</v>
      </c>
      <c r="J4" s="5">
        <v>302</v>
      </c>
      <c r="K4" s="5">
        <f>128+10</f>
        <v>138</v>
      </c>
      <c r="L4" s="6"/>
      <c r="M4" s="6"/>
      <c r="N4" s="6"/>
      <c r="O4" s="6"/>
    </row>
    <row r="5" spans="1:15" x14ac:dyDescent="0.25">
      <c r="A5" s="4" t="s">
        <v>12</v>
      </c>
      <c r="B5" s="5">
        <v>10</v>
      </c>
      <c r="C5" s="3" t="s">
        <v>17</v>
      </c>
      <c r="D5" s="5">
        <v>4500</v>
      </c>
      <c r="E5" s="5">
        <v>0</v>
      </c>
      <c r="F5" s="5" t="s">
        <v>19</v>
      </c>
      <c r="G5" s="5">
        <v>100</v>
      </c>
      <c r="H5" s="5">
        <v>12</v>
      </c>
      <c r="I5" s="5">
        <v>110</v>
      </c>
      <c r="J5" s="5">
        <v>0</v>
      </c>
      <c r="K5" s="5">
        <v>0</v>
      </c>
      <c r="L5" s="6">
        <v>25092003</v>
      </c>
      <c r="M5" s="6">
        <v>13159367.07</v>
      </c>
      <c r="N5" s="6">
        <f>242901981.16-L5</f>
        <v>217809978.16</v>
      </c>
      <c r="O5" s="6">
        <f>151815034.98-M5</f>
        <v>138655667.91</v>
      </c>
    </row>
    <row r="6" spans="1:15" ht="30" x14ac:dyDescent="0.25">
      <c r="A6" s="4" t="s">
        <v>13</v>
      </c>
      <c r="B6" s="5">
        <v>3</v>
      </c>
      <c r="C6" s="3" t="s">
        <v>16</v>
      </c>
      <c r="D6" s="5">
        <v>950</v>
      </c>
      <c r="E6" s="5">
        <v>940</v>
      </c>
      <c r="F6" s="5" t="s">
        <v>19</v>
      </c>
      <c r="G6" s="5">
        <v>80</v>
      </c>
      <c r="H6" s="5">
        <v>21</v>
      </c>
      <c r="I6" s="5">
        <v>29</v>
      </c>
      <c r="J6" s="5">
        <v>35</v>
      </c>
      <c r="K6" s="5">
        <v>0</v>
      </c>
      <c r="L6" s="6">
        <v>13274081.539999999</v>
      </c>
      <c r="M6" s="6">
        <v>13274081.539999999</v>
      </c>
      <c r="N6" s="6">
        <f>43710528.18-L6</f>
        <v>30436446.640000001</v>
      </c>
      <c r="O6" s="6">
        <f>36561611.81-M6</f>
        <v>23287530.270000003</v>
      </c>
    </row>
    <row r="7" spans="1:15" x14ac:dyDescent="0.25">
      <c r="B7" s="1"/>
    </row>
    <row r="8" spans="1:15" x14ac:dyDescent="0.25">
      <c r="B8" s="1"/>
    </row>
    <row r="9" spans="1:15" x14ac:dyDescent="0.25">
      <c r="B9" s="1"/>
    </row>
  </sheetData>
  <mergeCells count="9">
    <mergeCell ref="L1:M1"/>
    <mergeCell ref="D1:E1"/>
    <mergeCell ref="C1:C2"/>
    <mergeCell ref="B1:B2"/>
    <mergeCell ref="A1:A2"/>
    <mergeCell ref="I1:J1"/>
    <mergeCell ref="N1:O1"/>
    <mergeCell ref="G1:H1"/>
    <mergeCell ref="K1:K2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Овчаренко</dc:creator>
  <cp:lastModifiedBy>Андрей Овчаренко</cp:lastModifiedBy>
  <dcterms:created xsi:type="dcterms:W3CDTF">2015-06-05T18:17:20Z</dcterms:created>
  <dcterms:modified xsi:type="dcterms:W3CDTF">2023-03-16T13:08:49Z</dcterms:modified>
</cp:coreProperties>
</file>