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F8DC6A6F-413D-4048-A288-B6A755A13C8E}" xr6:coauthVersionLast="47" xr6:coauthVersionMax="47" xr10:uidLastSave="{00000000-0000-0000-0000-000000000000}"/>
  <bookViews>
    <workbookView xWindow="3390" yWindow="1360" windowWidth="28800" windowHeight="153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17" i="1"/>
  <c r="J18" i="1"/>
  <c r="J19" i="1"/>
  <c r="J20" i="1"/>
  <c r="J21" i="1"/>
  <c r="J22" i="1"/>
  <c r="J23" i="1"/>
  <c r="J24" i="1"/>
  <c r="J25" i="1"/>
  <c r="J26" i="1"/>
  <c r="J27" i="1"/>
  <c r="J28" i="1" l="1"/>
  <c r="J29" i="1"/>
  <c r="J30" i="1"/>
  <c r="J34" i="1"/>
  <c r="J35" i="1"/>
  <c r="J36" i="1"/>
  <c r="J37" i="1"/>
  <c r="J32" i="1"/>
  <c r="J33" i="1"/>
  <c r="J31" i="1"/>
  <c r="J38" i="1" l="1"/>
  <c r="J39" i="1" l="1"/>
  <c r="H40" i="1" l="1"/>
  <c r="G40" i="1"/>
  <c r="J40" i="1" l="1"/>
</calcChain>
</file>

<file path=xl/sharedStrings.xml><?xml version="1.0" encoding="utf-8"?>
<sst xmlns="http://schemas.openxmlformats.org/spreadsheetml/2006/main" count="97" uniqueCount="55">
  <si>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</si>
  <si>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</si>
  <si>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</si>
  <si>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</si>
  <si>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</si>
  <si>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</si>
  <si>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</si>
  <si>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</si>
  <si>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</si>
  <si>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</si>
  <si>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</si>
  <si>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</si>
  <si>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</si>
  <si>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</si>
  <si>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</si>
  <si>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</si>
  <si>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</si>
  <si>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</si>
  <si>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</si>
  <si>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</si>
  <si>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</si>
  <si>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</si>
  <si>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</si>
  <si>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</si>
  <si>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</si>
  <si>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</si>
  <si>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</si>
  <si>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28.02.2022</t>
  </si>
  <si>
    <t>чергування за січень 2022</t>
  </si>
  <si>
    <t>февраль 2022</t>
  </si>
  <si>
    <t>чергування за лютий 2022</t>
  </si>
  <si>
    <t>теоретически</t>
  </si>
  <si>
    <t>Клубанівсько-Зубренківське родовище №10</t>
  </si>
  <si>
    <t>Будівництво свердловини №091221КЛЗ, 09.12.2021</t>
  </si>
  <si>
    <t>аренда за 02.22</t>
  </si>
  <si>
    <t>Буріння та кріплення під кондуктор Ø473,1</t>
  </si>
  <si>
    <t>Клубанівсько-Зубренківське родовище №3</t>
  </si>
  <si>
    <t>Будівництво свердловини №010721КЛЗ, 01.07.2021</t>
  </si>
  <si>
    <t>аренда за 01.2022</t>
  </si>
  <si>
    <t>Друга технічна колона Ø244,5 (0 - 4900)</t>
  </si>
  <si>
    <t>аренда за 02.2022</t>
  </si>
  <si>
    <t>NGPG</t>
  </si>
  <si>
    <t>Дубрівсько-Радченківська площа №1</t>
  </si>
  <si>
    <t>Будівництво свердловини №150122, 15.01.2022</t>
  </si>
  <si>
    <t>Кондуктор Ø244,5</t>
  </si>
  <si>
    <t>Рекультивація №201221, 20.12.2021</t>
  </si>
  <si>
    <t>Строительство площадки</t>
  </si>
  <si>
    <t>PUGC</t>
  </si>
  <si>
    <t>Пролетарське родовище №716</t>
  </si>
  <si>
    <t>Будівництво свердловини №200421, 20.04.2021</t>
  </si>
  <si>
    <t>Технічна колона Ø244,5</t>
  </si>
  <si>
    <t>SOE</t>
  </si>
  <si>
    <t>Водянівська площа №6</t>
  </si>
  <si>
    <t>КРС №170720 КРС, 17.07.2020</t>
  </si>
  <si>
    <t>роботи з 01.02.2022р. по 28.02.2022р.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</si>
</sst>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40" totalsRowCount="1" headerRowDxfId="16" dataDxfId="14" totalsRowDxfId="12" headerRowBorderDxfId="15" tableBorderDxfId="13" totalsRowBorderDxfId="11">
  <autoFilter ref="A5:K39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40"/>
  <sheetViews>
    <sheetView tabSelected="1" workbookViewId="0">
      <selection activeCell="K6" sqref="K6:K16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2</v>
      </c>
      <c r="E6" s="6" t="s">
        <v>27</v>
      </c>
      <c r="F6" s="4" t="s">
        <v>28</v>
      </c>
      <c r="G6" s="7">
        <v>2695140</v>
      </c>
      <c r="H6" s="7">
        <v>0</v>
      </c>
      <c r="I6" s="4"/>
      <c r="J6" s="7">
        <f>(Acts[[#This Row],[7]]-Acts[[#This Row],[8]])/6</f>
        <v>449190</v>
      </c>
      <c r="K6" s="8" t="s">
        <v>29</v>
      </c>
    </row>
    <row r="7" spans="1:11" ht="20" x14ac:dyDescent="0.35">
      <c r="A7" s="3" t="s">
        <v>24</v>
      </c>
      <c r="B7" s="4" t="s">
        <v>25</v>
      </c>
      <c r="C7" s="4" t="s">
        <v>26</v>
      </c>
      <c r="D7" s="5">
        <v>3</v>
      </c>
      <c r="E7" s="6" t="s">
        <v>27</v>
      </c>
      <c r="F7" s="4" t="s">
        <v>30</v>
      </c>
      <c r="G7" s="7">
        <v>2434320</v>
      </c>
      <c r="H7" s="7">
        <v>0</v>
      </c>
      <c r="I7" s="4" t="s">
        <v>31</v>
      </c>
      <c r="J7" s="7">
        <f>(Acts[[#This Row],[7]]-Acts[[#This Row],[8]])/6</f>
        <v>405720</v>
      </c>
      <c r="K7" s="8" t="s">
        <v>29</v>
      </c>
    </row>
    <row r="8" spans="1:11" ht="20" x14ac:dyDescent="0.35">
      <c r="A8" s="3" t="s">
        <v>24</v>
      </c>
      <c r="B8" s="4" t="s">
        <v>32</v>
      </c>
      <c r="C8" s="4" t="s">
        <v>33</v>
      </c>
      <c r="D8" s="5">
        <v>4</v>
      </c>
      <c r="E8" s="6" t="s">
        <v>27</v>
      </c>
      <c r="F8" s="4" t="s">
        <v>34</v>
      </c>
      <c r="G8" s="7">
        <v>10000000</v>
      </c>
      <c r="H8" s="7">
        <v>0</v>
      </c>
      <c r="I8" s="4" t="s">
        <v>31</v>
      </c>
      <c r="J8" s="7">
        <f>(Acts[[#This Row],[7]]-Acts[[#This Row],[8]])/6</f>
        <v>1666666.6666666667</v>
      </c>
      <c r="K8" s="8" t="s">
        <v>29</v>
      </c>
    </row>
    <row r="9" spans="1:11" ht="20" x14ac:dyDescent="0.35">
      <c r="A9" s="3" t="s">
        <v>24</v>
      </c>
      <c r="B9" s="4" t="s">
        <v>32</v>
      </c>
      <c r="C9" s="4" t="s">
        <v>33</v>
      </c>
      <c r="D9" s="5">
        <v>5</v>
      </c>
      <c r="E9" s="6" t="s">
        <v>27</v>
      </c>
      <c r="F9" s="4" t="s">
        <v>35</v>
      </c>
      <c r="G9" s="7">
        <v>13951312.34</v>
      </c>
      <c r="H9" s="7">
        <v>0</v>
      </c>
      <c r="I9" s="4" t="s">
        <v>31</v>
      </c>
      <c r="J9" s="7">
        <f>(Acts[[#This Row],[7]]-Acts[[#This Row],[8]])/6</f>
        <v>2325218.7233333332</v>
      </c>
      <c r="K9" s="8" t="s">
        <v>29</v>
      </c>
    </row>
    <row r="10" spans="1:11" ht="20" x14ac:dyDescent="0.35">
      <c r="A10" s="3" t="s">
        <v>24</v>
      </c>
      <c r="B10" s="4" t="s">
        <v>36</v>
      </c>
      <c r="C10" s="4" t="s">
        <v>37</v>
      </c>
      <c r="D10" s="5">
        <v>8</v>
      </c>
      <c r="E10" s="6" t="s">
        <v>27</v>
      </c>
      <c r="F10" s="4" t="s">
        <v>38</v>
      </c>
      <c r="G10" s="7">
        <v>10842558.640000001</v>
      </c>
      <c r="H10" s="7">
        <v>0</v>
      </c>
      <c r="I10" s="4" t="s">
        <v>31</v>
      </c>
      <c r="J10" s="7">
        <f>(Acts[[#This Row],[7]]-Acts[[#This Row],[8]])/6</f>
        <v>1807093.1066666667</v>
      </c>
      <c r="K10" s="8" t="s">
        <v>29</v>
      </c>
    </row>
    <row r="11" spans="1:11" ht="20" x14ac:dyDescent="0.35">
      <c r="A11" s="3" t="s">
        <v>24</v>
      </c>
      <c r="B11" s="4" t="s">
        <v>36</v>
      </c>
      <c r="C11" s="4" t="s">
        <v>37</v>
      </c>
      <c r="D11" s="5">
        <v>9</v>
      </c>
      <c r="E11" s="6" t="s">
        <v>27</v>
      </c>
      <c r="F11" s="4" t="s">
        <v>39</v>
      </c>
      <c r="G11" s="7">
        <v>142097760</v>
      </c>
      <c r="H11" s="7">
        <v>0</v>
      </c>
      <c r="I11" s="4" t="s">
        <v>31</v>
      </c>
      <c r="J11" s="7">
        <f>(Acts[[#This Row],[7]]-Acts[[#This Row],[8]])/6</f>
        <v>23682960</v>
      </c>
      <c r="K11" s="8" t="s">
        <v>29</v>
      </c>
    </row>
    <row r="12" spans="1:11" ht="20" x14ac:dyDescent="0.35">
      <c r="A12" s="3" t="s">
        <v>24</v>
      </c>
      <c r="B12" s="4" t="s">
        <v>36</v>
      </c>
      <c r="C12" s="4" t="s">
        <v>37</v>
      </c>
      <c r="D12" s="5">
        <v>10</v>
      </c>
      <c r="E12" s="6" t="s">
        <v>27</v>
      </c>
      <c r="F12" s="4" t="s">
        <v>40</v>
      </c>
      <c r="G12" s="7">
        <v>10000000</v>
      </c>
      <c r="H12" s="7">
        <v>0</v>
      </c>
      <c r="I12" s="4" t="s">
        <v>31</v>
      </c>
      <c r="J12" s="7">
        <f>(Acts[[#This Row],[7]]-Acts[[#This Row],[8]])/6</f>
        <v>1666666.6666666667</v>
      </c>
      <c r="K12" s="8" t="s">
        <v>29</v>
      </c>
    </row>
    <row r="13" spans="1:11" ht="20" x14ac:dyDescent="0.35">
      <c r="A13" s="3" t="s">
        <v>41</v>
      </c>
      <c r="B13" s="4" t="s">
        <v>42</v>
      </c>
      <c r="C13" s="4" t="s">
        <v>43</v>
      </c>
      <c r="D13" s="5">
        <v>2</v>
      </c>
      <c r="E13" s="6" t="s">
        <v>27</v>
      </c>
      <c r="F13" s="4" t="s">
        <v>44</v>
      </c>
      <c r="G13" s="7">
        <v>13879571.369999999</v>
      </c>
      <c r="H13" s="7">
        <v>0</v>
      </c>
      <c r="I13" s="4" t="s">
        <v>31</v>
      </c>
      <c r="J13" s="7">
        <f>(Acts[[#This Row],[7]]-Acts[[#This Row],[8]])/6</f>
        <v>2313261.895</v>
      </c>
      <c r="K13" s="8" t="s">
        <v>29</v>
      </c>
    </row>
    <row r="14" spans="1:11" ht="20" x14ac:dyDescent="0.35">
      <c r="A14" s="3" t="s">
        <v>41</v>
      </c>
      <c r="B14" s="4" t="s">
        <v>42</v>
      </c>
      <c r="C14" s="4" t="s">
        <v>45</v>
      </c>
      <c r="D14" s="5">
        <v>1</v>
      </c>
      <c r="E14" s="6" t="s">
        <v>27</v>
      </c>
      <c r="F14" s="4" t="s">
        <v>46</v>
      </c>
      <c r="G14" s="7">
        <v>3036475.86</v>
      </c>
      <c r="H14" s="7">
        <v>0</v>
      </c>
      <c r="I14" s="4"/>
      <c r="J14" s="7">
        <f>(Acts[[#This Row],[7]]-Acts[[#This Row],[8]])/6</f>
        <v>506079.31</v>
      </c>
      <c r="K14" s="8" t="s">
        <v>29</v>
      </c>
    </row>
    <row r="15" spans="1:11" ht="20" x14ac:dyDescent="0.35">
      <c r="A15" s="3" t="s">
        <v>47</v>
      </c>
      <c r="B15" s="4" t="s">
        <v>48</v>
      </c>
      <c r="C15" s="4" t="s">
        <v>49</v>
      </c>
      <c r="D15" s="5">
        <v>3</v>
      </c>
      <c r="E15" s="6" t="s">
        <v>27</v>
      </c>
      <c r="F15" s="4" t="s">
        <v>50</v>
      </c>
      <c r="G15" s="7">
        <v>21712272</v>
      </c>
      <c r="H15" s="7">
        <v>0</v>
      </c>
      <c r="I15" s="4"/>
      <c r="J15" s="7">
        <f>(Acts[[#This Row],[7]]-Acts[[#This Row],[8]])/6</f>
        <v>3618712</v>
      </c>
      <c r="K15" s="8" t="s">
        <v>29</v>
      </c>
    </row>
    <row r="16" spans="1:11" ht="20" x14ac:dyDescent="0.35">
      <c r="A16" s="3" t="s">
        <v>51</v>
      </c>
      <c r="B16" s="4" t="s">
        <v>52</v>
      </c>
      <c r="C16" s="4" t="s">
        <v>53</v>
      </c>
      <c r="D16" s="5">
        <v>20</v>
      </c>
      <c r="E16" s="6" t="s">
        <v>27</v>
      </c>
      <c r="F16" s="4" t="s">
        <v>54</v>
      </c>
      <c r="G16" s="7">
        <v>4738272</v>
      </c>
      <c r="H16" s="7">
        <v>0</v>
      </c>
      <c r="I16" s="4"/>
      <c r="J16" s="7">
        <f>(Acts[[#This Row],[7]]-Acts[[#This Row],[8]])/6</f>
        <v>789712</v>
      </c>
      <c r="K16" s="8" t="s">
        <v>29</v>
      </c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3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3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3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3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35">
      <c r="A38" s="3"/>
      <c r="B38" s="4"/>
      <c r="C38" s="4"/>
      <c r="D38" s="5"/>
      <c r="E38" s="6"/>
      <c r="F38" s="4"/>
      <c r="G38" s="7"/>
      <c r="H38" s="7"/>
      <c r="I38" s="4"/>
      <c r="J38" s="7">
        <f>(Acts[[#This Row],[7]]-Acts[[#This Row],[8]])/6</f>
        <v>0</v>
      </c>
      <c r="K38" s="8"/>
    </row>
    <row r="39" spans="1:11" ht="10.5" x14ac:dyDescent="0.35">
      <c r="A39" s="3"/>
      <c r="B39" s="4"/>
      <c r="C39" s="4"/>
      <c r="D39" s="5"/>
      <c r="E39" s="6"/>
      <c r="F39" s="4"/>
      <c r="G39" s="7"/>
      <c r="H39" s="7"/>
      <c r="I39" s="4"/>
      <c r="J39" s="7">
        <f>(Acts[[#This Row],[7]]-Acts[[#This Row],[8]])/6</f>
        <v>0</v>
      </c>
      <c r="K39" s="8"/>
    </row>
    <row r="40" spans="1:11" ht="10.5" x14ac:dyDescent="0.35">
      <c r="A40" s="19" t="s">
        <v>23</v>
      </c>
      <c r="B40" s="15"/>
      <c r="C40" s="15"/>
      <c r="D40" s="16"/>
      <c r="E40" s="15"/>
      <c r="F40" s="15"/>
      <c r="G40" s="17">
        <f>SUBTOTAL(109,Acts[7])</f>
        <v>235387682.21000004</v>
      </c>
      <c r="H40" s="17">
        <f>SUBTOTAL(109,Acts[8])</f>
        <v>0</v>
      </c>
      <c r="I40" s="15"/>
      <c r="J40" s="17">
        <f>SUBTOTAL(109,Acts[10])</f>
        <v>39231280.36833334</v>
      </c>
      <c r="K40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2022-02-09T14:17:56Z</dcterms:modified>
</cp:coreProperties>
</file>