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672F6FC6-9A19-458D-89B5-47516C162F67}" xr6:coauthVersionLast="47" xr6:coauthVersionMax="47" xr10:uidLastSave="{00000000-0000-0000-0000-000000000000}"/>
  <bookViews>
    <workbookView xWindow="14190" yWindow="0" windowWidth="14610" windowHeight="1548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18" i="1"/>
  <c r="J19" i="1"/>
  <c r="J20" i="1"/>
  <c r="J21" i="1"/>
  <c r="J22" i="1"/>
  <c r="J23" i="1"/>
  <c r="J24" i="1"/>
  <c r="J25" i="1"/>
  <c r="J26" i="1"/>
  <c r="J27" i="1"/>
  <c r="J13" i="1"/>
  <c r="J14" i="1"/>
  <c r="J15" i="1"/>
  <c r="J16" i="1"/>
  <c r="J17" i="1"/>
  <c r="J28" i="1"/>
  <c r="J29" i="1"/>
  <c r="J30" i="1"/>
  <c r="J31" i="1"/>
  <c r="J32" i="1"/>
  <c r="J33" i="1"/>
  <c r="J34" i="1" l="1"/>
  <c r="J35" i="1"/>
  <c r="J36" i="1"/>
  <c r="J40" i="1"/>
  <c r="J41" i="1"/>
  <c r="J42" i="1"/>
  <c r="J43" i="1"/>
  <c r="J38" i="1"/>
  <c r="J39" i="1"/>
  <c r="J37" i="1"/>
  <c r="J44" i="1" l="1"/>
  <c r="J45" i="1" l="1"/>
  <c r="H46" i="1" l="1"/>
  <c r="G46" i="1"/>
  <c r="J46" i="1" l="1"/>
</calcChain>
</file>

<file path=xl/sharedStrings.xml><?xml version="1.0" encoding="utf-8"?>
<sst xmlns="http://schemas.openxmlformats.org/spreadsheetml/2006/main" count="66" uniqueCount="47">
  <si>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</si>
  <si>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</si>
  <si>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</si>
  <si>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</si>
  <si>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</si>
  <si>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</si>
  <si>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</si>
  <si>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</si>
  <si>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</si>
  <si>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</si>
  <si>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</si>
  <si>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</si>
  <si>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</si>
  <si>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</si>
  <si>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</si>
  <si>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</si>
  <si>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</si>
  <si>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</si>
  <si>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</si>
  <si>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</si>
  <si>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</si>
  <si>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</si>
  <si>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</si>
  <si>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</si>
  <si>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</si>
  <si>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№32</t>
  </si>
  <si>
    <t>КРС №210423, 21.04.2023</t>
  </si>
  <si>
    <t>01.07.2023</t>
  </si>
  <si>
    <t>роботи з 01.06.23 по 07.06.23 + демонтаж</t>
  </si>
  <si>
    <t>июль 2023</t>
  </si>
  <si>
    <t>Карайкозiвська площа №42</t>
  </si>
  <si>
    <t>КРС №070623КРС, 07.06.2023</t>
  </si>
  <si>
    <t>моб/монтаж + роботи з __.06.23 по 30.06.23</t>
  </si>
  <si>
    <t>Карайкозiвська площа №51</t>
  </si>
  <si>
    <t>Будівництво свердловини №171122/51, 17.11.2022</t>
  </si>
  <si>
    <t>Друга технічна колона Ø244,5</t>
  </si>
  <si>
    <t>Клубанівсько-Зубренківське родовище №1</t>
  </si>
  <si>
    <t>КРС №010922КРС, 01.09.2022</t>
  </si>
  <si>
    <t>простій/чергування в період з 01.06.2023р. по 12.06.2023р. + демонтаж/демоб</t>
  </si>
  <si>
    <t>Клубанівсько-Зубренківське родовище №3</t>
  </si>
  <si>
    <t>Будівництво свердловини №010721КЛЗ, 01.07.2021</t>
  </si>
  <si>
    <t>Технічна колона "хвостовик" Ø193,7 (4750 - 5560)</t>
  </si>
  <si>
    <t>ліквідація ускладнень з 21.05.2023 по 02.06.2023</t>
  </si>
  <si>
    <t>PUGC</t>
  </si>
  <si>
    <t>Пролетарське родовище №725</t>
  </si>
  <si>
    <t>КРС №120523КРС, 12.05.2023</t>
  </si>
  <si>
    <t>моб/монтаж + роботи з 14.06.23 по 30.06.23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</si>
</sst>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46" totalsRowCount="1" headerRowDxfId="16" dataDxfId="14" totalsRowDxfId="12" headerRowBorderDxfId="15" tableBorderDxfId="13" totalsRowBorderDxfId="11">
  <autoFilter ref="A5:K45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46"/>
  <sheetViews>
    <sheetView tabSelected="1" workbookViewId="0">
      <selection activeCell="D20" sqref="D20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8" width="14.7109375" style="1" customWidth="1"/>
    <col min="9" max="9" width="48.5703125" style="1" customWidth="1"/>
    <col min="10" max="10" width="14.7109375" style="1" customWidth="1"/>
    <col min="11" max="11" width="12.7109375" style="1" customWidth="1"/>
    <col min="12" max="16384" width="9.140625" style="1"/>
  </cols>
  <sheetData>
    <row r="2" spans="1:11" ht="15.75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2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2.5" x14ac:dyDescent="0.25">
      <c r="A6" s="3" t="s">
        <v>24</v>
      </c>
      <c r="B6" s="4" t="s">
        <v>25</v>
      </c>
      <c r="C6" s="4" t="s">
        <v>26</v>
      </c>
      <c r="D6" s="5">
        <v>2</v>
      </c>
      <c r="E6" s="6" t="s">
        <v>27</v>
      </c>
      <c r="F6" s="4" t="s">
        <v>28</v>
      </c>
      <c r="G6" s="7">
        <v>6309118.7999999998</v>
      </c>
      <c r="H6" s="7">
        <v>0</v>
      </c>
      <c r="I6" s="4"/>
      <c r="J6" s="7">
        <f>(Acts[[#This Row],[7]]-Acts[[#This Row],[8]])/6</f>
        <v>1051519.8</v>
      </c>
      <c r="K6" s="8" t="s">
        <v>29</v>
      </c>
    </row>
    <row r="7" spans="1:11" ht="22.5" x14ac:dyDescent="0.25">
      <c r="A7" s="3" t="s">
        <v>24</v>
      </c>
      <c r="B7" s="4" t="s">
        <v>30</v>
      </c>
      <c r="C7" s="4" t="s">
        <v>31</v>
      </c>
      <c r="D7" s="5">
        <v>1</v>
      </c>
      <c r="E7" s="6" t="s">
        <v>27</v>
      </c>
      <c r="F7" s="4" t="s">
        <v>32</v>
      </c>
      <c r="G7" s="7">
        <v>6328018</v>
      </c>
      <c r="H7" s="7">
        <v>0</v>
      </c>
      <c r="I7" s="4"/>
      <c r="J7" s="7">
        <f>(Acts[[#This Row],[7]]-Acts[[#This Row],[8]])/6</f>
        <v>1054669.6666666667</v>
      </c>
      <c r="K7" s="8" t="s">
        <v>29</v>
      </c>
    </row>
    <row r="8" spans="1:11" ht="22.5" x14ac:dyDescent="0.25">
      <c r="A8" s="3" t="s">
        <v>24</v>
      </c>
      <c r="B8" s="4" t="s">
        <v>33</v>
      </c>
      <c r="C8" s="4" t="s">
        <v>34</v>
      </c>
      <c r="D8" s="5">
        <v>5</v>
      </c>
      <c r="E8" s="6" t="s">
        <v>27</v>
      </c>
      <c r="F8" s="4" t="s">
        <v>35</v>
      </c>
      <c r="G8" s="7">
        <v>76210761.459999993</v>
      </c>
      <c r="H8" s="7">
        <v>0</v>
      </c>
      <c r="I8" s="4"/>
      <c r="J8" s="7">
        <f>(Acts[[#This Row],[7]]-Acts[[#This Row],[8]])/6</f>
        <v>12701793.576666666</v>
      </c>
      <c r="K8" s="8" t="s">
        <v>29</v>
      </c>
    </row>
    <row r="9" spans="1:11" ht="33.75" x14ac:dyDescent="0.25">
      <c r="A9" s="3" t="s">
        <v>24</v>
      </c>
      <c r="B9" s="4" t="s">
        <v>36</v>
      </c>
      <c r="C9" s="4" t="s">
        <v>37</v>
      </c>
      <c r="D9" s="5">
        <v>8</v>
      </c>
      <c r="E9" s="6" t="s">
        <v>27</v>
      </c>
      <c r="F9" s="4" t="s">
        <v>38</v>
      </c>
      <c r="G9" s="7">
        <v>11298672</v>
      </c>
      <c r="H9" s="7">
        <v>0</v>
      </c>
      <c r="I9" s="4"/>
      <c r="J9" s="7">
        <f>(Acts[[#This Row],[7]]-Acts[[#This Row],[8]])/6</f>
        <v>1883112</v>
      </c>
      <c r="K9" s="8" t="s">
        <v>29</v>
      </c>
    </row>
    <row r="10" spans="1:11" ht="33.75" x14ac:dyDescent="0.25">
      <c r="A10" s="3" t="s">
        <v>24</v>
      </c>
      <c r="B10" s="4" t="s">
        <v>39</v>
      </c>
      <c r="C10" s="4" t="s">
        <v>40</v>
      </c>
      <c r="D10" s="5">
        <v>27</v>
      </c>
      <c r="E10" s="6" t="s">
        <v>27</v>
      </c>
      <c r="F10" s="4" t="s">
        <v>41</v>
      </c>
      <c r="G10" s="7">
        <v>69522408</v>
      </c>
      <c r="H10" s="7">
        <v>0</v>
      </c>
      <c r="I10" s="4"/>
      <c r="J10" s="7">
        <f>(Acts[[#This Row],[7]]-Acts[[#This Row],[8]])/6</f>
        <v>11587068</v>
      </c>
      <c r="K10" s="8" t="s">
        <v>29</v>
      </c>
    </row>
    <row r="11" spans="1:11" ht="33.75" x14ac:dyDescent="0.25">
      <c r="A11" s="3" t="s">
        <v>24</v>
      </c>
      <c r="B11" s="4" t="s">
        <v>39</v>
      </c>
      <c r="C11" s="4" t="s">
        <v>40</v>
      </c>
      <c r="D11" s="5">
        <v>28</v>
      </c>
      <c r="E11" s="6" t="s">
        <v>27</v>
      </c>
      <c r="F11" s="4" t="s">
        <v>42</v>
      </c>
      <c r="G11" s="7">
        <v>7186140</v>
      </c>
      <c r="H11" s="7">
        <v>0</v>
      </c>
      <c r="I11" s="4"/>
      <c r="J11" s="7">
        <f>(Acts[[#This Row],[7]]-Acts[[#This Row],[8]])/6</f>
        <v>1197690</v>
      </c>
      <c r="K11" s="8" t="s">
        <v>29</v>
      </c>
    </row>
    <row r="12" spans="1:11" ht="22.5" x14ac:dyDescent="0.25">
      <c r="A12" s="3" t="s">
        <v>43</v>
      </c>
      <c r="B12" s="4" t="s">
        <v>44</v>
      </c>
      <c r="C12" s="4" t="s">
        <v>45</v>
      </c>
      <c r="D12" s="5">
        <v>1</v>
      </c>
      <c r="E12" s="6" t="s">
        <v>27</v>
      </c>
      <c r="F12" s="4" t="s">
        <v>46</v>
      </c>
      <c r="G12" s="7">
        <v>12336050</v>
      </c>
      <c r="H12" s="7">
        <v>0</v>
      </c>
      <c r="I12" s="4"/>
      <c r="J12" s="7">
        <f>(Acts[[#This Row],[7]]-Acts[[#This Row],[8]])/6</f>
        <v>2056008.3333333333</v>
      </c>
      <c r="K12" s="8" t="s">
        <v>29</v>
      </c>
    </row>
    <row r="13" spans="1:11" x14ac:dyDescent="0.2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2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2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2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2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2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2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2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2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2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2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2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2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2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2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2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2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2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2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2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2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x14ac:dyDescent="0.25">
      <c r="A34" s="3"/>
      <c r="B34" s="4"/>
      <c r="C34" s="4"/>
      <c r="D34" s="5"/>
      <c r="E34" s="6"/>
      <c r="F34" s="4"/>
      <c r="G34" s="7"/>
      <c r="H34" s="7"/>
      <c r="I34" s="4"/>
      <c r="J34" s="7">
        <f>(Acts[[#This Row],[7]]-Acts[[#This Row],[8]])/6</f>
        <v>0</v>
      </c>
      <c r="K34" s="8"/>
    </row>
    <row r="35" spans="1:11" x14ac:dyDescent="0.25">
      <c r="A35" s="3"/>
      <c r="B35" s="4"/>
      <c r="C35" s="4"/>
      <c r="D35" s="5"/>
      <c r="E35" s="6"/>
      <c r="F35" s="4"/>
      <c r="G35" s="7"/>
      <c r="H35" s="7"/>
      <c r="I35" s="4"/>
      <c r="J35" s="7">
        <f>(Acts[[#This Row],[7]]-Acts[[#This Row],[8]])/6</f>
        <v>0</v>
      </c>
      <c r="K35" s="8"/>
    </row>
    <row r="36" spans="1:11" x14ac:dyDescent="0.25">
      <c r="A36" s="3"/>
      <c r="B36" s="4"/>
      <c r="C36" s="4"/>
      <c r="D36" s="5"/>
      <c r="E36" s="6"/>
      <c r="F36" s="4"/>
      <c r="G36" s="7"/>
      <c r="H36" s="7"/>
      <c r="I36" s="4"/>
      <c r="J36" s="7">
        <f>(Acts[[#This Row],[7]]-Acts[[#This Row],[8]])/6</f>
        <v>0</v>
      </c>
      <c r="K36" s="8"/>
    </row>
    <row r="37" spans="1:11" x14ac:dyDescent="0.25">
      <c r="A37" s="3"/>
      <c r="B37" s="4"/>
      <c r="C37" s="4"/>
      <c r="D37" s="5"/>
      <c r="E37" s="6"/>
      <c r="F37" s="4"/>
      <c r="G37" s="7"/>
      <c r="H37" s="7"/>
      <c r="I37" s="4"/>
      <c r="J37" s="7">
        <f>(Acts[[#This Row],[7]]-Acts[[#This Row],[8]])/6</f>
        <v>0</v>
      </c>
      <c r="K37" s="8"/>
    </row>
    <row r="38" spans="1:11" x14ac:dyDescent="0.25">
      <c r="A38" s="3"/>
      <c r="B38" s="4"/>
      <c r="C38" s="4"/>
      <c r="D38" s="5"/>
      <c r="E38" s="6"/>
      <c r="F38" s="4"/>
      <c r="G38" s="7"/>
      <c r="H38" s="7"/>
      <c r="I38" s="4"/>
      <c r="J38" s="7">
        <f>(Acts[[#This Row],[7]]-Acts[[#This Row],[8]])/6</f>
        <v>0</v>
      </c>
      <c r="K38" s="8"/>
    </row>
    <row r="39" spans="1:11" x14ac:dyDescent="0.25">
      <c r="A39" s="3"/>
      <c r="B39" s="4"/>
      <c r="C39" s="4"/>
      <c r="D39" s="5"/>
      <c r="E39" s="6"/>
      <c r="F39" s="4"/>
      <c r="G39" s="7"/>
      <c r="H39" s="7"/>
      <c r="I39" s="4"/>
      <c r="J39" s="7">
        <f>(Acts[[#This Row],[7]]-Acts[[#This Row],[8]])/6</f>
        <v>0</v>
      </c>
      <c r="K39" s="8"/>
    </row>
    <row r="40" spans="1:11" x14ac:dyDescent="0.25">
      <c r="A40" s="3"/>
      <c r="B40" s="4"/>
      <c r="C40" s="4"/>
      <c r="D40" s="5"/>
      <c r="E40" s="6"/>
      <c r="F40" s="4"/>
      <c r="G40" s="7"/>
      <c r="H40" s="7"/>
      <c r="I40" s="4"/>
      <c r="J40" s="7">
        <f>(Acts[[#This Row],[7]]-Acts[[#This Row],[8]])/6</f>
        <v>0</v>
      </c>
      <c r="K40" s="8"/>
    </row>
    <row r="41" spans="1:11" x14ac:dyDescent="0.25">
      <c r="A41" s="3"/>
      <c r="B41" s="4"/>
      <c r="C41" s="4"/>
      <c r="D41" s="5"/>
      <c r="E41" s="6"/>
      <c r="F41" s="4"/>
      <c r="G41" s="7"/>
      <c r="H41" s="7"/>
      <c r="I41" s="4"/>
      <c r="J41" s="7">
        <f>(Acts[[#This Row],[7]]-Acts[[#This Row],[8]])/6</f>
        <v>0</v>
      </c>
      <c r="K41" s="8"/>
    </row>
    <row r="42" spans="1:11" x14ac:dyDescent="0.25">
      <c r="A42" s="3"/>
      <c r="B42" s="4"/>
      <c r="C42" s="4"/>
      <c r="D42" s="5"/>
      <c r="E42" s="6"/>
      <c r="F42" s="4"/>
      <c r="G42" s="7"/>
      <c r="H42" s="7"/>
      <c r="I42" s="4"/>
      <c r="J42" s="7">
        <f>(Acts[[#This Row],[7]]-Acts[[#This Row],[8]])/6</f>
        <v>0</v>
      </c>
      <c r="K42" s="8"/>
    </row>
    <row r="43" spans="1:11" x14ac:dyDescent="0.25">
      <c r="A43" s="3"/>
      <c r="B43" s="4"/>
      <c r="C43" s="4"/>
      <c r="D43" s="5"/>
      <c r="E43" s="6"/>
      <c r="F43" s="4"/>
      <c r="G43" s="7"/>
      <c r="H43" s="7"/>
      <c r="I43" s="4"/>
      <c r="J43" s="7">
        <f>(Acts[[#This Row],[7]]-Acts[[#This Row],[8]])/6</f>
        <v>0</v>
      </c>
      <c r="K43" s="8"/>
    </row>
    <row r="44" spans="1:11" x14ac:dyDescent="0.25">
      <c r="A44" s="3"/>
      <c r="B44" s="4"/>
      <c r="C44" s="4"/>
      <c r="D44" s="5"/>
      <c r="E44" s="6"/>
      <c r="F44" s="4"/>
      <c r="G44" s="7"/>
      <c r="H44" s="7"/>
      <c r="I44" s="4"/>
      <c r="J44" s="7">
        <f>(Acts[[#This Row],[7]]-Acts[[#This Row],[8]])/6</f>
        <v>0</v>
      </c>
      <c r="K44" s="8"/>
    </row>
    <row r="45" spans="1:11" x14ac:dyDescent="0.25">
      <c r="A45" s="3"/>
      <c r="B45" s="4"/>
      <c r="C45" s="4"/>
      <c r="D45" s="5"/>
      <c r="E45" s="6"/>
      <c r="F45" s="4"/>
      <c r="G45" s="7"/>
      <c r="H45" s="7"/>
      <c r="I45" s="4"/>
      <c r="J45" s="7">
        <f>(Acts[[#This Row],[7]]-Acts[[#This Row],[8]])/6</f>
        <v>0</v>
      </c>
      <c r="K45" s="8"/>
    </row>
    <row r="46" spans="1:11" x14ac:dyDescent="0.25">
      <c r="A46" s="19" t="s">
        <v>23</v>
      </c>
      <c r="B46" s="15"/>
      <c r="C46" s="15"/>
      <c r="D46" s="16"/>
      <c r="E46" s="15"/>
      <c r="F46" s="15"/>
      <c r="G46" s="17">
        <f>SUBTOTAL(109,Acts[7])</f>
        <v>189191168.25999999</v>
      </c>
      <c r="H46" s="17">
        <f>SUBTOTAL(109,Acts[8])</f>
        <v>0</v>
      </c>
      <c r="I46" s="15"/>
      <c r="J46" s="17">
        <f>SUBTOTAL(109,Acts[10])</f>
        <v>31531861.376666665</v>
      </c>
      <c r="K46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2023-07-03T11:20:16Z</dcterms:modified>
</cp:coreProperties>
</file>