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A52FEC8E-C9CB-4CC3-A4D9-5453820B728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Лист1" sheetId="1" r:id="rId1"/>
    <sheet name="Скважины с фактическими мет (2)" sheetId="4" r:id="rId2"/>
    <sheet name="Скважины с фактическими мет (3)" sheetId="7" r:id="rId3"/>
    <sheet name="Лист2" sheetId="5" r:id="rId4"/>
    <sheet name="Лист3" sheetId="6" r:id="rId5"/>
  </sheets>
  <definedNames>
    <definedName name="_xlnm._FilterDatabase" localSheetId="0" hidden="1">Лист1!$A$2:$C$48</definedName>
    <definedName name="_xlnm._FilterDatabase" localSheetId="1" hidden="1">'Скважины с фактическими мет (2)'!$A$1:$D$1</definedName>
    <definedName name="_xlnm._FilterDatabase" localSheetId="2" hidden="1">'Скважины с фактическими мет (3)'!$A$1:$C$1</definedName>
    <definedName name="_xlnm.Print_Area" localSheetId="0">Лист1!$A$1:$C$48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<sst xmlns="http://schemas.openxmlformats.org/spreadsheetml/2006/main" count="1075" uniqueCount="204">
  <si>
    <t>№ п/п</t>
  </si>
  <si>
    <t>СКВАЖИНА</t>
  </si>
  <si>
    <t xml:space="preserve">Фактическая
глубина 
скважины, м </t>
  </si>
  <si>
    <t>Журавлиная №6</t>
  </si>
  <si>
    <t>Карайкозовская №40</t>
  </si>
  <si>
    <t>Краснозаярская №12</t>
  </si>
  <si>
    <t>Матешивсько-Легейдівська №1 (похила)</t>
  </si>
  <si>
    <t>Матешивсько-Легейдівська №2 (похила)</t>
  </si>
  <si>
    <t>Матешивсько-Легейдівська №3 (похила)</t>
  </si>
  <si>
    <t>П. Борислав №2 (похила)</t>
  </si>
  <si>
    <t>Пролетарская №710 (похила)</t>
  </si>
  <si>
    <t>Роганская №3</t>
  </si>
  <si>
    <t>Веселкова №1 (похила)</t>
  </si>
  <si>
    <t>Владимировская №8 (верт)</t>
  </si>
  <si>
    <t>Водяновка №2 (верт)</t>
  </si>
  <si>
    <t>Журавлиная №1 (верт)</t>
  </si>
  <si>
    <t>Журавлиная №2 (верт)</t>
  </si>
  <si>
    <t>Карайкозовская №31 (верт)</t>
  </si>
  <si>
    <t>Макіївська №23 (верт)</t>
  </si>
  <si>
    <t>Никловичи №10Д (верт)</t>
  </si>
  <si>
    <t>Никловичи №31 (верт)</t>
  </si>
  <si>
    <t>Никловичи №32 (верт)</t>
  </si>
  <si>
    <t>Никловичи №33 (верт)</t>
  </si>
  <si>
    <t>Никловичи №34 (верт)</t>
  </si>
  <si>
    <t>Никловичи №35 (верт)</t>
  </si>
  <si>
    <t>Водяновка №4 (похила)</t>
  </si>
  <si>
    <t>Водяновка №6 (похила)</t>
  </si>
  <si>
    <t>Карайкозовская №32 (похила)</t>
  </si>
  <si>
    <t>Карайкозовская №37 (похила)</t>
  </si>
  <si>
    <t>Ольгівська №26 (похила)</t>
  </si>
  <si>
    <t>Островерховская №61 (верт)</t>
  </si>
  <si>
    <t>П. Борислав №1 (похила)</t>
  </si>
  <si>
    <t>П.Євгенівська №15 (верт)</t>
  </si>
  <si>
    <t>Перемышлянская №3 (похила)</t>
  </si>
  <si>
    <t>Платовка №1 (похила)</t>
  </si>
  <si>
    <t>Пролетарская №707 (верт)</t>
  </si>
  <si>
    <t>Пролетарская №708 (похила)</t>
  </si>
  <si>
    <t>Пролетарская №709 (верт)</t>
  </si>
  <si>
    <t>Пролетарская №711 (похила)</t>
  </si>
  <si>
    <t>Пролетарская №712 (верт)</t>
  </si>
  <si>
    <t>Пролетарская №713 (верт)</t>
  </si>
  <si>
    <t>Пролетарская №721 (похила)</t>
  </si>
  <si>
    <t>Пролетарская №725 (похила)</t>
  </si>
  <si>
    <t>Ракитнянська №14 (похила)</t>
  </si>
  <si>
    <t>Степківська №1 (верт)</t>
  </si>
  <si>
    <t>Водяновка №7 (похила)</t>
  </si>
  <si>
    <t>Северно Яцкивская №3</t>
  </si>
  <si>
    <t>Водяновка №5 (похила)</t>
  </si>
  <si>
    <t>Карайкозовская №38 (похила)</t>
  </si>
  <si>
    <t>Скважина</t>
  </si>
  <si>
    <t>Вид</t>
  </si>
  <si>
    <t>Фактическая глубина по стволу, м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</si>
  <si>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</si>
  <si>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</si>
  <si>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</si>
  <si>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</si>
  <si>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</si>
  <si>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</si>
  <si>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</si>
  <si>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</si>
  <si>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</si>
  <si>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</si>
  <si>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</si>
  <si>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</si>
  <si>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</si>
  <si>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</si>
  <si>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</si>
  <si>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</si>
  <si>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</si>
  <si>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</si>
  <si>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</si>
  <si>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</si>
  <si>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</si>
  <si>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</si>
  <si>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</si>
  <si>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</si>
  <si>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</si>
  <si>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</si>
  <si>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</si>
  <si>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</si>
  <si>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</si>
  <si>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</si>
  <si>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</si>
  <si>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</si>
  <si>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</si>
  <si>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</si>
  <si>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</si>
  <si>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</si>
  <si>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№23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</si>
  <si>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</si>
  <si>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</si>
  <si>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</si>
  <si>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</si>
  <si>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</si>
  <si>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</si>
  <si>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</si>
  <si>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</si>
  <si>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</si>
  <si>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</si>
  <si>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</si>
  <si>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</si>
  <si>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</si>
  <si>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</si>
  <si>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</si>
  <si>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№10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</si>
  <si>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</si>
  <si>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</si>
  <si>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</si>
  <si>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</si>
  <si>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</si>
  <si>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</si>
  <si>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</si>
  <si>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</si>
  <si>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</si>
  <si>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</si>
  <si>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Ольгівське №26в</t>
  </si>
  <si>
    <t>Островерхiвське №20</t>
  </si>
  <si>
    <t>Островерхiвське №21</t>
  </si>
  <si>
    <t>Островерхiвське №22</t>
  </si>
  <si>
    <t>Південно-Бориславська №2</t>
  </si>
  <si>
    <t>Пролетарське №714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</si>
  <si>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</si>
  <si>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</si>
  <si>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</si>
  <si>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</si>
  <si>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</si>
  <si>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еско</t>
  </si>
  <si>
    <t>сои</t>
  </si>
  <si>
    <t>куб</t>
  </si>
  <si>
    <t>карйкози 23</t>
  </si>
  <si>
    <t>карйкози 36</t>
  </si>
  <si>
    <t>карйкози 41</t>
  </si>
  <si>
    <t>кубаши 1</t>
  </si>
  <si>
    <t>капоновка1</t>
  </si>
  <si>
    <t>капоновка2</t>
  </si>
  <si>
    <t>ракитняя 3</t>
  </si>
  <si>
    <t>ракитняя 4</t>
  </si>
  <si>
    <t>ракитняя 5</t>
  </si>
  <si>
    <t>ракитняя 6</t>
  </si>
  <si>
    <t>ракитняя 7</t>
  </si>
  <si>
    <t>ракитняя 8</t>
  </si>
  <si>
    <t>ракитняя 9</t>
  </si>
  <si>
    <t>ракитняя 10</t>
  </si>
  <si>
    <t>ракитняя 11</t>
  </si>
  <si>
    <t>ракитняя 12</t>
  </si>
  <si>
    <t>ракитняя 13</t>
  </si>
  <si>
    <t>ракитняя 15</t>
  </si>
  <si>
    <t>ДТЕК</t>
  </si>
  <si>
    <t>ПУГК</t>
  </si>
  <si>
    <t>Пари</t>
  </si>
  <si>
    <t>пари</t>
  </si>
  <si>
    <t>НГПГ</t>
  </si>
  <si>
    <t>Еско</t>
  </si>
  <si>
    <t>Буровой станок</t>
  </si>
  <si>
    <t>Контрагент</t>
  </si>
  <si>
    <t>УПА-60</t>
  </si>
  <si>
    <t>ESCO-PIVNICH</t>
  </si>
  <si>
    <t>Уралмаш 3Д</t>
  </si>
  <si>
    <t>SK-1500</t>
  </si>
  <si>
    <t>SOE</t>
  </si>
  <si>
    <t>K-200T</t>
  </si>
  <si>
    <t>KREMCO K-750</t>
  </si>
  <si>
    <t>SK-3000</t>
  </si>
  <si>
    <t>К-200Т</t>
  </si>
  <si>
    <t>Kremco-750</t>
  </si>
  <si>
    <t>SK-1000T</t>
  </si>
  <si>
    <t>DRILLMEC 3000HP</t>
  </si>
  <si>
    <t>Володимирівське №11</t>
  </si>
  <si>
    <t>TECHNORESOURCE</t>
  </si>
  <si>
    <t>URALMASH 3D-76</t>
  </si>
  <si>
    <t>SK-1000SS</t>
  </si>
  <si>
    <t>UPA-60</t>
  </si>
  <si>
    <t>НБО Уралмаш 4Е + GD-1100</t>
  </si>
  <si>
    <t>GD-1100</t>
  </si>
  <si>
    <t>WILSON MOGUL 42</t>
  </si>
  <si>
    <t>КУБГАЗ-БОРОВА</t>
  </si>
  <si>
    <t>Уралмаш 4Е</t>
  </si>
  <si>
    <t>Карайкозiвська №38</t>
  </si>
  <si>
    <t>URALMASH 4E-76</t>
  </si>
  <si>
    <t>Клубанівсько-Зубренківське №1</t>
  </si>
  <si>
    <t>Клубанівсько-Зубренківське №2</t>
  </si>
  <si>
    <t>KUB-GAS</t>
  </si>
  <si>
    <t>Флот ГРП</t>
  </si>
  <si>
    <t>NGPG</t>
  </si>
  <si>
    <t>PUGC</t>
  </si>
  <si>
    <t>Пролетарське №715</t>
  </si>
  <si>
    <t>Wilson Mogul 42</t>
  </si>
  <si>
    <t>GARDNER DENVER 1100 (GD-1100)</t>
  </si>
  <si>
    <t>Роганська №3</t>
  </si>
  <si>
    <t>НАФТОГАЗВИДОБУВАННЯ</t>
  </si>
  <si>
    <t>ТЕХНОКОМСЕРВІС</t>
  </si>
  <si>
    <t>Нікловицьке №40</t>
  </si>
  <si>
    <t>ПАРІ</t>
  </si>
  <si>
    <t>Пилипівське №20</t>
  </si>
  <si>
    <t>Пролетарське №716</t>
  </si>
  <si>
    <t>Степківська №3</t>
  </si>
  <si>
    <t>Оборудование</t>
  </si>
  <si>
    <t>LAND RIG 3000 HP-021A</t>
  </si>
  <si>
    <t>SK-1000 SUPER SINGLE</t>
  </si>
  <si>
    <t>P-80</t>
  </si>
  <si>
    <t>ТОВ «НАДРАСЕРВІС ЛЛС»</t>
  </si>
  <si>
    <t>ПрАТ «ТЕХНОРЕСУРС»</t>
  </si>
  <si>
    <t>ПрАТ "Укргазвидобуток"</t>
  </si>
  <si>
    <t>ТОВ «Союз-Будресурси»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</si>
</sst>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charset val="204"/>
    </font>
    <font>
      <sz val="9"/>
      <color rgb="FF000000"/>
      <name val="Arial"/>
      <charset val="204"/>
    </font>
    <font>
      <sz val="11"/>
      <color indexed="8"/>
      <name val="Calibri"/>
      <charset val="204"/>
    </font>
    <font>
      <sz val="10"/>
      <color indexed="8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5" fillId="0" borderId="0"/>
    <xf numFmtId="0" fontId="9" fillId="0" borderId="0"/>
    <xf numFmtId="0" fontId="9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5" fillId="0" borderId="0" xfId="1"/>
    <xf numFmtId="0" fontId="7" fillId="0" borderId="3" xfId="1" applyFont="1" applyBorder="1" applyAlignment="1">
      <alignment vertical="center" wrapText="1"/>
    </xf>
    <xf numFmtId="4" fontId="7" fillId="0" borderId="3" xfId="1" applyNumberFormat="1" applyFont="1" applyBorder="1" applyAlignment="1">
      <alignment horizontal="right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5" fillId="5" borderId="0" xfId="1" applyFill="1"/>
    <xf numFmtId="0" fontId="5" fillId="4" borderId="0" xfId="1" applyFill="1"/>
    <xf numFmtId="0" fontId="8" fillId="7" borderId="4" xfId="2" applyFont="1" applyFill="1" applyBorder="1" applyAlignment="1">
      <alignment horizontal="center"/>
    </xf>
    <xf numFmtId="0" fontId="8" fillId="0" borderId="5" xfId="2" applyFont="1" applyFill="1" applyBorder="1" applyAlignment="1">
      <alignment wrapText="1"/>
    </xf>
    <xf numFmtId="4" fontId="8" fillId="0" borderId="5" xfId="2" applyNumberFormat="1" applyFont="1" applyFill="1" applyBorder="1" applyAlignment="1">
      <alignment horizontal="right" wrapText="1"/>
    </xf>
    <xf numFmtId="0" fontId="8" fillId="7" borderId="4" xfId="3" applyFont="1" applyFill="1" applyBorder="1" applyAlignment="1">
      <alignment horizontal="center"/>
    </xf>
    <xf numFmtId="0" fontId="8" fillId="0" borderId="5" xfId="3" applyFont="1" applyFill="1" applyBorder="1" applyAlignment="1">
      <alignment wrapText="1"/>
    </xf>
    <xf numFmtId="4" fontId="8" fillId="0" borderId="5" xfId="3" applyNumberFormat="1" applyFont="1" applyFill="1" applyBorder="1" applyAlignment="1">
      <alignment horizontal="right" wrapText="1"/>
    </xf>
    <xf numFmtId="0" fontId="5" fillId="0" borderId="0" xfId="1" applyAlignment="1">
      <alignment wrapText="1"/>
    </xf>
    <xf numFmtId="0" fontId="5" fillId="8" borderId="0" xfId="1" applyFill="1" applyAlignment="1">
      <alignment wrapText="1"/>
    </xf>
  </cellXfs>
  <cellStyles count="4">
    <cellStyle name="Обычный" xfId="0" builtinId="0"/>
    <cellStyle name="Обычный 2" xfId="1" xr:uid="{287F091F-B9B9-4901-89BD-5600F9D07466}"/>
    <cellStyle name="Обычный_Лист2" xfId="2" xr:uid="{1389B71D-300F-4A47-B5E8-23AAE2EC8B11}"/>
    <cellStyle name="Обычный_Лист3" xfId="3" xr:uid="{47EFC6D6-FD84-406F-88D6-7C11D31D4EE5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8"/>
  <sheetViews>
    <sheetView view="pageBreakPreview" topLeftCell="A14" zoomScaleNormal="100" zoomScaleSheetLayoutView="100" workbookViewId="0">
      <selection activeCell="B4" sqref="B4"/>
    </sheetView>
  </sheetViews>
  <sheetFormatPr defaultRowHeight="15" x14ac:dyDescent="0.25"/>
  <cols>
    <col min="1" max="1" width="6.140625" customWidth="1"/>
    <col min="2" max="2" width="40.85546875" customWidth="1"/>
    <col min="3" max="3" width="13.85546875" customWidth="1"/>
  </cols>
  <sheetData>
    <row r="1" spans="1:3" s="1" customFormat="1" ht="45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/>
      <c r="B2" s="2"/>
      <c r="C2" s="3"/>
    </row>
    <row r="3" spans="1:3" s="11" customFormat="1" x14ac:dyDescent="0.25">
      <c r="A3" s="9">
        <v>1</v>
      </c>
      <c r="B3" s="9" t="s">
        <v>12</v>
      </c>
      <c r="C3" s="7">
        <v>5399</v>
      </c>
    </row>
    <row r="4" spans="1:3" s="11" customFormat="1" x14ac:dyDescent="0.25">
      <c r="A4" s="9">
        <f>A3+1</f>
        <v>2</v>
      </c>
      <c r="B4" s="9" t="s">
        <v>13</v>
      </c>
      <c r="C4" s="7">
        <v>2580</v>
      </c>
    </row>
    <row r="5" spans="1:3" s="11" customFormat="1" x14ac:dyDescent="0.25">
      <c r="A5" s="9">
        <f t="shared" ref="A5:A48" si="0">A4+1</f>
        <v>3</v>
      </c>
      <c r="B5" s="9" t="s">
        <v>14</v>
      </c>
      <c r="C5" s="7">
        <v>5600</v>
      </c>
    </row>
    <row r="6" spans="1:3" s="11" customFormat="1" x14ac:dyDescent="0.25">
      <c r="A6" s="9">
        <f t="shared" si="0"/>
        <v>4</v>
      </c>
      <c r="B6" s="9" t="s">
        <v>25</v>
      </c>
      <c r="C6" s="7">
        <v>5860</v>
      </c>
    </row>
    <row r="7" spans="1:3" s="11" customFormat="1" x14ac:dyDescent="0.25">
      <c r="A7" s="9">
        <f t="shared" si="0"/>
        <v>5</v>
      </c>
      <c r="B7" s="9" t="s">
        <v>47</v>
      </c>
      <c r="C7" s="7">
        <v>6202</v>
      </c>
    </row>
    <row r="8" spans="1:3" s="11" customFormat="1" x14ac:dyDescent="0.25">
      <c r="A8" s="9">
        <f t="shared" si="0"/>
        <v>6</v>
      </c>
      <c r="B8" s="9" t="s">
        <v>26</v>
      </c>
      <c r="C8" s="7">
        <v>5898</v>
      </c>
    </row>
    <row r="9" spans="1:3" s="11" customFormat="1" x14ac:dyDescent="0.25">
      <c r="A9" s="9">
        <f t="shared" si="0"/>
        <v>7</v>
      </c>
      <c r="B9" s="9" t="s">
        <v>45</v>
      </c>
      <c r="C9" s="7">
        <v>5949</v>
      </c>
    </row>
    <row r="10" spans="1:3" x14ac:dyDescent="0.25">
      <c r="A10" s="2">
        <f t="shared" si="0"/>
        <v>8</v>
      </c>
      <c r="B10" s="2" t="s">
        <v>15</v>
      </c>
      <c r="C10" s="6">
        <v>4998</v>
      </c>
    </row>
    <row r="11" spans="1:3" x14ac:dyDescent="0.25">
      <c r="A11" s="2">
        <f t="shared" si="0"/>
        <v>9</v>
      </c>
      <c r="B11" s="2" t="s">
        <v>16</v>
      </c>
      <c r="C11" s="6">
        <v>5050</v>
      </c>
    </row>
    <row r="12" spans="1:3" x14ac:dyDescent="0.25">
      <c r="A12" s="2">
        <f t="shared" si="0"/>
        <v>10</v>
      </c>
      <c r="B12" s="2" t="s">
        <v>3</v>
      </c>
      <c r="C12" s="6">
        <v>3961</v>
      </c>
    </row>
    <row r="13" spans="1:3" s="11" customFormat="1" x14ac:dyDescent="0.25">
      <c r="A13" s="9">
        <f t="shared" si="0"/>
        <v>11</v>
      </c>
      <c r="B13" s="9" t="s">
        <v>17</v>
      </c>
      <c r="C13" s="7">
        <v>4940</v>
      </c>
    </row>
    <row r="14" spans="1:3" s="11" customFormat="1" x14ac:dyDescent="0.25">
      <c r="A14" s="9">
        <f t="shared" si="0"/>
        <v>12</v>
      </c>
      <c r="B14" s="9" t="s">
        <v>27</v>
      </c>
      <c r="C14" s="7">
        <v>5132</v>
      </c>
    </row>
    <row r="15" spans="1:3" s="11" customFormat="1" x14ac:dyDescent="0.25">
      <c r="A15" s="9">
        <f t="shared" si="0"/>
        <v>13</v>
      </c>
      <c r="B15" s="9" t="s">
        <v>28</v>
      </c>
      <c r="C15" s="7">
        <v>4990</v>
      </c>
    </row>
    <row r="16" spans="1:3" s="11" customFormat="1" x14ac:dyDescent="0.25">
      <c r="A16" s="9">
        <f t="shared" si="0"/>
        <v>14</v>
      </c>
      <c r="B16" s="9" t="s">
        <v>4</v>
      </c>
      <c r="C16" s="7">
        <v>4697</v>
      </c>
    </row>
    <row r="17" spans="1:3" s="11" customFormat="1" x14ac:dyDescent="0.25">
      <c r="A17" s="9">
        <f t="shared" si="0"/>
        <v>15</v>
      </c>
      <c r="B17" s="9" t="s">
        <v>48</v>
      </c>
      <c r="C17" s="7">
        <v>5045</v>
      </c>
    </row>
    <row r="18" spans="1:3" x14ac:dyDescent="0.25">
      <c r="A18" s="2">
        <f t="shared" si="0"/>
        <v>16</v>
      </c>
      <c r="B18" s="8" t="s">
        <v>5</v>
      </c>
      <c r="C18" s="6">
        <v>4717</v>
      </c>
    </row>
    <row r="19" spans="1:3" s="11" customFormat="1" x14ac:dyDescent="0.25">
      <c r="A19" s="9">
        <f t="shared" si="0"/>
        <v>17</v>
      </c>
      <c r="B19" s="9" t="s">
        <v>18</v>
      </c>
      <c r="C19" s="7">
        <v>2550</v>
      </c>
    </row>
    <row r="20" spans="1:3" s="11" customFormat="1" x14ac:dyDescent="0.25">
      <c r="A20" s="9">
        <f t="shared" si="0"/>
        <v>18</v>
      </c>
      <c r="B20" s="9" t="s">
        <v>6</v>
      </c>
      <c r="C20" s="7">
        <v>1606</v>
      </c>
    </row>
    <row r="21" spans="1:3" s="11" customFormat="1" x14ac:dyDescent="0.25">
      <c r="A21" s="9">
        <f t="shared" si="0"/>
        <v>19</v>
      </c>
      <c r="B21" s="9" t="s">
        <v>7</v>
      </c>
      <c r="C21" s="7">
        <v>1730</v>
      </c>
    </row>
    <row r="22" spans="1:3" s="11" customFormat="1" x14ac:dyDescent="0.25">
      <c r="A22" s="9">
        <f t="shared" si="0"/>
        <v>20</v>
      </c>
      <c r="B22" s="9" t="s">
        <v>8</v>
      </c>
      <c r="C22" s="7">
        <v>1555</v>
      </c>
    </row>
    <row r="23" spans="1:3" s="11" customFormat="1" x14ac:dyDescent="0.25">
      <c r="A23" s="9">
        <f t="shared" si="0"/>
        <v>21</v>
      </c>
      <c r="B23" s="9" t="s">
        <v>19</v>
      </c>
      <c r="C23" s="7">
        <v>1580</v>
      </c>
    </row>
    <row r="24" spans="1:3" s="11" customFormat="1" x14ac:dyDescent="0.25">
      <c r="A24" s="9">
        <f t="shared" si="0"/>
        <v>22</v>
      </c>
      <c r="B24" s="9" t="s">
        <v>20</v>
      </c>
      <c r="C24" s="7">
        <v>1500</v>
      </c>
    </row>
    <row r="25" spans="1:3" s="11" customFormat="1" x14ac:dyDescent="0.25">
      <c r="A25" s="9">
        <f t="shared" si="0"/>
        <v>23</v>
      </c>
      <c r="B25" s="9" t="s">
        <v>21</v>
      </c>
      <c r="C25" s="7">
        <v>1500</v>
      </c>
    </row>
    <row r="26" spans="1:3" s="11" customFormat="1" x14ac:dyDescent="0.25">
      <c r="A26" s="9">
        <f t="shared" si="0"/>
        <v>24</v>
      </c>
      <c r="B26" s="9" t="s">
        <v>22</v>
      </c>
      <c r="C26" s="7">
        <v>1530</v>
      </c>
    </row>
    <row r="27" spans="1:3" s="11" customFormat="1" x14ac:dyDescent="0.25">
      <c r="A27" s="9">
        <f t="shared" si="0"/>
        <v>25</v>
      </c>
      <c r="B27" s="9" t="s">
        <v>23</v>
      </c>
      <c r="C27" s="7">
        <v>1500</v>
      </c>
    </row>
    <row r="28" spans="1:3" s="11" customFormat="1" x14ac:dyDescent="0.25">
      <c r="A28" s="9">
        <f t="shared" si="0"/>
        <v>26</v>
      </c>
      <c r="B28" s="9" t="s">
        <v>24</v>
      </c>
      <c r="C28" s="7">
        <v>1500</v>
      </c>
    </row>
    <row r="29" spans="1:3" x14ac:dyDescent="0.25">
      <c r="A29" s="2">
        <f t="shared" si="0"/>
        <v>27</v>
      </c>
      <c r="B29" s="2" t="s">
        <v>29</v>
      </c>
      <c r="C29" s="6">
        <v>3210</v>
      </c>
    </row>
    <row r="30" spans="1:3" x14ac:dyDescent="0.25">
      <c r="A30" s="2">
        <f t="shared" si="0"/>
        <v>28</v>
      </c>
      <c r="B30" s="8" t="s">
        <v>30</v>
      </c>
      <c r="C30" s="5">
        <v>4700</v>
      </c>
    </row>
    <row r="31" spans="1:3" x14ac:dyDescent="0.25">
      <c r="A31" s="2">
        <f t="shared" si="0"/>
        <v>29</v>
      </c>
      <c r="B31" s="2" t="s">
        <v>31</v>
      </c>
      <c r="C31" s="6">
        <v>2410</v>
      </c>
    </row>
    <row r="32" spans="1:3" x14ac:dyDescent="0.25">
      <c r="A32" s="2">
        <f t="shared" si="0"/>
        <v>30</v>
      </c>
      <c r="B32" s="2" t="s">
        <v>9</v>
      </c>
      <c r="C32" s="6">
        <v>2389</v>
      </c>
    </row>
    <row r="33" spans="1:3" x14ac:dyDescent="0.25">
      <c r="A33" s="2">
        <f t="shared" si="0"/>
        <v>31</v>
      </c>
      <c r="B33" s="8" t="s">
        <v>32</v>
      </c>
      <c r="C33" s="5">
        <v>1200</v>
      </c>
    </row>
    <row r="34" spans="1:3" x14ac:dyDescent="0.25">
      <c r="A34" s="2">
        <f t="shared" si="0"/>
        <v>32</v>
      </c>
      <c r="B34" s="2" t="s">
        <v>33</v>
      </c>
      <c r="C34" s="6">
        <v>4100</v>
      </c>
    </row>
    <row r="35" spans="1:3" x14ac:dyDescent="0.25">
      <c r="A35" s="2">
        <f t="shared" si="0"/>
        <v>33</v>
      </c>
      <c r="B35" s="8" t="s">
        <v>34</v>
      </c>
      <c r="C35" s="5">
        <v>4650</v>
      </c>
    </row>
    <row r="36" spans="1:3" x14ac:dyDescent="0.25">
      <c r="A36" s="2">
        <f t="shared" si="0"/>
        <v>34</v>
      </c>
      <c r="B36" s="2" t="s">
        <v>35</v>
      </c>
      <c r="C36" s="6">
        <v>2750</v>
      </c>
    </row>
    <row r="37" spans="1:3" x14ac:dyDescent="0.25">
      <c r="A37" s="2">
        <f t="shared" si="0"/>
        <v>35</v>
      </c>
      <c r="B37" s="2" t="s">
        <v>36</v>
      </c>
      <c r="C37" s="6">
        <v>2803</v>
      </c>
    </row>
    <row r="38" spans="1:3" x14ac:dyDescent="0.25">
      <c r="A38" s="2">
        <f t="shared" si="0"/>
        <v>36</v>
      </c>
      <c r="B38" s="2" t="s">
        <v>37</v>
      </c>
      <c r="C38" s="6">
        <v>2788</v>
      </c>
    </row>
    <row r="39" spans="1:3" x14ac:dyDescent="0.25">
      <c r="A39" s="2">
        <f t="shared" si="0"/>
        <v>37</v>
      </c>
      <c r="B39" s="2" t="s">
        <v>10</v>
      </c>
      <c r="C39" s="6">
        <v>2785</v>
      </c>
    </row>
    <row r="40" spans="1:3" x14ac:dyDescent="0.25">
      <c r="A40" s="2">
        <f t="shared" si="0"/>
        <v>38</v>
      </c>
      <c r="B40" s="2" t="s">
        <v>38</v>
      </c>
      <c r="C40" s="6">
        <v>2926</v>
      </c>
    </row>
    <row r="41" spans="1:3" x14ac:dyDescent="0.25">
      <c r="A41" s="2">
        <f t="shared" si="0"/>
        <v>39</v>
      </c>
      <c r="B41" s="2" t="s">
        <v>39</v>
      </c>
      <c r="C41" s="6">
        <v>2345</v>
      </c>
    </row>
    <row r="42" spans="1:3" x14ac:dyDescent="0.25">
      <c r="A42" s="2">
        <f t="shared" si="0"/>
        <v>40</v>
      </c>
      <c r="B42" s="2" t="s">
        <v>40</v>
      </c>
      <c r="C42" s="6">
        <v>3010</v>
      </c>
    </row>
    <row r="43" spans="1:3" x14ac:dyDescent="0.25">
      <c r="A43" s="2">
        <f t="shared" si="0"/>
        <v>41</v>
      </c>
      <c r="B43" s="2" t="s">
        <v>41</v>
      </c>
      <c r="C43" s="6">
        <v>2881</v>
      </c>
    </row>
    <row r="44" spans="1:3" x14ac:dyDescent="0.25">
      <c r="A44" s="2">
        <f t="shared" si="0"/>
        <v>42</v>
      </c>
      <c r="B44" s="2" t="s">
        <v>42</v>
      </c>
      <c r="C44" s="6">
        <v>3015</v>
      </c>
    </row>
    <row r="45" spans="1:3" s="11" customFormat="1" x14ac:dyDescent="0.25">
      <c r="A45" s="9">
        <f t="shared" si="0"/>
        <v>43</v>
      </c>
      <c r="B45" s="9" t="s">
        <v>43</v>
      </c>
      <c r="C45" s="7">
        <v>3780</v>
      </c>
    </row>
    <row r="46" spans="1:3" s="11" customFormat="1" x14ac:dyDescent="0.25">
      <c r="A46" s="9">
        <f t="shared" si="0"/>
        <v>44</v>
      </c>
      <c r="B46" s="9" t="s">
        <v>11</v>
      </c>
      <c r="C46" s="7">
        <v>2530</v>
      </c>
    </row>
    <row r="47" spans="1:3" s="11" customFormat="1" x14ac:dyDescent="0.25">
      <c r="A47" s="9">
        <f t="shared" si="0"/>
        <v>45</v>
      </c>
      <c r="B47" s="9" t="s">
        <v>44</v>
      </c>
      <c r="C47" s="7">
        <v>5150</v>
      </c>
    </row>
    <row r="48" spans="1:3" x14ac:dyDescent="0.25">
      <c r="A48" s="2">
        <f t="shared" si="0"/>
        <v>46</v>
      </c>
      <c r="B48" t="s">
        <v>46</v>
      </c>
      <c r="C48" s="10">
        <v>2300</v>
      </c>
    </row>
  </sheetData>
  <autoFilter ref="A2:C48" xr:uid="{9749058D-505C-4A61-B2D5-22DC2A826B94}"/>
  <phoneticPr fontId="4" type="noConversion"/>
  <pageMargins left="0" right="0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D229-F0BB-482F-898B-A755163E5338}">
  <dimension ref="A1:F90"/>
  <sheetViews>
    <sheetView workbookViewId="0">
      <selection activeCell="F10" sqref="F10"/>
    </sheetView>
  </sheetViews>
  <sheetFormatPr defaultRowHeight="15" x14ac:dyDescent="0.25"/>
  <cols>
    <col min="1" max="1" width="29" style="12" customWidth="1"/>
    <col min="2" max="2" width="24.7109375" style="12" customWidth="1"/>
    <col min="3" max="3" width="15.5703125" style="12" customWidth="1"/>
    <col min="4" max="4" width="17.7109375" style="12" customWidth="1"/>
    <col min="5" max="5" width="28.85546875" style="12" customWidth="1"/>
    <col min="6" max="6" width="24.140625" style="12" customWidth="1"/>
    <col min="7" max="16384" width="9.140625" style="12"/>
  </cols>
  <sheetData>
    <row r="1" spans="1:6" ht="36" x14ac:dyDescent="0.25">
      <c r="A1" s="15" t="s">
        <v>49</v>
      </c>
      <c r="B1" s="15" t="s">
        <v>50</v>
      </c>
      <c r="C1" s="15" t="s">
        <v>51</v>
      </c>
      <c r="E1" s="18" t="s">
        <v>153</v>
      </c>
      <c r="F1" s="18" t="s">
        <v>154</v>
      </c>
    </row>
    <row r="2" spans="1:6" x14ac:dyDescent="0.25">
      <c r="A2" s="13" t="s">
        <v>53</v>
      </c>
      <c r="B2" s="13" t="s">
        <v>52</v>
      </c>
      <c r="C2" s="14">
        <v>5399</v>
      </c>
      <c r="D2" s="12" t="s">
        <v>126</v>
      </c>
      <c r="E2" s="24" t="str">
        <f>VLOOKUP($A2,Лист3!$A$2:$E$44,4,0)</f>
        <v>URALMASH 3D-76</v>
      </c>
      <c r="F2" s="24" t="str">
        <f>VLOOKUP($A2,Лист3!$A$2:$E$44,5,0)</f>
        <v>ESCO-PIVNICH</v>
      </c>
    </row>
    <row r="3" spans="1:6" x14ac:dyDescent="0.25">
      <c r="A3" s="13" t="s">
        <v>55</v>
      </c>
      <c r="B3" s="13" t="s">
        <v>56</v>
      </c>
      <c r="C3" s="14">
        <v>5600</v>
      </c>
      <c r="D3" s="12" t="s">
        <v>127</v>
      </c>
      <c r="E3" s="24" t="str">
        <f>VLOOKUP(A3,Лист3!$A$2:$E$44,4,0)</f>
        <v>SK-1500</v>
      </c>
      <c r="F3" s="24" t="str">
        <f>VLOOKUP($A3,Лист3!$A$2:$E$44,5,0)</f>
        <v>SOE</v>
      </c>
    </row>
    <row r="4" spans="1:6" x14ac:dyDescent="0.25">
      <c r="A4" s="13" t="s">
        <v>57</v>
      </c>
      <c r="B4" s="13" t="s">
        <v>56</v>
      </c>
      <c r="C4" s="14">
        <v>6042</v>
      </c>
      <c r="D4" s="12" t="s">
        <v>127</v>
      </c>
      <c r="E4" s="24" t="str">
        <f>VLOOKUP(A4,Лист3!$A$2:$E$44,4,0)</f>
        <v>SK-3000</v>
      </c>
      <c r="F4" s="24" t="str">
        <f>VLOOKUP($A4,Лист3!$A$2:$E$44,5,0)</f>
        <v>SOE</v>
      </c>
    </row>
    <row r="5" spans="1:6" x14ac:dyDescent="0.25">
      <c r="A5" s="13" t="s">
        <v>58</v>
      </c>
      <c r="B5" s="13" t="s">
        <v>52</v>
      </c>
      <c r="C5" s="14">
        <v>5860</v>
      </c>
      <c r="D5" s="12" t="s">
        <v>127</v>
      </c>
      <c r="E5" s="24" t="str">
        <f>VLOOKUP(A5,Лист3!$A$2:$E$44,4,0)</f>
        <v>SK-1500</v>
      </c>
      <c r="F5" s="24" t="str">
        <f>VLOOKUP($A5,Лист3!$A$2:$E$44,5,0)</f>
        <v>SOE</v>
      </c>
    </row>
    <row r="6" spans="1:6" x14ac:dyDescent="0.25">
      <c r="A6" s="13" t="s">
        <v>59</v>
      </c>
      <c r="B6" s="13" t="s">
        <v>52</v>
      </c>
      <c r="C6" s="14">
        <v>6202</v>
      </c>
      <c r="D6" s="12" t="s">
        <v>127</v>
      </c>
      <c r="E6" s="24" t="str">
        <f>VLOOKUP(A6,Лист3!$A$2:$E$44,4,0)</f>
        <v>SK-3000</v>
      </c>
      <c r="F6" s="24" t="str">
        <f>VLOOKUP($A6,Лист3!$A$2:$E$44,5,0)</f>
        <v>SOE</v>
      </c>
    </row>
    <row r="7" spans="1:6" x14ac:dyDescent="0.25">
      <c r="A7" s="13" t="s">
        <v>60</v>
      </c>
      <c r="B7" s="13" t="s">
        <v>52</v>
      </c>
      <c r="C7" s="14">
        <v>5898</v>
      </c>
      <c r="D7" s="12" t="s">
        <v>127</v>
      </c>
      <c r="E7" s="24" t="str">
        <f>VLOOKUP(A7,Лист3!$A$2:$E$44,4,0)</f>
        <v>SK-3000</v>
      </c>
      <c r="F7" s="24" t="str">
        <f>VLOOKUP($A7,Лист3!$A$2:$E$44,5,0)</f>
        <v>SOE</v>
      </c>
    </row>
    <row r="8" spans="1:6" x14ac:dyDescent="0.25">
      <c r="A8" s="13" t="s">
        <v>61</v>
      </c>
      <c r="B8" s="13" t="s">
        <v>52</v>
      </c>
      <c r="C8" s="14">
        <v>5949</v>
      </c>
      <c r="D8" s="12" t="s">
        <v>127</v>
      </c>
      <c r="E8" s="24" t="str">
        <f>VLOOKUP(A8,Лист3!$A$2:$E$44,4,0)</f>
        <v>SK-1500</v>
      </c>
      <c r="F8" s="24" t="str">
        <f>VLOOKUP($A8,Лист3!$A$2:$E$44,5,0)</f>
        <v>SOE</v>
      </c>
    </row>
    <row r="9" spans="1:6" x14ac:dyDescent="0.25">
      <c r="A9" s="13" t="s">
        <v>62</v>
      </c>
      <c r="B9" s="13" t="s">
        <v>52</v>
      </c>
      <c r="C9" s="14">
        <v>5797</v>
      </c>
      <c r="D9" s="12" t="s">
        <v>127</v>
      </c>
      <c r="E9" s="24" t="str">
        <f>VLOOKUP(A9,Лист3!$A$2:$E$44,4,0)</f>
        <v>LAND RIG 3000 HP-021A</v>
      </c>
      <c r="F9" s="24" t="str">
        <f>VLOOKUP($A9,Лист3!$A$2:$E$44,5,0)</f>
        <v>SOE</v>
      </c>
    </row>
    <row r="10" spans="1:6" x14ac:dyDescent="0.25">
      <c r="A10" s="13" t="s">
        <v>112</v>
      </c>
      <c r="B10" s="13" t="s">
        <v>54</v>
      </c>
      <c r="C10" s="14">
        <v>2580</v>
      </c>
      <c r="D10" s="16"/>
      <c r="E10" s="24" t="e">
        <f>VLOOKUP(A10,Лист3!$A$2:$E$44,4,0)</f>
        <v>#N/A</v>
      </c>
      <c r="F10" s="24" t="e">
        <f>VLOOKUP($A10,Лист3!$A$2:$E$44,5,0)</f>
        <v>#N/A</v>
      </c>
    </row>
    <row r="11" spans="1:6" x14ac:dyDescent="0.25">
      <c r="A11" s="13" t="s">
        <v>63</v>
      </c>
      <c r="B11" s="13" t="s">
        <v>56</v>
      </c>
      <c r="C11" s="14">
        <v>4837</v>
      </c>
      <c r="D11" s="12" t="s">
        <v>126</v>
      </c>
      <c r="E11" s="24" t="str">
        <f>VLOOKUP(A11,Лист3!$A$2:$E$44,4,0)</f>
        <v>URALMASH 3D-76</v>
      </c>
      <c r="F11" s="24" t="str">
        <f>VLOOKUP($A11,Лист3!$A$2:$E$44,5,0)</f>
        <v>ESCO-PIVNICH</v>
      </c>
    </row>
    <row r="12" spans="1:6" x14ac:dyDescent="0.25">
      <c r="A12" s="13" t="s">
        <v>64</v>
      </c>
      <c r="B12" s="13" t="s">
        <v>56</v>
      </c>
      <c r="C12" s="14">
        <v>4998</v>
      </c>
      <c r="D12" s="12" t="s">
        <v>126</v>
      </c>
      <c r="E12" s="24" t="str">
        <f>VLOOKUP(A12,Лист3!$A$2:$E$44,4,0)</f>
        <v>URALMASH 4E-76</v>
      </c>
      <c r="F12" s="24" t="str">
        <f>VLOOKUP($A12,Лист3!$A$2:$E$44,5,0)</f>
        <v>ESCO-PIVNICH</v>
      </c>
    </row>
    <row r="13" spans="1:6" x14ac:dyDescent="0.25">
      <c r="A13" s="13" t="s">
        <v>65</v>
      </c>
      <c r="B13" s="13" t="s">
        <v>56</v>
      </c>
      <c r="C13" s="14">
        <v>5050</v>
      </c>
      <c r="D13" s="12" t="s">
        <v>126</v>
      </c>
      <c r="E13" s="24" t="str">
        <f>VLOOKUP(A13,Лист3!$A$2:$E$44,4,0)</f>
        <v>URALMASH 4E-76</v>
      </c>
      <c r="F13" s="24" t="str">
        <f>VLOOKUP($A13,Лист3!$A$2:$E$44,5,0)</f>
        <v>ESCO-PIVNICH</v>
      </c>
    </row>
    <row r="14" spans="1:6" ht="30" x14ac:dyDescent="0.25">
      <c r="A14" s="13" t="s">
        <v>66</v>
      </c>
      <c r="B14" s="13" t="s">
        <v>56</v>
      </c>
      <c r="C14" s="14">
        <v>3950</v>
      </c>
      <c r="D14" s="12" t="s">
        <v>126</v>
      </c>
      <c r="E14" s="24" t="str">
        <f>VLOOKUP(A14,Лист3!$A$2:$E$44,4,0)</f>
        <v>GARDNER DENVER 1100 (GD-1100)</v>
      </c>
      <c r="F14" s="24" t="str">
        <f>VLOOKUP($A14,Лист3!$A$2:$E$44,5,0)</f>
        <v>ESCO-PIVNICH</v>
      </c>
    </row>
    <row r="15" spans="1:6" x14ac:dyDescent="0.25">
      <c r="A15" s="13" t="s">
        <v>67</v>
      </c>
      <c r="B15" s="13" t="s">
        <v>56</v>
      </c>
      <c r="C15" s="14">
        <v>4000</v>
      </c>
      <c r="D15" s="12" t="s">
        <v>126</v>
      </c>
      <c r="E15" s="24" t="str">
        <f>VLOOKUP(A15,Лист3!$A$2:$E$44,4,0)</f>
        <v>URALMASH 3D-76</v>
      </c>
      <c r="F15" s="24" t="str">
        <f>VLOOKUP($A15,Лист3!$A$2:$E$44,5,0)</f>
        <v>ESCO-PIVNICH</v>
      </c>
    </row>
    <row r="16" spans="1:6" x14ac:dyDescent="0.25">
      <c r="A16" s="13" t="s">
        <v>68</v>
      </c>
      <c r="B16" s="13" t="s">
        <v>56</v>
      </c>
      <c r="C16" s="14">
        <v>2300</v>
      </c>
      <c r="D16" s="12" t="s">
        <v>128</v>
      </c>
      <c r="E16" s="24" t="str">
        <f>VLOOKUP(A16,Лист3!$A$2:$E$44,4,0)</f>
        <v>SK-1000T</v>
      </c>
      <c r="F16" s="24" t="str">
        <f>VLOOKUP($A16,Лист3!$A$2:$E$44,5,0)</f>
        <v>КУБГАЗ-БОРОВА</v>
      </c>
    </row>
    <row r="17" spans="1:6" x14ac:dyDescent="0.25">
      <c r="A17" s="13" t="s">
        <v>113</v>
      </c>
      <c r="B17" s="13" t="s">
        <v>56</v>
      </c>
      <c r="C17" s="14">
        <v>4400</v>
      </c>
      <c r="D17" s="12" t="s">
        <v>126</v>
      </c>
      <c r="E17" s="24" t="e">
        <f>VLOOKUP(A17,Лист3!$A$2:$E$44,4,0)</f>
        <v>#N/A</v>
      </c>
      <c r="F17" s="24" t="e">
        <f>VLOOKUP($A17,Лист3!$A$2:$E$44,5,0)</f>
        <v>#N/A</v>
      </c>
    </row>
    <row r="18" spans="1:6" x14ac:dyDescent="0.25">
      <c r="A18" s="13" t="s">
        <v>69</v>
      </c>
      <c r="B18" s="13" t="s">
        <v>54</v>
      </c>
      <c r="C18" s="14">
        <v>3331</v>
      </c>
      <c r="D18" s="12" t="s">
        <v>126</v>
      </c>
      <c r="E18" s="24" t="e">
        <f>VLOOKUP(A18,Лист3!$A$2:$E$44,4,0)</f>
        <v>#N/A</v>
      </c>
      <c r="F18" s="24" t="e">
        <f>VLOOKUP($A18,Лист3!$A$2:$E$44,5,0)</f>
        <v>#N/A</v>
      </c>
    </row>
    <row r="19" spans="1:6" x14ac:dyDescent="0.25">
      <c r="A19" s="13" t="s">
        <v>70</v>
      </c>
      <c r="B19" s="13" t="s">
        <v>56</v>
      </c>
      <c r="C19" s="14">
        <v>4940</v>
      </c>
      <c r="D19" s="12" t="s">
        <v>126</v>
      </c>
      <c r="E19" s="24" t="e">
        <f>VLOOKUP(A19,Лист3!$A$2:$E$44,4,0)</f>
        <v>#N/A</v>
      </c>
      <c r="F19" s="24" t="e">
        <f>VLOOKUP($A19,Лист3!$A$2:$E$44,5,0)</f>
        <v>#N/A</v>
      </c>
    </row>
    <row r="20" spans="1:6" x14ac:dyDescent="0.25">
      <c r="A20" s="13" t="s">
        <v>71</v>
      </c>
      <c r="B20" s="13" t="s">
        <v>52</v>
      </c>
      <c r="C20" s="14">
        <v>5132</v>
      </c>
      <c r="D20" s="12" t="s">
        <v>126</v>
      </c>
      <c r="E20" s="24" t="str">
        <f>VLOOKUP(A20,Лист3!$A$2:$E$44,4,0)</f>
        <v>URALMASH 4E-76</v>
      </c>
      <c r="F20" s="24" t="str">
        <f>VLOOKUP($A20,Лист3!$A$2:$E$44,5,0)</f>
        <v>ESCO-PIVNICH</v>
      </c>
    </row>
    <row r="21" spans="1:6" x14ac:dyDescent="0.25">
      <c r="A21" s="13" t="s">
        <v>72</v>
      </c>
      <c r="B21" s="13" t="s">
        <v>52</v>
      </c>
      <c r="C21" s="14">
        <v>4990</v>
      </c>
      <c r="D21" s="12" t="s">
        <v>126</v>
      </c>
      <c r="E21" s="24" t="str">
        <f>VLOOKUP(A21,Лист3!$A$2:$E$44,4,0)</f>
        <v>URALMASH 4E-76</v>
      </c>
      <c r="F21" s="24" t="str">
        <f>VLOOKUP($A21,Лист3!$A$2:$E$44,5,0)</f>
        <v>ESCO-PIVNICH</v>
      </c>
    </row>
    <row r="22" spans="1:6" x14ac:dyDescent="0.25">
      <c r="A22" s="13" t="s">
        <v>73</v>
      </c>
      <c r="B22" s="13" t="s">
        <v>56</v>
      </c>
      <c r="C22" s="14">
        <v>4697</v>
      </c>
      <c r="D22" s="12" t="s">
        <v>126</v>
      </c>
      <c r="E22" s="24" t="str">
        <f>VLOOKUP(A22,Лист3!$A$2:$E$44,4,0)</f>
        <v>URALMASH 4E-76</v>
      </c>
      <c r="F22" s="24" t="str">
        <f>VLOOKUP($A22,Лист3!$A$2:$E$44,5,0)</f>
        <v>ESCO-PIVNICH</v>
      </c>
    </row>
    <row r="23" spans="1:6" x14ac:dyDescent="0.25">
      <c r="A23" s="13" t="s">
        <v>74</v>
      </c>
      <c r="B23" s="13" t="s">
        <v>52</v>
      </c>
      <c r="C23" s="14">
        <v>5585</v>
      </c>
      <c r="D23" s="12" t="s">
        <v>126</v>
      </c>
      <c r="E23" s="24" t="str">
        <f>VLOOKUP(A23,Лист3!$A$2:$E$44,4,0)</f>
        <v>URALMASH 4E-76</v>
      </c>
      <c r="F23" s="24" t="str">
        <f>VLOOKUP($A23,Лист3!$A$2:$E$44,5,0)</f>
        <v>ESCO-PIVNICH</v>
      </c>
    </row>
    <row r="24" spans="1:6" x14ac:dyDescent="0.25">
      <c r="A24" s="13" t="s">
        <v>75</v>
      </c>
      <c r="B24" s="13" t="s">
        <v>54</v>
      </c>
      <c r="C24" s="14">
        <v>4740</v>
      </c>
      <c r="D24" s="16"/>
      <c r="E24" s="24" t="e">
        <f>VLOOKUP(A24,Лист3!$A$2:$E$44,4,0)</f>
        <v>#N/A</v>
      </c>
      <c r="F24" s="24" t="e">
        <f>VLOOKUP($A24,Лист3!$A$2:$E$44,5,0)</f>
        <v>#N/A</v>
      </c>
    </row>
    <row r="25" spans="1:6" x14ac:dyDescent="0.25">
      <c r="A25" s="13" t="s">
        <v>76</v>
      </c>
      <c r="B25" s="13" t="s">
        <v>54</v>
      </c>
      <c r="C25" s="14">
        <v>4717</v>
      </c>
      <c r="D25" s="16"/>
      <c r="E25" s="24" t="e">
        <f>VLOOKUP(A25,Лист3!$A$2:$E$44,4,0)</f>
        <v>#N/A</v>
      </c>
      <c r="F25" s="24" t="e">
        <f>VLOOKUP($A25,Лист3!$A$2:$E$44,5,0)</f>
        <v>#N/A</v>
      </c>
    </row>
    <row r="26" spans="1:6" x14ac:dyDescent="0.25">
      <c r="A26" s="13" t="s">
        <v>77</v>
      </c>
      <c r="B26" s="13" t="s">
        <v>56</v>
      </c>
      <c r="C26" s="14">
        <v>2550</v>
      </c>
      <c r="D26" s="12" t="s">
        <v>128</v>
      </c>
      <c r="E26" s="24" t="str">
        <f>VLOOKUP(A26,Лист3!$A$2:$E$44,4,0)</f>
        <v>SK-1000T</v>
      </c>
      <c r="F26" s="24" t="str">
        <f>VLOOKUP($A26,Лист3!$A$2:$E$44,5,0)</f>
        <v>KUB-GAS</v>
      </c>
    </row>
    <row r="27" spans="1:6" x14ac:dyDescent="0.25">
      <c r="A27" s="13" t="s">
        <v>78</v>
      </c>
      <c r="B27" s="13" t="s">
        <v>56</v>
      </c>
      <c r="C27" s="14">
        <v>1985</v>
      </c>
      <c r="D27" s="12" t="s">
        <v>128</v>
      </c>
      <c r="E27" s="24" t="str">
        <f>VLOOKUP(A27,Лист3!$A$2:$E$44,4,0)</f>
        <v>SK-1500</v>
      </c>
      <c r="F27" s="24" t="str">
        <f>VLOOKUP($A27,Лист3!$A$2:$E$44,5,0)</f>
        <v>KUB-GAS</v>
      </c>
    </row>
    <row r="28" spans="1:6" x14ac:dyDescent="0.25">
      <c r="A28" s="13" t="s">
        <v>79</v>
      </c>
      <c r="B28" s="13" t="s">
        <v>54</v>
      </c>
      <c r="C28" s="14">
        <v>1606</v>
      </c>
      <c r="D28" s="12" t="s">
        <v>151</v>
      </c>
      <c r="E28" s="24" t="str">
        <f>VLOOKUP(A28,Лист3!$A$2:$E$44,4,0)</f>
        <v>SK-1000 SUPER SINGLE</v>
      </c>
      <c r="F28" s="24" t="str">
        <f>VLOOKUP($A28,Лист3!$A$2:$E$44,5,0)</f>
        <v>NGPG</v>
      </c>
    </row>
    <row r="29" spans="1:6" x14ac:dyDescent="0.25">
      <c r="A29" s="13" t="s">
        <v>114</v>
      </c>
      <c r="B29" s="13" t="s">
        <v>54</v>
      </c>
      <c r="C29" s="14">
        <v>1730</v>
      </c>
      <c r="D29" s="12" t="s">
        <v>151</v>
      </c>
      <c r="E29" s="24" t="str">
        <f>VLOOKUP(A29,Лист3!$A$2:$E$44,4,0)</f>
        <v>SK-1000 SUPER SINGLE</v>
      </c>
      <c r="F29" s="24" t="str">
        <f>VLOOKUP($A29,Лист3!$A$2:$E$44,5,0)</f>
        <v>NGPG</v>
      </c>
    </row>
    <row r="30" spans="1:6" x14ac:dyDescent="0.25">
      <c r="A30" s="13" t="s">
        <v>80</v>
      </c>
      <c r="B30" s="13" t="s">
        <v>54</v>
      </c>
      <c r="C30" s="14">
        <v>1555</v>
      </c>
      <c r="D30" s="12" t="s">
        <v>151</v>
      </c>
      <c r="E30" s="24" t="str">
        <f>VLOOKUP(A30,Лист3!$A$2:$E$44,4,0)</f>
        <v>SK-1000 SUPER SINGLE</v>
      </c>
      <c r="F30" s="24" t="str">
        <f>VLOOKUP($A30,Лист3!$A$2:$E$44,5,0)</f>
        <v>NGPG</v>
      </c>
    </row>
    <row r="31" spans="1:6" x14ac:dyDescent="0.25">
      <c r="A31" s="13" t="s">
        <v>81</v>
      </c>
      <c r="B31" s="13" t="s">
        <v>56</v>
      </c>
      <c r="C31" s="14">
        <v>1580</v>
      </c>
      <c r="D31" s="12" t="s">
        <v>149</v>
      </c>
      <c r="E31" s="24" t="e">
        <f>VLOOKUP(A31,Лист3!$A$2:$E$44,4,0)</f>
        <v>#N/A</v>
      </c>
      <c r="F31" s="24" t="e">
        <f>VLOOKUP($A31,Лист3!$A$2:$E$44,5,0)</f>
        <v>#N/A</v>
      </c>
    </row>
    <row r="32" spans="1:6" x14ac:dyDescent="0.25">
      <c r="A32" s="13" t="s">
        <v>82</v>
      </c>
      <c r="B32" s="13" t="s">
        <v>56</v>
      </c>
      <c r="C32" s="14">
        <v>1500</v>
      </c>
      <c r="D32" s="12" t="s">
        <v>149</v>
      </c>
      <c r="E32" s="24" t="e">
        <f>VLOOKUP(A32,Лист3!$A$2:$E$44,4,0)</f>
        <v>#N/A</v>
      </c>
      <c r="F32" s="24" t="e">
        <f>VLOOKUP($A32,Лист3!$A$2:$E$44,5,0)</f>
        <v>#N/A</v>
      </c>
    </row>
    <row r="33" spans="1:6" x14ac:dyDescent="0.25">
      <c r="A33" s="13" t="s">
        <v>83</v>
      </c>
      <c r="B33" s="13" t="s">
        <v>56</v>
      </c>
      <c r="C33" s="14">
        <v>1500</v>
      </c>
      <c r="D33" s="12" t="s">
        <v>149</v>
      </c>
      <c r="E33" s="24" t="e">
        <f>VLOOKUP(A33,Лист3!$A$2:$E$44,4,0)</f>
        <v>#N/A</v>
      </c>
      <c r="F33" s="24" t="e">
        <f>VLOOKUP($A33,Лист3!$A$2:$E$44,5,0)</f>
        <v>#N/A</v>
      </c>
    </row>
    <row r="34" spans="1:6" x14ac:dyDescent="0.25">
      <c r="A34" s="13" t="s">
        <v>84</v>
      </c>
      <c r="B34" s="13" t="s">
        <v>56</v>
      </c>
      <c r="C34" s="14">
        <v>1530</v>
      </c>
      <c r="D34" s="12" t="s">
        <v>149</v>
      </c>
      <c r="E34" s="24" t="e">
        <f>VLOOKUP(A34,Лист3!$A$2:$E$44,4,0)</f>
        <v>#N/A</v>
      </c>
      <c r="F34" s="24" t="e">
        <f>VLOOKUP($A34,Лист3!$A$2:$E$44,5,0)</f>
        <v>#N/A</v>
      </c>
    </row>
    <row r="35" spans="1:6" x14ac:dyDescent="0.25">
      <c r="A35" s="13" t="s">
        <v>85</v>
      </c>
      <c r="B35" s="13" t="s">
        <v>56</v>
      </c>
      <c r="C35" s="14">
        <v>1500</v>
      </c>
      <c r="D35" s="12" t="s">
        <v>149</v>
      </c>
      <c r="E35" s="24" t="e">
        <f>VLOOKUP(A35,Лист3!$A$2:$E$44,4,0)</f>
        <v>#N/A</v>
      </c>
      <c r="F35" s="24" t="e">
        <f>VLOOKUP($A35,Лист3!$A$2:$E$44,5,0)</f>
        <v>#N/A</v>
      </c>
    </row>
    <row r="36" spans="1:6" x14ac:dyDescent="0.25">
      <c r="A36" s="13" t="s">
        <v>86</v>
      </c>
      <c r="B36" s="13" t="s">
        <v>56</v>
      </c>
      <c r="C36" s="14">
        <v>1500</v>
      </c>
      <c r="D36" s="12" t="s">
        <v>150</v>
      </c>
      <c r="E36" s="24" t="e">
        <f>VLOOKUP(A36,Лист3!$A$2:$E$44,4,0)</f>
        <v>#N/A</v>
      </c>
      <c r="F36" s="24" t="e">
        <f>VLOOKUP($A36,Лист3!$A$2:$E$44,5,0)</f>
        <v>#N/A</v>
      </c>
    </row>
    <row r="37" spans="1:6" x14ac:dyDescent="0.25">
      <c r="A37" s="13" t="s">
        <v>87</v>
      </c>
      <c r="B37" s="13" t="s">
        <v>52</v>
      </c>
      <c r="C37" s="14">
        <v>3210</v>
      </c>
      <c r="D37" s="17" t="s">
        <v>128</v>
      </c>
      <c r="E37" s="24" t="str">
        <f>VLOOKUP(A37,Лист3!$A$2:$E$44,4,0)</f>
        <v>SK-1000T</v>
      </c>
      <c r="F37" s="24" t="str">
        <f>VLOOKUP($A37,Лист3!$A$2:$E$44,5,0)</f>
        <v>KUB-GAS</v>
      </c>
    </row>
    <row r="38" spans="1:6" x14ac:dyDescent="0.25">
      <c r="A38" s="13" t="s">
        <v>115</v>
      </c>
      <c r="B38" s="13" t="s">
        <v>56</v>
      </c>
      <c r="C38" s="14">
        <v>3210</v>
      </c>
      <c r="D38" s="17" t="s">
        <v>128</v>
      </c>
      <c r="E38" s="24" t="e">
        <f>VLOOKUP(A38,Лист3!$A$2:$E$44,4,0)</f>
        <v>#N/A</v>
      </c>
      <c r="F38" s="24" t="e">
        <f>VLOOKUP($A38,Лист3!$A$2:$E$44,5,0)</f>
        <v>#N/A</v>
      </c>
    </row>
    <row r="39" spans="1:6" x14ac:dyDescent="0.25">
      <c r="A39" s="13" t="s">
        <v>116</v>
      </c>
      <c r="B39" s="13" t="s">
        <v>54</v>
      </c>
      <c r="C39" s="14">
        <v>4100</v>
      </c>
      <c r="D39" s="16"/>
      <c r="E39" s="24" t="e">
        <f>VLOOKUP(A39,Лист3!$A$2:$E$44,4,0)</f>
        <v>#N/A</v>
      </c>
      <c r="F39" s="24" t="e">
        <f>VLOOKUP($A39,Лист3!$A$2:$E$44,5,0)</f>
        <v>#N/A</v>
      </c>
    </row>
    <row r="40" spans="1:6" x14ac:dyDescent="0.25">
      <c r="A40" s="13" t="s">
        <v>117</v>
      </c>
      <c r="B40" s="13" t="s">
        <v>54</v>
      </c>
      <c r="C40" s="14">
        <v>4050</v>
      </c>
      <c r="D40" s="16"/>
      <c r="E40" s="24" t="e">
        <f>VLOOKUP(A40,Лист3!$A$2:$E$44,4,0)</f>
        <v>#N/A</v>
      </c>
      <c r="F40" s="24" t="e">
        <f>VLOOKUP($A40,Лист3!$A$2:$E$44,5,0)</f>
        <v>#N/A</v>
      </c>
    </row>
    <row r="41" spans="1:6" x14ac:dyDescent="0.25">
      <c r="A41" s="13" t="s">
        <v>118</v>
      </c>
      <c r="B41" s="13" t="s">
        <v>54</v>
      </c>
      <c r="C41" s="14">
        <v>4100</v>
      </c>
      <c r="D41" s="16"/>
      <c r="E41" s="24" t="e">
        <f>VLOOKUP(A41,Лист3!$A$2:$E$44,4,0)</f>
        <v>#N/A</v>
      </c>
      <c r="F41" s="24" t="e">
        <f>VLOOKUP($A41,Лист3!$A$2:$E$44,5,0)</f>
        <v>#N/A</v>
      </c>
    </row>
    <row r="42" spans="1:6" x14ac:dyDescent="0.25">
      <c r="A42" s="13" t="s">
        <v>88</v>
      </c>
      <c r="B42" s="13" t="s">
        <v>54</v>
      </c>
      <c r="C42" s="14">
        <v>4155</v>
      </c>
      <c r="D42" s="16"/>
      <c r="E42" s="24" t="e">
        <f>VLOOKUP(A42,Лист3!$A$2:$E$44,4,0)</f>
        <v>#N/A</v>
      </c>
      <c r="F42" s="24" t="e">
        <f>VLOOKUP($A42,Лист3!$A$2:$E$44,5,0)</f>
        <v>#N/A</v>
      </c>
    </row>
    <row r="43" spans="1:6" x14ac:dyDescent="0.25">
      <c r="A43" s="13" t="s">
        <v>89</v>
      </c>
      <c r="B43" s="13" t="s">
        <v>54</v>
      </c>
      <c r="C43" s="14">
        <v>4700</v>
      </c>
      <c r="D43" s="16"/>
      <c r="E43" s="24" t="e">
        <f>VLOOKUP(A43,Лист3!$A$2:$E$44,4,0)</f>
        <v>#N/A</v>
      </c>
      <c r="F43" s="24" t="e">
        <f>VLOOKUP($A43,Лист3!$A$2:$E$44,5,0)</f>
        <v>#N/A</v>
      </c>
    </row>
    <row r="44" spans="1:6" x14ac:dyDescent="0.25">
      <c r="A44" s="13" t="s">
        <v>90</v>
      </c>
      <c r="B44" s="13" t="s">
        <v>54</v>
      </c>
      <c r="C44" s="14">
        <v>4560</v>
      </c>
      <c r="D44" s="16"/>
      <c r="E44" s="24" t="e">
        <f>VLOOKUP(A44,Лист3!$A$2:$E$44,4,0)</f>
        <v>#N/A</v>
      </c>
      <c r="F44" s="24" t="e">
        <f>VLOOKUP($A44,Лист3!$A$2:$E$44,5,0)</f>
        <v>#N/A</v>
      </c>
    </row>
    <row r="45" spans="1:6" x14ac:dyDescent="0.25">
      <c r="A45" s="13" t="s">
        <v>91</v>
      </c>
      <c r="B45" s="13" t="s">
        <v>54</v>
      </c>
      <c r="C45" s="14">
        <v>4100</v>
      </c>
      <c r="D45" s="16"/>
      <c r="E45" s="24" t="e">
        <f>VLOOKUP(A45,Лист3!$A$2:$E$44,4,0)</f>
        <v>#N/A</v>
      </c>
      <c r="F45" s="24" t="e">
        <f>VLOOKUP($A45,Лист3!$A$2:$E$44,5,0)</f>
        <v>#N/A</v>
      </c>
    </row>
    <row r="46" spans="1:6" x14ac:dyDescent="0.25">
      <c r="A46" s="13" t="s">
        <v>92</v>
      </c>
      <c r="B46" s="13" t="s">
        <v>54</v>
      </c>
      <c r="C46" s="14">
        <v>2410</v>
      </c>
      <c r="D46" s="12" t="s">
        <v>148</v>
      </c>
      <c r="E46" s="24" t="e">
        <f>VLOOKUP(A46,Лист3!$A$2:$E$44,4,0)</f>
        <v>#N/A</v>
      </c>
      <c r="F46" s="24" t="e">
        <f>VLOOKUP($A46,Лист3!$A$2:$E$44,5,0)</f>
        <v>#N/A</v>
      </c>
    </row>
    <row r="47" spans="1:6" x14ac:dyDescent="0.25">
      <c r="A47" s="13" t="s">
        <v>119</v>
      </c>
      <c r="B47" s="13" t="s">
        <v>52</v>
      </c>
      <c r="C47" s="14">
        <v>2389</v>
      </c>
      <c r="D47" s="12" t="s">
        <v>148</v>
      </c>
      <c r="E47" s="24" t="e">
        <f>VLOOKUP(A47,Лист3!$A$2:$E$44,4,0)</f>
        <v>#N/A</v>
      </c>
      <c r="F47" s="24" t="e">
        <f>VLOOKUP($A47,Лист3!$A$2:$E$44,5,0)</f>
        <v>#N/A</v>
      </c>
    </row>
    <row r="48" spans="1:6" x14ac:dyDescent="0.25">
      <c r="A48" s="13" t="s">
        <v>93</v>
      </c>
      <c r="B48" s="13" t="s">
        <v>54</v>
      </c>
      <c r="C48" s="14">
        <v>1200</v>
      </c>
      <c r="D48" s="16"/>
      <c r="E48" s="24" t="e">
        <f>VLOOKUP(A48,Лист3!$A$2:$E$44,4,0)</f>
        <v>#N/A</v>
      </c>
      <c r="F48" s="24" t="e">
        <f>VLOOKUP($A48,Лист3!$A$2:$E$44,5,0)</f>
        <v>#N/A</v>
      </c>
    </row>
    <row r="49" spans="1:6" x14ac:dyDescent="0.25">
      <c r="A49" s="13" t="s">
        <v>94</v>
      </c>
      <c r="B49" s="13" t="s">
        <v>54</v>
      </c>
      <c r="C49" s="14">
        <v>4650</v>
      </c>
      <c r="D49" s="16"/>
      <c r="E49" s="24" t="e">
        <f>VLOOKUP(A49,Лист3!$A$2:$E$44,4,0)</f>
        <v>#N/A</v>
      </c>
      <c r="F49" s="24" t="e">
        <f>VLOOKUP($A49,Лист3!$A$2:$E$44,5,0)</f>
        <v>#N/A</v>
      </c>
    </row>
    <row r="50" spans="1:6" x14ac:dyDescent="0.25">
      <c r="A50" s="13" t="s">
        <v>95</v>
      </c>
      <c r="B50" s="13" t="s">
        <v>56</v>
      </c>
      <c r="C50" s="14">
        <v>2750</v>
      </c>
      <c r="D50" s="12" t="s">
        <v>148</v>
      </c>
      <c r="E50" s="24" t="e">
        <f>VLOOKUP(A50,Лист3!$A$2:$E$44,4,0)</f>
        <v>#N/A</v>
      </c>
      <c r="F50" s="24" t="e">
        <f>VLOOKUP($A50,Лист3!$A$2:$E$44,5,0)</f>
        <v>#N/A</v>
      </c>
    </row>
    <row r="51" spans="1:6" x14ac:dyDescent="0.25">
      <c r="A51" s="13" t="s">
        <v>96</v>
      </c>
      <c r="B51" s="13" t="s">
        <v>52</v>
      </c>
      <c r="C51" s="14">
        <v>2803</v>
      </c>
      <c r="D51" s="12" t="s">
        <v>148</v>
      </c>
      <c r="E51" s="24" t="e">
        <f>VLOOKUP(A51,Лист3!$A$2:$E$44,4,0)</f>
        <v>#N/A</v>
      </c>
      <c r="F51" s="24" t="e">
        <f>VLOOKUP($A51,Лист3!$A$2:$E$44,5,0)</f>
        <v>#N/A</v>
      </c>
    </row>
    <row r="52" spans="1:6" x14ac:dyDescent="0.25">
      <c r="A52" s="13" t="s">
        <v>97</v>
      </c>
      <c r="B52" s="13" t="s">
        <v>56</v>
      </c>
      <c r="C52" s="14">
        <v>2788</v>
      </c>
      <c r="D52" s="12" t="s">
        <v>148</v>
      </c>
      <c r="E52" s="24" t="e">
        <f>VLOOKUP(A52,Лист3!$A$2:$E$44,4,0)</f>
        <v>#N/A</v>
      </c>
      <c r="F52" s="24" t="e">
        <f>VLOOKUP($A52,Лист3!$A$2:$E$44,5,0)</f>
        <v>#N/A</v>
      </c>
    </row>
    <row r="53" spans="1:6" x14ac:dyDescent="0.25">
      <c r="A53" s="13" t="s">
        <v>98</v>
      </c>
      <c r="B53" s="13" t="s">
        <v>52</v>
      </c>
      <c r="C53" s="14">
        <v>2970</v>
      </c>
      <c r="D53" s="12" t="s">
        <v>148</v>
      </c>
      <c r="E53" s="24" t="str">
        <f>VLOOKUP(A53,Лист3!$A$2:$E$44,4,0)</f>
        <v>SK-1000T</v>
      </c>
      <c r="F53" s="24" t="str">
        <f>VLOOKUP($A53,Лист3!$A$2:$E$44,5,0)</f>
        <v>PUGC</v>
      </c>
    </row>
    <row r="54" spans="1:6" x14ac:dyDescent="0.25">
      <c r="A54" s="13" t="s">
        <v>99</v>
      </c>
      <c r="B54" s="13" t="s">
        <v>52</v>
      </c>
      <c r="C54" s="14">
        <v>2926</v>
      </c>
      <c r="D54" s="12" t="s">
        <v>148</v>
      </c>
      <c r="E54" s="24" t="str">
        <f>VLOOKUP(A54,Лист3!$A$2:$E$44,4,0)</f>
        <v>К-200Т</v>
      </c>
      <c r="F54" s="24" t="str">
        <f>VLOOKUP($A54,Лист3!$A$2:$E$44,5,0)</f>
        <v>PUGC</v>
      </c>
    </row>
    <row r="55" spans="1:6" x14ac:dyDescent="0.25">
      <c r="A55" s="13" t="s">
        <v>100</v>
      </c>
      <c r="B55" s="13" t="s">
        <v>56</v>
      </c>
      <c r="C55" s="14">
        <v>2345</v>
      </c>
      <c r="D55" s="12" t="s">
        <v>148</v>
      </c>
      <c r="E55" s="24" t="e">
        <f>VLOOKUP(A55,Лист3!$A$2:$E$44,4,0)</f>
        <v>#N/A</v>
      </c>
      <c r="F55" s="24" t="e">
        <f>VLOOKUP($A55,Лист3!$A$2:$E$44,5,0)</f>
        <v>#N/A</v>
      </c>
    </row>
    <row r="56" spans="1:6" x14ac:dyDescent="0.25">
      <c r="A56" s="13" t="s">
        <v>101</v>
      </c>
      <c r="B56" s="13" t="s">
        <v>56</v>
      </c>
      <c r="C56" s="14">
        <v>3010</v>
      </c>
      <c r="D56" s="12" t="s">
        <v>148</v>
      </c>
      <c r="E56" s="24" t="e">
        <f>VLOOKUP(A56,Лист3!$A$2:$E$44,4,0)</f>
        <v>#N/A</v>
      </c>
      <c r="F56" s="24" t="e">
        <f>VLOOKUP($A56,Лист3!$A$2:$E$44,5,0)</f>
        <v>#N/A</v>
      </c>
    </row>
    <row r="57" spans="1:6" x14ac:dyDescent="0.25">
      <c r="A57" s="13" t="s">
        <v>120</v>
      </c>
      <c r="B57" s="13" t="s">
        <v>56</v>
      </c>
      <c r="C57" s="14">
        <v>2987</v>
      </c>
      <c r="D57" s="12" t="s">
        <v>148</v>
      </c>
      <c r="E57" s="24" t="e">
        <f>VLOOKUP(A57,Лист3!$A$2:$E$44,4,0)</f>
        <v>#N/A</v>
      </c>
      <c r="F57" s="24" t="e">
        <f>VLOOKUP($A57,Лист3!$A$2:$E$44,5,0)</f>
        <v>#N/A</v>
      </c>
    </row>
    <row r="58" spans="1:6" x14ac:dyDescent="0.25">
      <c r="A58" s="13" t="s">
        <v>102</v>
      </c>
      <c r="B58" s="13" t="s">
        <v>52</v>
      </c>
      <c r="C58" s="14">
        <v>2881</v>
      </c>
      <c r="D58" s="12" t="s">
        <v>148</v>
      </c>
      <c r="E58" s="24" t="str">
        <f>VLOOKUP(A58,Лист3!$A$2:$E$44,4,0)</f>
        <v>SK-1000T</v>
      </c>
      <c r="F58" s="24" t="str">
        <f>VLOOKUP($A58,Лист3!$A$2:$E$44,5,0)</f>
        <v>PUGC</v>
      </c>
    </row>
    <row r="59" spans="1:6" x14ac:dyDescent="0.25">
      <c r="A59" s="13" t="s">
        <v>103</v>
      </c>
      <c r="B59" s="13" t="s">
        <v>52</v>
      </c>
      <c r="C59" s="14">
        <v>3015</v>
      </c>
      <c r="D59" s="12" t="s">
        <v>148</v>
      </c>
      <c r="E59" s="24" t="e">
        <f>VLOOKUP(A59,Лист3!$A$2:$E$44,4,0)</f>
        <v>#N/A</v>
      </c>
      <c r="F59" s="24" t="e">
        <f>VLOOKUP($A59,Лист3!$A$2:$E$44,5,0)</f>
        <v>#N/A</v>
      </c>
    </row>
    <row r="60" spans="1:6" x14ac:dyDescent="0.25">
      <c r="A60" s="13" t="s">
        <v>121</v>
      </c>
      <c r="B60" s="13" t="s">
        <v>54</v>
      </c>
      <c r="C60" s="14">
        <v>1395.4</v>
      </c>
      <c r="D60" s="12" t="s">
        <v>151</v>
      </c>
      <c r="E60" s="24" t="e">
        <f>VLOOKUP(A60,Лист3!$A$2:$E$44,4,0)</f>
        <v>#N/A</v>
      </c>
      <c r="F60" s="24" t="e">
        <f>VLOOKUP($A60,Лист3!$A$2:$E$44,5,0)</f>
        <v>#N/A</v>
      </c>
    </row>
    <row r="61" spans="1:6" x14ac:dyDescent="0.25">
      <c r="A61" s="13" t="s">
        <v>122</v>
      </c>
      <c r="B61" s="13" t="s">
        <v>54</v>
      </c>
      <c r="C61" s="14">
        <v>1738.7</v>
      </c>
      <c r="D61" s="12" t="s">
        <v>151</v>
      </c>
      <c r="E61" s="24" t="e">
        <f>VLOOKUP(A61,Лист3!$A$2:$E$44,4,0)</f>
        <v>#N/A</v>
      </c>
      <c r="F61" s="24" t="e">
        <f>VLOOKUP($A61,Лист3!$A$2:$E$44,5,0)</f>
        <v>#N/A</v>
      </c>
    </row>
    <row r="62" spans="1:6" x14ac:dyDescent="0.25">
      <c r="A62" s="13" t="s">
        <v>123</v>
      </c>
      <c r="B62" s="13" t="s">
        <v>54</v>
      </c>
      <c r="C62" s="14">
        <v>1389.2</v>
      </c>
      <c r="D62" s="12" t="s">
        <v>151</v>
      </c>
      <c r="E62" s="24" t="e">
        <f>VLOOKUP(A62,Лист3!$A$2:$E$44,4,0)</f>
        <v>#N/A</v>
      </c>
      <c r="F62" s="24" t="e">
        <f>VLOOKUP($A62,Лист3!$A$2:$E$44,5,0)</f>
        <v>#N/A</v>
      </c>
    </row>
    <row r="63" spans="1:6" x14ac:dyDescent="0.25">
      <c r="A63" s="13" t="s">
        <v>124</v>
      </c>
      <c r="B63" s="13" t="s">
        <v>54</v>
      </c>
      <c r="C63" s="14">
        <v>1355</v>
      </c>
      <c r="D63" s="12" t="s">
        <v>151</v>
      </c>
      <c r="E63" s="24" t="e">
        <f>VLOOKUP(A63,Лист3!$A$2:$E$44,4,0)</f>
        <v>#N/A</v>
      </c>
      <c r="F63" s="24" t="e">
        <f>VLOOKUP($A63,Лист3!$A$2:$E$44,5,0)</f>
        <v>#N/A</v>
      </c>
    </row>
    <row r="64" spans="1:6" x14ac:dyDescent="0.25">
      <c r="A64" s="13" t="s">
        <v>125</v>
      </c>
      <c r="B64" s="13" t="s">
        <v>54</v>
      </c>
      <c r="C64" s="14">
        <v>1765.5</v>
      </c>
      <c r="D64" s="12" t="s">
        <v>151</v>
      </c>
      <c r="E64" s="24" t="e">
        <f>VLOOKUP(A64,Лист3!$A$2:$E$44,4,0)</f>
        <v>#N/A</v>
      </c>
      <c r="F64" s="24" t="e">
        <f>VLOOKUP($A64,Лист3!$A$2:$E$44,5,0)</f>
        <v>#N/A</v>
      </c>
    </row>
    <row r="65" spans="1:6" ht="30" x14ac:dyDescent="0.25">
      <c r="A65" s="13" t="s">
        <v>104</v>
      </c>
      <c r="B65" s="13" t="s">
        <v>56</v>
      </c>
      <c r="C65" s="14">
        <v>4450</v>
      </c>
      <c r="D65" s="12" t="s">
        <v>152</v>
      </c>
      <c r="E65" s="24" t="str">
        <f>VLOOKUP(A65,Лист3!$A$2:$E$44,4,0)</f>
        <v>GARDNER DENVER 1100 (GD-1100)</v>
      </c>
      <c r="F65" s="24" t="str">
        <f>VLOOKUP($A65,Лист3!$A$2:$E$44,5,0)</f>
        <v>ESCO-PIVNICH</v>
      </c>
    </row>
    <row r="66" spans="1:6" ht="30" x14ac:dyDescent="0.25">
      <c r="A66" s="13" t="s">
        <v>105</v>
      </c>
      <c r="B66" s="13" t="s">
        <v>52</v>
      </c>
      <c r="C66" s="14">
        <v>3780</v>
      </c>
      <c r="D66" s="12" t="s">
        <v>126</v>
      </c>
      <c r="E66" s="24" t="str">
        <f>VLOOKUP(A66,Лист3!$A$2:$E$44,4,0)</f>
        <v>GARDNER DENVER 1100 (GD-1100)</v>
      </c>
      <c r="F66" s="24" t="str">
        <f>VLOOKUP($A66,Лист3!$A$2:$E$44,5,0)</f>
        <v>ESCO-PIVNICH</v>
      </c>
    </row>
    <row r="67" spans="1:6" ht="30" x14ac:dyDescent="0.25">
      <c r="A67" s="13" t="s">
        <v>106</v>
      </c>
      <c r="B67" s="13" t="s">
        <v>54</v>
      </c>
      <c r="C67" s="14">
        <v>3840</v>
      </c>
      <c r="D67" s="12" t="s">
        <v>126</v>
      </c>
      <c r="E67" s="24" t="str">
        <f>VLOOKUP(A67,Лист3!$A$2:$E$44,4,0)</f>
        <v>GARDNER DENVER 1100 (GD-1100)</v>
      </c>
      <c r="F67" s="24" t="str">
        <f>VLOOKUP($A67,Лист3!$A$2:$E$44,5,0)</f>
        <v>ESCO-PIVNICH</v>
      </c>
    </row>
    <row r="68" spans="1:6" x14ac:dyDescent="0.25">
      <c r="A68" s="13" t="s">
        <v>107</v>
      </c>
      <c r="B68" s="13" t="s">
        <v>54</v>
      </c>
      <c r="C68" s="14">
        <v>2600</v>
      </c>
      <c r="D68" s="16"/>
      <c r="E68" s="24" t="e">
        <f>VLOOKUP(A68,Лист3!$A$2:$E$44,4,0)</f>
        <v>#N/A</v>
      </c>
      <c r="F68" s="24" t="e">
        <f>VLOOKUP($A68,Лист3!$A$2:$E$44,5,0)</f>
        <v>#N/A</v>
      </c>
    </row>
    <row r="69" spans="1:6" ht="30" x14ac:dyDescent="0.25">
      <c r="A69" s="13" t="s">
        <v>108</v>
      </c>
      <c r="B69" s="13" t="s">
        <v>52</v>
      </c>
      <c r="C69" s="14">
        <v>6350</v>
      </c>
      <c r="D69" s="12" t="s">
        <v>147</v>
      </c>
      <c r="E69" s="24" t="str">
        <f>VLOOKUP(A69,Лист3!$A$2:$E$44,4,0)</f>
        <v>SK-3000</v>
      </c>
      <c r="F69" s="24" t="str">
        <f>VLOOKUP($A69,Лист3!$A$2:$E$44,5,0)</f>
        <v>НАФТОГАЗВИДОБУВАННЯ</v>
      </c>
    </row>
    <row r="70" spans="1:6" x14ac:dyDescent="0.25">
      <c r="A70" s="13" t="s">
        <v>109</v>
      </c>
      <c r="B70" s="13" t="s">
        <v>56</v>
      </c>
      <c r="C70" s="14">
        <v>5150</v>
      </c>
      <c r="D70" s="16"/>
      <c r="E70" s="24" t="str">
        <f>VLOOKUP(A70,Лист3!$A$2:$E$44,4,0)</f>
        <v>URALMASH 4E-76</v>
      </c>
      <c r="F70" s="24" t="str">
        <f>VLOOKUP($A70,Лист3!$A$2:$E$44,5,0)</f>
        <v>ТЕХНОКОМСЕРВІС</v>
      </c>
    </row>
    <row r="71" spans="1:6" ht="30" x14ac:dyDescent="0.25">
      <c r="A71" s="13" t="s">
        <v>110</v>
      </c>
      <c r="B71" s="13" t="s">
        <v>56</v>
      </c>
      <c r="C71" s="14">
        <v>3900</v>
      </c>
      <c r="D71" s="12" t="s">
        <v>126</v>
      </c>
      <c r="E71" s="24" t="str">
        <f>VLOOKUP(A71,Лист3!$A$2:$E$44,4,0)</f>
        <v>GARDNER DENVER 1100 (GD-1100)</v>
      </c>
      <c r="F71" s="24" t="str">
        <f>VLOOKUP($A71,Лист3!$A$2:$E$44,5,0)</f>
        <v>ESCO-PIVNICH</v>
      </c>
    </row>
    <row r="72" spans="1:6" x14ac:dyDescent="0.25">
      <c r="A72" s="13" t="s">
        <v>111</v>
      </c>
      <c r="B72" s="13" t="s">
        <v>54</v>
      </c>
      <c r="C72" s="14">
        <v>2550</v>
      </c>
      <c r="D72" s="16"/>
      <c r="E72" s="24" t="e">
        <f>VLOOKUP(A72,Лист3!$A$2:$E$44,4,0)</f>
        <v>#N/A</v>
      </c>
      <c r="F72" s="24" t="e">
        <f>VLOOKUP($A72,Лист3!$A$2:$E$44,5,0)</f>
        <v>#N/A</v>
      </c>
    </row>
    <row r="73" spans="1:6" x14ac:dyDescent="0.25">
      <c r="A73" s="12" t="s">
        <v>129</v>
      </c>
      <c r="D73" s="12" t="s">
        <v>126</v>
      </c>
      <c r="E73" s="24"/>
      <c r="F73" s="24"/>
    </row>
    <row r="74" spans="1:6" x14ac:dyDescent="0.25">
      <c r="A74" s="12" t="s">
        <v>130</v>
      </c>
      <c r="D74" s="12" t="s">
        <v>126</v>
      </c>
      <c r="E74" s="24"/>
      <c r="F74" s="24"/>
    </row>
    <row r="75" spans="1:6" x14ac:dyDescent="0.25">
      <c r="A75" s="12" t="s">
        <v>131</v>
      </c>
      <c r="D75" s="12" t="s">
        <v>126</v>
      </c>
      <c r="E75" s="24"/>
      <c r="F75" s="24"/>
    </row>
    <row r="76" spans="1:6" x14ac:dyDescent="0.25">
      <c r="A76" s="12" t="s">
        <v>132</v>
      </c>
      <c r="D76" s="12" t="s">
        <v>126</v>
      </c>
      <c r="E76" s="24"/>
      <c r="F76" s="24"/>
    </row>
    <row r="77" spans="1:6" x14ac:dyDescent="0.25">
      <c r="A77" s="12" t="s">
        <v>133</v>
      </c>
      <c r="D77" s="12" t="s">
        <v>126</v>
      </c>
      <c r="E77" s="24"/>
      <c r="F77" s="24"/>
    </row>
    <row r="78" spans="1:6" x14ac:dyDescent="0.25">
      <c r="A78" s="12" t="s">
        <v>134</v>
      </c>
      <c r="D78" s="12" t="s">
        <v>126</v>
      </c>
      <c r="E78" s="24"/>
      <c r="F78" s="24"/>
    </row>
    <row r="79" spans="1:6" x14ac:dyDescent="0.25">
      <c r="A79" s="12" t="s">
        <v>135</v>
      </c>
      <c r="D79" s="12" t="s">
        <v>126</v>
      </c>
      <c r="E79" s="24"/>
      <c r="F79" s="24"/>
    </row>
    <row r="80" spans="1:6" x14ac:dyDescent="0.25">
      <c r="A80" s="12" t="s">
        <v>136</v>
      </c>
      <c r="D80" s="12" t="s">
        <v>126</v>
      </c>
      <c r="E80" s="24"/>
      <c r="F80" s="24"/>
    </row>
    <row r="81" spans="1:6" x14ac:dyDescent="0.25">
      <c r="A81" s="12" t="s">
        <v>137</v>
      </c>
      <c r="D81" s="12" t="s">
        <v>126</v>
      </c>
      <c r="E81" s="24"/>
      <c r="F81" s="24"/>
    </row>
    <row r="82" spans="1:6" x14ac:dyDescent="0.25">
      <c r="A82" s="12" t="s">
        <v>138</v>
      </c>
      <c r="D82" s="12" t="s">
        <v>126</v>
      </c>
      <c r="E82" s="24"/>
      <c r="F82" s="24"/>
    </row>
    <row r="83" spans="1:6" x14ac:dyDescent="0.25">
      <c r="A83" s="12" t="s">
        <v>139</v>
      </c>
      <c r="D83" s="12" t="s">
        <v>126</v>
      </c>
      <c r="E83" s="24"/>
      <c r="F83" s="24"/>
    </row>
    <row r="84" spans="1:6" x14ac:dyDescent="0.25">
      <c r="A84" s="12" t="s">
        <v>140</v>
      </c>
      <c r="D84" s="12" t="s">
        <v>126</v>
      </c>
      <c r="E84" s="24"/>
      <c r="F84" s="24"/>
    </row>
    <row r="85" spans="1:6" x14ac:dyDescent="0.25">
      <c r="A85" s="12" t="s">
        <v>141</v>
      </c>
      <c r="D85" s="12" t="s">
        <v>126</v>
      </c>
      <c r="E85" s="24"/>
      <c r="F85" s="24"/>
    </row>
    <row r="86" spans="1:6" x14ac:dyDescent="0.25">
      <c r="A86" s="12" t="s">
        <v>142</v>
      </c>
      <c r="D86" s="12" t="s">
        <v>126</v>
      </c>
      <c r="E86" s="24"/>
      <c r="F86" s="24"/>
    </row>
    <row r="87" spans="1:6" x14ac:dyDescent="0.25">
      <c r="A87" s="12" t="s">
        <v>143</v>
      </c>
      <c r="D87" s="12" t="s">
        <v>126</v>
      </c>
      <c r="E87" s="24"/>
      <c r="F87" s="24"/>
    </row>
    <row r="88" spans="1:6" x14ac:dyDescent="0.25">
      <c r="A88" s="12" t="s">
        <v>144</v>
      </c>
      <c r="D88" s="12" t="s">
        <v>126</v>
      </c>
      <c r="E88" s="24"/>
      <c r="F88" s="24"/>
    </row>
    <row r="89" spans="1:6" x14ac:dyDescent="0.25">
      <c r="A89" s="12" t="s">
        <v>145</v>
      </c>
      <c r="D89" s="12" t="s">
        <v>126</v>
      </c>
      <c r="E89" s="24"/>
      <c r="F89" s="24"/>
    </row>
    <row r="90" spans="1:6" x14ac:dyDescent="0.25">
      <c r="A90" s="12" t="s">
        <v>146</v>
      </c>
      <c r="D90" s="12" t="s">
        <v>126</v>
      </c>
      <c r="E90" s="24"/>
      <c r="F90" s="24"/>
    </row>
  </sheetData>
  <autoFilter ref="A1:D1" xr:uid="{78E1D229-F0BB-482F-898B-A755163E5338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9FDC-CCE0-4EDC-BA11-81A1C82CEF2E}">
  <dimension ref="A1:E90"/>
  <sheetViews>
    <sheetView tabSelected="1" topLeftCell="A47" workbookViewId="0">
      <selection activeCell="A66" sqref="A66"/>
    </sheetView>
  </sheetViews>
  <sheetFormatPr defaultRowHeight="15" x14ac:dyDescent="0.25"/>
  <cols>
    <col min="1" max="1" width="29" style="12" customWidth="1"/>
    <col min="2" max="2" width="24.7109375" style="12" customWidth="1"/>
    <col min="3" max="3" width="15.5703125" style="12" customWidth="1"/>
    <col min="4" max="4" width="28.85546875" style="12" customWidth="1"/>
    <col min="5" max="5" width="24.140625" style="12" customWidth="1"/>
    <col min="6" max="16384" width="9.140625" style="12"/>
  </cols>
  <sheetData>
    <row r="1" spans="1:5" ht="36" x14ac:dyDescent="0.25">
      <c r="A1" s="15" t="s">
        <v>49</v>
      </c>
      <c r="B1" s="15" t="s">
        <v>50</v>
      </c>
      <c r="C1" s="15" t="s">
        <v>51</v>
      </c>
      <c r="D1" s="18" t="s">
        <v>153</v>
      </c>
      <c r="E1" s="18" t="s">
        <v>154</v>
      </c>
    </row>
    <row r="2" spans="1:5" x14ac:dyDescent="0.25">
      <c r="A2" s="13" t="s">
        <v>53</v>
      </c>
      <c r="B2" s="13" t="s">
        <v>52</v>
      </c>
      <c r="C2" s="14">
        <v>5399</v>
      </c>
      <c r="D2" s="24" t="s">
        <v>169</v>
      </c>
      <c r="E2" s="24" t="s">
        <v>156</v>
      </c>
    </row>
    <row r="3" spans="1:5" x14ac:dyDescent="0.25">
      <c r="A3" s="13" t="s">
        <v>55</v>
      </c>
      <c r="B3" s="13" t="s">
        <v>56</v>
      </c>
      <c r="C3" s="14">
        <v>5600</v>
      </c>
      <c r="D3" s="24" t="s">
        <v>158</v>
      </c>
      <c r="E3" s="24" t="s">
        <v>159</v>
      </c>
    </row>
    <row r="4" spans="1:5" x14ac:dyDescent="0.25">
      <c r="A4" s="13" t="s">
        <v>57</v>
      </c>
      <c r="B4" s="13" t="s">
        <v>56</v>
      </c>
      <c r="C4" s="14">
        <v>6042</v>
      </c>
      <c r="D4" s="24" t="s">
        <v>162</v>
      </c>
      <c r="E4" s="24" t="s">
        <v>159</v>
      </c>
    </row>
    <row r="5" spans="1:5" x14ac:dyDescent="0.25">
      <c r="A5" s="13" t="s">
        <v>58</v>
      </c>
      <c r="B5" s="13" t="s">
        <v>52</v>
      </c>
      <c r="C5" s="14">
        <v>5860</v>
      </c>
      <c r="D5" s="24" t="s">
        <v>158</v>
      </c>
      <c r="E5" s="24" t="s">
        <v>159</v>
      </c>
    </row>
    <row r="6" spans="1:5" x14ac:dyDescent="0.25">
      <c r="A6" s="13" t="s">
        <v>59</v>
      </c>
      <c r="B6" s="13" t="s">
        <v>52</v>
      </c>
      <c r="C6" s="14">
        <v>6202</v>
      </c>
      <c r="D6" s="24" t="s">
        <v>162</v>
      </c>
      <c r="E6" s="24" t="s">
        <v>159</v>
      </c>
    </row>
    <row r="7" spans="1:5" x14ac:dyDescent="0.25">
      <c r="A7" s="13" t="s">
        <v>60</v>
      </c>
      <c r="B7" s="13" t="s">
        <v>52</v>
      </c>
      <c r="C7" s="14">
        <v>5898</v>
      </c>
      <c r="D7" s="24" t="s">
        <v>162</v>
      </c>
      <c r="E7" s="24" t="s">
        <v>159</v>
      </c>
    </row>
    <row r="8" spans="1:5" x14ac:dyDescent="0.25">
      <c r="A8" s="13" t="s">
        <v>61</v>
      </c>
      <c r="B8" s="13" t="s">
        <v>52</v>
      </c>
      <c r="C8" s="14">
        <v>5949</v>
      </c>
      <c r="D8" s="24" t="s">
        <v>158</v>
      </c>
      <c r="E8" s="24" t="s">
        <v>159</v>
      </c>
    </row>
    <row r="9" spans="1:5" x14ac:dyDescent="0.25">
      <c r="A9" s="13" t="s">
        <v>62</v>
      </c>
      <c r="B9" s="13" t="s">
        <v>52</v>
      </c>
      <c r="C9" s="14">
        <v>5797</v>
      </c>
      <c r="D9" s="24" t="s">
        <v>197</v>
      </c>
      <c r="E9" s="24" t="s">
        <v>159</v>
      </c>
    </row>
    <row r="10" spans="1:5" x14ac:dyDescent="0.25">
      <c r="A10" s="13" t="s">
        <v>112</v>
      </c>
      <c r="B10" s="13" t="s">
        <v>54</v>
      </c>
      <c r="C10" s="14">
        <v>2580</v>
      </c>
      <c r="D10" s="25" t="e">
        <v>#N/A</v>
      </c>
      <c r="E10" s="24" t="s">
        <v>201</v>
      </c>
    </row>
    <row r="11" spans="1:5" x14ac:dyDescent="0.25">
      <c r="A11" s="13" t="s">
        <v>63</v>
      </c>
      <c r="B11" s="13" t="s">
        <v>56</v>
      </c>
      <c r="C11" s="14">
        <v>4837</v>
      </c>
      <c r="D11" s="24" t="s">
        <v>169</v>
      </c>
      <c r="E11" s="24" t="s">
        <v>156</v>
      </c>
    </row>
    <row r="12" spans="1:5" x14ac:dyDescent="0.25">
      <c r="A12" s="13" t="s">
        <v>64</v>
      </c>
      <c r="B12" s="13" t="s">
        <v>56</v>
      </c>
      <c r="C12" s="14">
        <v>4998</v>
      </c>
      <c r="D12" s="24" t="s">
        <v>178</v>
      </c>
      <c r="E12" s="24" t="s">
        <v>156</v>
      </c>
    </row>
    <row r="13" spans="1:5" x14ac:dyDescent="0.25">
      <c r="A13" s="13" t="s">
        <v>65</v>
      </c>
      <c r="B13" s="13" t="s">
        <v>56</v>
      </c>
      <c r="C13" s="14">
        <v>5050</v>
      </c>
      <c r="D13" s="24" t="s">
        <v>178</v>
      </c>
      <c r="E13" s="24" t="s">
        <v>156</v>
      </c>
    </row>
    <row r="14" spans="1:5" ht="30" x14ac:dyDescent="0.25">
      <c r="A14" s="13" t="s">
        <v>66</v>
      </c>
      <c r="B14" s="13" t="s">
        <v>56</v>
      </c>
      <c r="C14" s="14">
        <v>3950</v>
      </c>
      <c r="D14" s="24" t="s">
        <v>187</v>
      </c>
      <c r="E14" s="24" t="s">
        <v>156</v>
      </c>
    </row>
    <row r="15" spans="1:5" x14ac:dyDescent="0.25">
      <c r="A15" s="13" t="s">
        <v>67</v>
      </c>
      <c r="B15" s="13" t="s">
        <v>56</v>
      </c>
      <c r="C15" s="14">
        <v>4000</v>
      </c>
      <c r="D15" s="24" t="s">
        <v>169</v>
      </c>
      <c r="E15" s="24" t="s">
        <v>156</v>
      </c>
    </row>
    <row r="16" spans="1:5" x14ac:dyDescent="0.25">
      <c r="A16" s="13" t="s">
        <v>68</v>
      </c>
      <c r="B16" s="13" t="s">
        <v>56</v>
      </c>
      <c r="C16" s="14">
        <v>2300</v>
      </c>
      <c r="D16" s="24" t="s">
        <v>165</v>
      </c>
      <c r="E16" s="24" t="s">
        <v>175</v>
      </c>
    </row>
    <row r="17" spans="1:5" x14ac:dyDescent="0.25">
      <c r="A17" s="13" t="s">
        <v>113</v>
      </c>
      <c r="B17" s="13" t="s">
        <v>56</v>
      </c>
      <c r="C17" s="14">
        <v>4400</v>
      </c>
      <c r="D17" s="25" t="e">
        <v>#N/A</v>
      </c>
      <c r="E17" s="24" t="s">
        <v>156</v>
      </c>
    </row>
    <row r="18" spans="1:5" x14ac:dyDescent="0.25">
      <c r="A18" s="13" t="s">
        <v>69</v>
      </c>
      <c r="B18" s="13" t="s">
        <v>54</v>
      </c>
      <c r="C18" s="14">
        <v>3331</v>
      </c>
      <c r="D18" s="24" t="e">
        <v>#N/A</v>
      </c>
      <c r="E18" s="24" t="s">
        <v>156</v>
      </c>
    </row>
    <row r="19" spans="1:5" x14ac:dyDescent="0.25">
      <c r="A19" s="13" t="s">
        <v>70</v>
      </c>
      <c r="B19" s="13" t="s">
        <v>56</v>
      </c>
      <c r="C19" s="14">
        <v>4940</v>
      </c>
      <c r="D19" s="24" t="e">
        <v>#N/A</v>
      </c>
      <c r="E19" s="24" t="s">
        <v>156</v>
      </c>
    </row>
    <row r="20" spans="1:5" x14ac:dyDescent="0.25">
      <c r="A20" s="13" t="s">
        <v>71</v>
      </c>
      <c r="B20" s="13" t="s">
        <v>52</v>
      </c>
      <c r="C20" s="14">
        <v>5132</v>
      </c>
      <c r="D20" s="24" t="s">
        <v>178</v>
      </c>
      <c r="E20" s="24" t="s">
        <v>156</v>
      </c>
    </row>
    <row r="21" spans="1:5" x14ac:dyDescent="0.25">
      <c r="A21" s="13" t="s">
        <v>72</v>
      </c>
      <c r="B21" s="13" t="s">
        <v>52</v>
      </c>
      <c r="C21" s="14">
        <v>4990</v>
      </c>
      <c r="D21" s="24" t="s">
        <v>178</v>
      </c>
      <c r="E21" s="24" t="s">
        <v>156</v>
      </c>
    </row>
    <row r="22" spans="1:5" x14ac:dyDescent="0.25">
      <c r="A22" s="13" t="s">
        <v>73</v>
      </c>
      <c r="B22" s="13" t="s">
        <v>56</v>
      </c>
      <c r="C22" s="14">
        <v>4697</v>
      </c>
      <c r="D22" s="24" t="s">
        <v>178</v>
      </c>
      <c r="E22" s="24" t="s">
        <v>156</v>
      </c>
    </row>
    <row r="23" spans="1:5" x14ac:dyDescent="0.25">
      <c r="A23" s="13" t="s">
        <v>74</v>
      </c>
      <c r="B23" s="13" t="s">
        <v>52</v>
      </c>
      <c r="C23" s="14">
        <v>5585</v>
      </c>
      <c r="D23" s="24" t="s">
        <v>178</v>
      </c>
      <c r="E23" s="24" t="s">
        <v>156</v>
      </c>
    </row>
    <row r="24" spans="1:5" ht="30" x14ac:dyDescent="0.25">
      <c r="A24" s="13" t="s">
        <v>75</v>
      </c>
      <c r="B24" s="13" t="s">
        <v>54</v>
      </c>
      <c r="C24" s="14">
        <v>4740</v>
      </c>
      <c r="D24" s="25" t="e">
        <v>#N/A</v>
      </c>
      <c r="E24" s="24" t="s">
        <v>200</v>
      </c>
    </row>
    <row r="25" spans="1:5" ht="30" x14ac:dyDescent="0.25">
      <c r="A25" s="13" t="s">
        <v>76</v>
      </c>
      <c r="B25" s="13" t="s">
        <v>54</v>
      </c>
      <c r="C25" s="14">
        <v>4717</v>
      </c>
      <c r="D25" s="25" t="e">
        <v>#N/A</v>
      </c>
      <c r="E25" s="24" t="s">
        <v>200</v>
      </c>
    </row>
    <row r="26" spans="1:5" x14ac:dyDescent="0.25">
      <c r="A26" s="13" t="s">
        <v>77</v>
      </c>
      <c r="B26" s="13" t="s">
        <v>56</v>
      </c>
      <c r="C26" s="14">
        <v>2550</v>
      </c>
      <c r="D26" s="24" t="s">
        <v>165</v>
      </c>
      <c r="E26" s="24" t="s">
        <v>181</v>
      </c>
    </row>
    <row r="27" spans="1:5" x14ac:dyDescent="0.25">
      <c r="A27" s="13" t="s">
        <v>78</v>
      </c>
      <c r="B27" s="13" t="s">
        <v>56</v>
      </c>
      <c r="C27" s="14">
        <v>1985</v>
      </c>
      <c r="D27" s="24" t="s">
        <v>158</v>
      </c>
      <c r="E27" s="24" t="s">
        <v>181</v>
      </c>
    </row>
    <row r="28" spans="1:5" x14ac:dyDescent="0.25">
      <c r="A28" s="13" t="s">
        <v>79</v>
      </c>
      <c r="B28" s="13" t="s">
        <v>54</v>
      </c>
      <c r="C28" s="14">
        <v>1606</v>
      </c>
      <c r="D28" s="24" t="s">
        <v>198</v>
      </c>
      <c r="E28" s="24" t="s">
        <v>183</v>
      </c>
    </row>
    <row r="29" spans="1:5" x14ac:dyDescent="0.25">
      <c r="A29" s="13" t="s">
        <v>114</v>
      </c>
      <c r="B29" s="13" t="s">
        <v>54</v>
      </c>
      <c r="C29" s="14">
        <v>1730</v>
      </c>
      <c r="D29" s="24" t="s">
        <v>198</v>
      </c>
      <c r="E29" s="24" t="s">
        <v>183</v>
      </c>
    </row>
    <row r="30" spans="1:5" x14ac:dyDescent="0.25">
      <c r="A30" s="13" t="s">
        <v>80</v>
      </c>
      <c r="B30" s="13" t="s">
        <v>54</v>
      </c>
      <c r="C30" s="14">
        <v>1555</v>
      </c>
      <c r="D30" s="24" t="s">
        <v>198</v>
      </c>
      <c r="E30" s="24" t="s">
        <v>183</v>
      </c>
    </row>
    <row r="31" spans="1:5" x14ac:dyDescent="0.25">
      <c r="A31" s="13" t="s">
        <v>81</v>
      </c>
      <c r="B31" s="13" t="s">
        <v>56</v>
      </c>
      <c r="C31" s="14">
        <v>1580</v>
      </c>
      <c r="D31" s="25" t="e">
        <v>#N/A</v>
      </c>
      <c r="E31" s="22" t="s">
        <v>192</v>
      </c>
    </row>
    <row r="32" spans="1:5" x14ac:dyDescent="0.25">
      <c r="A32" s="13" t="s">
        <v>82</v>
      </c>
      <c r="B32" s="13" t="s">
        <v>56</v>
      </c>
      <c r="C32" s="14">
        <v>1500</v>
      </c>
      <c r="D32" s="25" t="e">
        <v>#N/A</v>
      </c>
      <c r="E32" s="22" t="s">
        <v>192</v>
      </c>
    </row>
    <row r="33" spans="1:5" x14ac:dyDescent="0.25">
      <c r="A33" s="13" t="s">
        <v>83</v>
      </c>
      <c r="B33" s="13" t="s">
        <v>56</v>
      </c>
      <c r="C33" s="14">
        <v>1500</v>
      </c>
      <c r="D33" s="25" t="e">
        <v>#N/A</v>
      </c>
      <c r="E33" s="22" t="s">
        <v>192</v>
      </c>
    </row>
    <row r="34" spans="1:5" x14ac:dyDescent="0.25">
      <c r="A34" s="13" t="s">
        <v>84</v>
      </c>
      <c r="B34" s="13" t="s">
        <v>56</v>
      </c>
      <c r="C34" s="14">
        <v>1530</v>
      </c>
      <c r="D34" s="25" t="e">
        <v>#N/A</v>
      </c>
      <c r="E34" s="22" t="s">
        <v>192</v>
      </c>
    </row>
    <row r="35" spans="1:5" x14ac:dyDescent="0.25">
      <c r="A35" s="13" t="s">
        <v>85</v>
      </c>
      <c r="B35" s="13" t="s">
        <v>56</v>
      </c>
      <c r="C35" s="14">
        <v>1500</v>
      </c>
      <c r="D35" s="25" t="e">
        <v>#N/A</v>
      </c>
      <c r="E35" s="22" t="s">
        <v>192</v>
      </c>
    </row>
    <row r="36" spans="1:5" x14ac:dyDescent="0.25">
      <c r="A36" s="13" t="s">
        <v>86</v>
      </c>
      <c r="B36" s="13" t="s">
        <v>56</v>
      </c>
      <c r="C36" s="14">
        <v>1500</v>
      </c>
      <c r="D36" s="25" t="e">
        <v>#N/A</v>
      </c>
      <c r="E36" s="22" t="s">
        <v>192</v>
      </c>
    </row>
    <row r="37" spans="1:5" x14ac:dyDescent="0.25">
      <c r="A37" s="13" t="s">
        <v>87</v>
      </c>
      <c r="B37" s="13" t="s">
        <v>52</v>
      </c>
      <c r="C37" s="14">
        <v>3210</v>
      </c>
      <c r="D37" s="24" t="s">
        <v>165</v>
      </c>
      <c r="E37" s="24" t="s">
        <v>181</v>
      </c>
    </row>
    <row r="38" spans="1:5" x14ac:dyDescent="0.25">
      <c r="A38" s="13" t="s">
        <v>115</v>
      </c>
      <c r="B38" s="13" t="s">
        <v>56</v>
      </c>
      <c r="C38" s="14">
        <v>3210</v>
      </c>
      <c r="D38" s="25" t="e">
        <v>#N/A</v>
      </c>
      <c r="E38" s="24" t="s">
        <v>181</v>
      </c>
    </row>
    <row r="39" spans="1:5" x14ac:dyDescent="0.25">
      <c r="A39" s="13" t="s">
        <v>116</v>
      </c>
      <c r="B39" s="13" t="s">
        <v>54</v>
      </c>
      <c r="C39" s="14">
        <v>4100</v>
      </c>
      <c r="D39" s="25" t="e">
        <v>#N/A</v>
      </c>
      <c r="E39" s="24" t="s">
        <v>202</v>
      </c>
    </row>
    <row r="40" spans="1:5" x14ac:dyDescent="0.25">
      <c r="A40" s="13" t="s">
        <v>117</v>
      </c>
      <c r="B40" s="13" t="s">
        <v>54</v>
      </c>
      <c r="C40" s="14">
        <v>4050</v>
      </c>
      <c r="D40" s="25" t="e">
        <v>#N/A</v>
      </c>
      <c r="E40" s="24" t="s">
        <v>202</v>
      </c>
    </row>
    <row r="41" spans="1:5" x14ac:dyDescent="0.25">
      <c r="A41" s="13" t="s">
        <v>118</v>
      </c>
      <c r="B41" s="13" t="s">
        <v>54</v>
      </c>
      <c r="C41" s="14">
        <v>4100</v>
      </c>
      <c r="D41" s="25" t="e">
        <v>#N/A</v>
      </c>
      <c r="E41" s="24" t="s">
        <v>202</v>
      </c>
    </row>
    <row r="42" spans="1:5" x14ac:dyDescent="0.25">
      <c r="A42" s="13" t="s">
        <v>88</v>
      </c>
      <c r="B42" s="13" t="s">
        <v>54</v>
      </c>
      <c r="C42" s="14">
        <v>4155</v>
      </c>
      <c r="D42" s="25" t="e">
        <v>#N/A</v>
      </c>
      <c r="E42" s="24" t="s">
        <v>202</v>
      </c>
    </row>
    <row r="43" spans="1:5" x14ac:dyDescent="0.25">
      <c r="A43" s="13" t="s">
        <v>89</v>
      </c>
      <c r="B43" s="13" t="s">
        <v>54</v>
      </c>
      <c r="C43" s="14">
        <v>4700</v>
      </c>
      <c r="D43" s="25" t="e">
        <v>#N/A</v>
      </c>
      <c r="E43" s="24" t="s">
        <v>202</v>
      </c>
    </row>
    <row r="44" spans="1:5" x14ac:dyDescent="0.25">
      <c r="A44" s="13" t="s">
        <v>90</v>
      </c>
      <c r="B44" s="13" t="s">
        <v>54</v>
      </c>
      <c r="C44" s="14">
        <v>4560</v>
      </c>
      <c r="D44" s="25" t="e">
        <v>#N/A</v>
      </c>
      <c r="E44" s="24" t="s">
        <v>202</v>
      </c>
    </row>
    <row r="45" spans="1:5" x14ac:dyDescent="0.25">
      <c r="A45" s="13" t="s">
        <v>91</v>
      </c>
      <c r="B45" s="13" t="s">
        <v>54</v>
      </c>
      <c r="C45" s="14">
        <v>4100</v>
      </c>
      <c r="D45" s="24" t="e">
        <v>#N/A</v>
      </c>
      <c r="E45" s="24" t="s">
        <v>202</v>
      </c>
    </row>
    <row r="46" spans="1:5" x14ac:dyDescent="0.25">
      <c r="A46" s="13" t="s">
        <v>92</v>
      </c>
      <c r="B46" s="13" t="s">
        <v>54</v>
      </c>
      <c r="C46" s="14">
        <v>2410</v>
      </c>
      <c r="D46" s="25" t="e">
        <v>#N/A</v>
      </c>
      <c r="E46" s="24" t="s">
        <v>184</v>
      </c>
    </row>
    <row r="47" spans="1:5" x14ac:dyDescent="0.25">
      <c r="A47" s="13" t="s">
        <v>119</v>
      </c>
      <c r="B47" s="13" t="s">
        <v>52</v>
      </c>
      <c r="C47" s="14">
        <v>2389</v>
      </c>
      <c r="D47" s="25" t="e">
        <v>#N/A</v>
      </c>
      <c r="E47" s="24" t="s">
        <v>184</v>
      </c>
    </row>
    <row r="48" spans="1:5" x14ac:dyDescent="0.25">
      <c r="A48" s="13" t="s">
        <v>93</v>
      </c>
      <c r="B48" s="13" t="s">
        <v>54</v>
      </c>
      <c r="C48" s="14">
        <v>1200</v>
      </c>
      <c r="D48" s="25" t="e">
        <v>#N/A</v>
      </c>
      <c r="E48" s="24" t="s">
        <v>202</v>
      </c>
    </row>
    <row r="49" spans="1:5" x14ac:dyDescent="0.25">
      <c r="A49" s="13" t="s">
        <v>94</v>
      </c>
      <c r="B49" s="13" t="s">
        <v>54</v>
      </c>
      <c r="C49" s="14">
        <v>4650</v>
      </c>
      <c r="D49" s="25" t="e">
        <v>#N/A</v>
      </c>
      <c r="E49" s="24" t="s">
        <v>202</v>
      </c>
    </row>
    <row r="50" spans="1:5" x14ac:dyDescent="0.25">
      <c r="A50" s="13" t="s">
        <v>95</v>
      </c>
      <c r="B50" s="13" t="s">
        <v>56</v>
      </c>
      <c r="C50" s="14">
        <v>2750</v>
      </c>
      <c r="D50" s="25" t="e">
        <v>#N/A</v>
      </c>
      <c r="E50" s="24" t="s">
        <v>184</v>
      </c>
    </row>
    <row r="51" spans="1:5" x14ac:dyDescent="0.25">
      <c r="A51" s="13" t="s">
        <v>96</v>
      </c>
      <c r="B51" s="13" t="s">
        <v>52</v>
      </c>
      <c r="C51" s="14">
        <v>2803</v>
      </c>
      <c r="D51" s="25" t="e">
        <v>#N/A</v>
      </c>
      <c r="E51" s="24" t="s">
        <v>184</v>
      </c>
    </row>
    <row r="52" spans="1:5" x14ac:dyDescent="0.25">
      <c r="A52" s="13" t="s">
        <v>97</v>
      </c>
      <c r="B52" s="13" t="s">
        <v>56</v>
      </c>
      <c r="C52" s="14">
        <v>2788</v>
      </c>
      <c r="D52" s="25" t="e">
        <v>#N/A</v>
      </c>
      <c r="E52" s="24" t="s">
        <v>184</v>
      </c>
    </row>
    <row r="53" spans="1:5" x14ac:dyDescent="0.25">
      <c r="A53" s="13" t="s">
        <v>98</v>
      </c>
      <c r="B53" s="13" t="s">
        <v>52</v>
      </c>
      <c r="C53" s="14">
        <v>2970</v>
      </c>
      <c r="D53" s="24" t="s">
        <v>165</v>
      </c>
      <c r="E53" s="24" t="s">
        <v>184</v>
      </c>
    </row>
    <row r="54" spans="1:5" x14ac:dyDescent="0.25">
      <c r="A54" s="13" t="s">
        <v>99</v>
      </c>
      <c r="B54" s="13" t="s">
        <v>52</v>
      </c>
      <c r="C54" s="14">
        <v>2926</v>
      </c>
      <c r="D54" s="24" t="s">
        <v>163</v>
      </c>
      <c r="E54" s="24" t="s">
        <v>184</v>
      </c>
    </row>
    <row r="55" spans="1:5" x14ac:dyDescent="0.25">
      <c r="A55" s="13" t="s">
        <v>100</v>
      </c>
      <c r="B55" s="13" t="s">
        <v>56</v>
      </c>
      <c r="C55" s="14">
        <v>2345</v>
      </c>
      <c r="D55" s="25" t="e">
        <v>#N/A</v>
      </c>
      <c r="E55" s="24" t="s">
        <v>184</v>
      </c>
    </row>
    <row r="56" spans="1:5" x14ac:dyDescent="0.25">
      <c r="A56" s="13" t="s">
        <v>101</v>
      </c>
      <c r="B56" s="13" t="s">
        <v>56</v>
      </c>
      <c r="C56" s="14">
        <v>3010</v>
      </c>
      <c r="D56" s="25" t="e">
        <v>#N/A</v>
      </c>
      <c r="E56" s="24" t="s">
        <v>184</v>
      </c>
    </row>
    <row r="57" spans="1:5" x14ac:dyDescent="0.25">
      <c r="A57" s="13" t="s">
        <v>120</v>
      </c>
      <c r="B57" s="13" t="s">
        <v>56</v>
      </c>
      <c r="C57" s="14">
        <v>2987</v>
      </c>
      <c r="D57" s="25" t="e">
        <v>#N/A</v>
      </c>
      <c r="E57" s="24" t="s">
        <v>184</v>
      </c>
    </row>
    <row r="58" spans="1:5" x14ac:dyDescent="0.25">
      <c r="A58" s="13" t="s">
        <v>102</v>
      </c>
      <c r="B58" s="13" t="s">
        <v>52</v>
      </c>
      <c r="C58" s="14">
        <v>2881</v>
      </c>
      <c r="D58" s="24" t="s">
        <v>165</v>
      </c>
      <c r="E58" s="24" t="s">
        <v>184</v>
      </c>
    </row>
    <row r="59" spans="1:5" x14ac:dyDescent="0.25">
      <c r="A59" s="13" t="s">
        <v>103</v>
      </c>
      <c r="B59" s="13" t="s">
        <v>52</v>
      </c>
      <c r="C59" s="14">
        <v>3015</v>
      </c>
      <c r="D59" s="25" t="e">
        <v>#N/A</v>
      </c>
      <c r="E59" s="24" t="s">
        <v>184</v>
      </c>
    </row>
    <row r="60" spans="1:5" x14ac:dyDescent="0.25">
      <c r="A60" s="13" t="s">
        <v>121</v>
      </c>
      <c r="B60" s="13" t="s">
        <v>54</v>
      </c>
      <c r="C60" s="14">
        <v>1395.4</v>
      </c>
      <c r="D60" s="25" t="e">
        <v>#N/A</v>
      </c>
      <c r="E60" s="24" t="s">
        <v>183</v>
      </c>
    </row>
    <row r="61" spans="1:5" x14ac:dyDescent="0.25">
      <c r="A61" s="13" t="s">
        <v>122</v>
      </c>
      <c r="B61" s="13" t="s">
        <v>54</v>
      </c>
      <c r="C61" s="14">
        <v>1738.7</v>
      </c>
      <c r="D61" s="25" t="e">
        <v>#N/A</v>
      </c>
      <c r="E61" s="24" t="s">
        <v>183</v>
      </c>
    </row>
    <row r="62" spans="1:5" x14ac:dyDescent="0.25">
      <c r="A62" s="13" t="s">
        <v>123</v>
      </c>
      <c r="B62" s="13" t="s">
        <v>54</v>
      </c>
      <c r="C62" s="14">
        <v>1389.2</v>
      </c>
      <c r="D62" s="25" t="e">
        <v>#N/A</v>
      </c>
      <c r="E62" s="24" t="s">
        <v>183</v>
      </c>
    </row>
    <row r="63" spans="1:5" x14ac:dyDescent="0.25">
      <c r="A63" s="13" t="s">
        <v>124</v>
      </c>
      <c r="B63" s="13" t="s">
        <v>54</v>
      </c>
      <c r="C63" s="14">
        <v>1355</v>
      </c>
      <c r="D63" s="25" t="e">
        <v>#N/A</v>
      </c>
      <c r="E63" s="24" t="s">
        <v>183</v>
      </c>
    </row>
    <row r="64" spans="1:5" x14ac:dyDescent="0.25">
      <c r="A64" s="13" t="s">
        <v>125</v>
      </c>
      <c r="B64" s="13" t="s">
        <v>54</v>
      </c>
      <c r="C64" s="14">
        <v>1765.5</v>
      </c>
      <c r="D64" s="25" t="e">
        <v>#N/A</v>
      </c>
      <c r="E64" s="24" t="s">
        <v>183</v>
      </c>
    </row>
    <row r="65" spans="1:5" ht="30" x14ac:dyDescent="0.25">
      <c r="A65" s="13" t="s">
        <v>104</v>
      </c>
      <c r="B65" s="13" t="s">
        <v>56</v>
      </c>
      <c r="C65" s="14">
        <v>4450</v>
      </c>
      <c r="D65" s="24" t="s">
        <v>187</v>
      </c>
      <c r="E65" s="24" t="s">
        <v>156</v>
      </c>
    </row>
    <row r="66" spans="1:5" ht="30" x14ac:dyDescent="0.25">
      <c r="A66" s="13" t="s">
        <v>105</v>
      </c>
      <c r="B66" s="13" t="s">
        <v>52</v>
      </c>
      <c r="C66" s="14">
        <v>3780</v>
      </c>
      <c r="D66" s="24" t="s">
        <v>187</v>
      </c>
      <c r="E66" s="24" t="s">
        <v>156</v>
      </c>
    </row>
    <row r="67" spans="1:5" ht="30" x14ac:dyDescent="0.25">
      <c r="A67" s="13" t="s">
        <v>106</v>
      </c>
      <c r="B67" s="13" t="s">
        <v>54</v>
      </c>
      <c r="C67" s="14">
        <v>3840</v>
      </c>
      <c r="D67" s="24" t="s">
        <v>187</v>
      </c>
      <c r="E67" s="24" t="s">
        <v>156</v>
      </c>
    </row>
    <row r="68" spans="1:5" x14ac:dyDescent="0.25">
      <c r="A68" s="13" t="s">
        <v>107</v>
      </c>
      <c r="B68" s="13" t="s">
        <v>54</v>
      </c>
      <c r="C68" s="14">
        <v>2600</v>
      </c>
      <c r="D68" s="25" t="e">
        <v>#N/A</v>
      </c>
      <c r="E68" s="24" t="s">
        <v>156</v>
      </c>
    </row>
    <row r="69" spans="1:5" ht="30" x14ac:dyDescent="0.25">
      <c r="A69" s="13" t="s">
        <v>108</v>
      </c>
      <c r="B69" s="13" t="s">
        <v>52</v>
      </c>
      <c r="C69" s="14">
        <v>6350</v>
      </c>
      <c r="D69" s="24" t="s">
        <v>162</v>
      </c>
      <c r="E69" s="24" t="s">
        <v>189</v>
      </c>
    </row>
    <row r="70" spans="1:5" x14ac:dyDescent="0.25">
      <c r="A70" s="13" t="s">
        <v>109</v>
      </c>
      <c r="B70" s="13" t="s">
        <v>56</v>
      </c>
      <c r="C70" s="14">
        <v>5150</v>
      </c>
      <c r="D70" s="24" t="s">
        <v>178</v>
      </c>
      <c r="E70" s="24" t="s">
        <v>190</v>
      </c>
    </row>
    <row r="71" spans="1:5" ht="30" x14ac:dyDescent="0.25">
      <c r="A71" s="13" t="s">
        <v>110</v>
      </c>
      <c r="B71" s="13" t="s">
        <v>56</v>
      </c>
      <c r="C71" s="14">
        <v>3900</v>
      </c>
      <c r="D71" s="24" t="s">
        <v>187</v>
      </c>
      <c r="E71" s="24" t="s">
        <v>156</v>
      </c>
    </row>
    <row r="72" spans="1:5" x14ac:dyDescent="0.25">
      <c r="A72" s="13" t="s">
        <v>111</v>
      </c>
      <c r="B72" s="13" t="s">
        <v>54</v>
      </c>
      <c r="C72" s="14">
        <v>2550</v>
      </c>
      <c r="D72" s="25" t="e">
        <v>#N/A</v>
      </c>
      <c r="E72" s="24" t="s">
        <v>203</v>
      </c>
    </row>
    <row r="73" spans="1:5" x14ac:dyDescent="0.25">
      <c r="A73" s="12" t="s">
        <v>129</v>
      </c>
      <c r="D73" s="24"/>
      <c r="E73" s="24"/>
    </row>
    <row r="74" spans="1:5" x14ac:dyDescent="0.25">
      <c r="A74" s="12" t="s">
        <v>130</v>
      </c>
      <c r="D74" s="24"/>
      <c r="E74" s="24"/>
    </row>
    <row r="75" spans="1:5" x14ac:dyDescent="0.25">
      <c r="A75" s="12" t="s">
        <v>131</v>
      </c>
      <c r="D75" s="24"/>
      <c r="E75" s="24"/>
    </row>
    <row r="76" spans="1:5" x14ac:dyDescent="0.25">
      <c r="A76" s="12" t="s">
        <v>132</v>
      </c>
      <c r="D76" s="24"/>
      <c r="E76" s="24"/>
    </row>
    <row r="77" spans="1:5" x14ac:dyDescent="0.25">
      <c r="A77" s="12" t="s">
        <v>133</v>
      </c>
      <c r="D77" s="24"/>
      <c r="E77" s="24"/>
    </row>
    <row r="78" spans="1:5" x14ac:dyDescent="0.25">
      <c r="A78" s="12" t="s">
        <v>134</v>
      </c>
      <c r="D78" s="24"/>
      <c r="E78" s="24"/>
    </row>
    <row r="79" spans="1:5" x14ac:dyDescent="0.25">
      <c r="A79" s="12" t="s">
        <v>135</v>
      </c>
      <c r="D79" s="24"/>
      <c r="E79" s="24"/>
    </row>
    <row r="80" spans="1:5" x14ac:dyDescent="0.25">
      <c r="A80" s="12" t="s">
        <v>136</v>
      </c>
      <c r="D80" s="24"/>
      <c r="E80" s="24"/>
    </row>
    <row r="81" spans="1:5" x14ac:dyDescent="0.25">
      <c r="A81" s="12" t="s">
        <v>137</v>
      </c>
      <c r="D81" s="24"/>
      <c r="E81" s="24"/>
    </row>
    <row r="82" spans="1:5" x14ac:dyDescent="0.25">
      <c r="A82" s="12" t="s">
        <v>138</v>
      </c>
      <c r="D82" s="24"/>
      <c r="E82" s="24"/>
    </row>
    <row r="83" spans="1:5" x14ac:dyDescent="0.25">
      <c r="A83" s="12" t="s">
        <v>139</v>
      </c>
      <c r="D83" s="24"/>
      <c r="E83" s="24"/>
    </row>
    <row r="84" spans="1:5" x14ac:dyDescent="0.25">
      <c r="A84" s="12" t="s">
        <v>140</v>
      </c>
      <c r="D84" s="24"/>
      <c r="E84" s="24"/>
    </row>
    <row r="85" spans="1:5" x14ac:dyDescent="0.25">
      <c r="A85" s="12" t="s">
        <v>141</v>
      </c>
      <c r="D85" s="24"/>
      <c r="E85" s="24"/>
    </row>
    <row r="86" spans="1:5" x14ac:dyDescent="0.25">
      <c r="A86" s="12" t="s">
        <v>142</v>
      </c>
      <c r="D86" s="24"/>
      <c r="E86" s="24"/>
    </row>
    <row r="87" spans="1:5" x14ac:dyDescent="0.25">
      <c r="A87" s="12" t="s">
        <v>143</v>
      </c>
      <c r="D87" s="24"/>
      <c r="E87" s="24"/>
    </row>
    <row r="88" spans="1:5" x14ac:dyDescent="0.25">
      <c r="A88" s="12" t="s">
        <v>144</v>
      </c>
      <c r="D88" s="24"/>
      <c r="E88" s="24"/>
    </row>
    <row r="89" spans="1:5" x14ac:dyDescent="0.25">
      <c r="A89" s="12" t="s">
        <v>145</v>
      </c>
      <c r="D89" s="24"/>
      <c r="E89" s="24"/>
    </row>
    <row r="90" spans="1:5" x14ac:dyDescent="0.25">
      <c r="A90" s="12" t="s">
        <v>146</v>
      </c>
      <c r="D90" s="24"/>
      <c r="E90" s="24"/>
    </row>
  </sheetData>
  <autoFilter ref="A1:C1" xr:uid="{78E1D229-F0BB-482F-898B-A755163E5338}"/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4094-3EA6-49F3-9365-EC324722D62F}">
  <dimension ref="A1:E85"/>
  <sheetViews>
    <sheetView workbookViewId="0">
      <selection activeCell="D1" sqref="D1:E1"/>
    </sheetView>
  </sheetViews>
  <sheetFormatPr defaultRowHeight="15" x14ac:dyDescent="0.25"/>
  <cols>
    <col min="1" max="1" width="18.5703125" customWidth="1"/>
    <col min="2" max="2" width="15.42578125" customWidth="1"/>
    <col min="3" max="3" width="18" customWidth="1"/>
    <col min="4" max="4" width="14.140625" customWidth="1"/>
    <col min="5" max="5" width="17" customWidth="1"/>
  </cols>
  <sheetData>
    <row r="1" spans="1:5" x14ac:dyDescent="0.25">
      <c r="A1" s="18" t="s">
        <v>49</v>
      </c>
      <c r="B1" s="18" t="s">
        <v>50</v>
      </c>
      <c r="C1" s="18" t="s">
        <v>51</v>
      </c>
      <c r="D1" s="18" t="s">
        <v>153</v>
      </c>
      <c r="E1" s="18" t="s">
        <v>154</v>
      </c>
    </row>
    <row r="2" spans="1:5" ht="30" x14ac:dyDescent="0.25">
      <c r="A2" s="19" t="s">
        <v>53</v>
      </c>
      <c r="B2" s="19" t="s">
        <v>52</v>
      </c>
      <c r="C2" s="20">
        <v>5399</v>
      </c>
      <c r="D2" s="19" t="s">
        <v>155</v>
      </c>
      <c r="E2" s="19" t="s">
        <v>156</v>
      </c>
    </row>
    <row r="3" spans="1:5" ht="30" x14ac:dyDescent="0.25">
      <c r="A3" s="19" t="s">
        <v>53</v>
      </c>
      <c r="B3" s="19" t="s">
        <v>52</v>
      </c>
      <c r="C3" s="20">
        <v>5399</v>
      </c>
      <c r="D3" s="19" t="s">
        <v>157</v>
      </c>
      <c r="E3" s="19" t="s">
        <v>156</v>
      </c>
    </row>
    <row r="4" spans="1:5" x14ac:dyDescent="0.25">
      <c r="A4" s="19" t="s">
        <v>55</v>
      </c>
      <c r="B4" s="19" t="s">
        <v>56</v>
      </c>
      <c r="C4" s="20">
        <v>5600</v>
      </c>
      <c r="D4" s="19" t="s">
        <v>158</v>
      </c>
      <c r="E4" s="19" t="s">
        <v>159</v>
      </c>
    </row>
    <row r="5" spans="1:5" x14ac:dyDescent="0.25">
      <c r="A5" s="19" t="s">
        <v>57</v>
      </c>
      <c r="B5" s="19" t="s">
        <v>56</v>
      </c>
      <c r="C5" s="20">
        <v>6042</v>
      </c>
      <c r="D5" s="19" t="s">
        <v>160</v>
      </c>
      <c r="E5" s="19" t="s">
        <v>159</v>
      </c>
    </row>
    <row r="6" spans="1:5" x14ac:dyDescent="0.25">
      <c r="A6" s="19" t="s">
        <v>57</v>
      </c>
      <c r="B6" s="19" t="s">
        <v>56</v>
      </c>
      <c r="C6" s="20">
        <v>6042</v>
      </c>
      <c r="D6" s="19" t="s">
        <v>161</v>
      </c>
      <c r="E6" s="19" t="s">
        <v>159</v>
      </c>
    </row>
    <row r="7" spans="1:5" x14ac:dyDescent="0.25">
      <c r="A7" s="19" t="s">
        <v>57</v>
      </c>
      <c r="B7" s="19" t="s">
        <v>56</v>
      </c>
      <c r="C7" s="20">
        <v>6042</v>
      </c>
      <c r="D7" s="19" t="s">
        <v>162</v>
      </c>
      <c r="E7" s="19" t="s">
        <v>159</v>
      </c>
    </row>
    <row r="8" spans="1:5" ht="30" x14ac:dyDescent="0.25">
      <c r="A8" s="19" t="s">
        <v>58</v>
      </c>
      <c r="B8" s="19" t="s">
        <v>52</v>
      </c>
      <c r="C8" s="20">
        <v>5860</v>
      </c>
      <c r="D8" s="19" t="s">
        <v>158</v>
      </c>
      <c r="E8" s="19" t="s">
        <v>159</v>
      </c>
    </row>
    <row r="9" spans="1:5" ht="30" x14ac:dyDescent="0.25">
      <c r="A9" s="19" t="s">
        <v>58</v>
      </c>
      <c r="B9" s="19" t="s">
        <v>52</v>
      </c>
      <c r="C9" s="20">
        <v>5860</v>
      </c>
      <c r="D9" s="19" t="s">
        <v>163</v>
      </c>
      <c r="E9" s="19" t="s">
        <v>159</v>
      </c>
    </row>
    <row r="10" spans="1:5" ht="30" x14ac:dyDescent="0.25">
      <c r="A10" s="19" t="s">
        <v>59</v>
      </c>
      <c r="B10" s="19" t="s">
        <v>52</v>
      </c>
      <c r="C10" s="20">
        <v>6202</v>
      </c>
      <c r="D10" s="19" t="s">
        <v>160</v>
      </c>
      <c r="E10" s="19" t="s">
        <v>159</v>
      </c>
    </row>
    <row r="11" spans="1:5" ht="30" x14ac:dyDescent="0.25">
      <c r="A11" s="19" t="s">
        <v>59</v>
      </c>
      <c r="B11" s="19" t="s">
        <v>52</v>
      </c>
      <c r="C11" s="20">
        <v>6202</v>
      </c>
      <c r="D11" s="19" t="s">
        <v>161</v>
      </c>
      <c r="E11" s="19" t="s">
        <v>159</v>
      </c>
    </row>
    <row r="12" spans="1:5" ht="30" x14ac:dyDescent="0.25">
      <c r="A12" s="19" t="s">
        <v>59</v>
      </c>
      <c r="B12" s="19" t="s">
        <v>52</v>
      </c>
      <c r="C12" s="20">
        <v>6202</v>
      </c>
      <c r="D12" s="19" t="s">
        <v>162</v>
      </c>
      <c r="E12" s="19" t="s">
        <v>159</v>
      </c>
    </row>
    <row r="13" spans="1:5" ht="30" x14ac:dyDescent="0.25">
      <c r="A13" s="19" t="s">
        <v>60</v>
      </c>
      <c r="B13" s="19" t="s">
        <v>52</v>
      </c>
      <c r="C13" s="20">
        <v>5898</v>
      </c>
      <c r="D13" s="19" t="s">
        <v>164</v>
      </c>
      <c r="E13" s="19" t="s">
        <v>159</v>
      </c>
    </row>
    <row r="14" spans="1:5" ht="30" x14ac:dyDescent="0.25">
      <c r="A14" s="19" t="s">
        <v>60</v>
      </c>
      <c r="B14" s="19" t="s">
        <v>52</v>
      </c>
      <c r="C14" s="20">
        <v>5898</v>
      </c>
      <c r="D14" s="19" t="s">
        <v>165</v>
      </c>
      <c r="E14" s="19" t="s">
        <v>159</v>
      </c>
    </row>
    <row r="15" spans="1:5" ht="30" x14ac:dyDescent="0.25">
      <c r="A15" s="19" t="s">
        <v>60</v>
      </c>
      <c r="B15" s="19" t="s">
        <v>52</v>
      </c>
      <c r="C15" s="20">
        <v>5898</v>
      </c>
      <c r="D15" s="19" t="s">
        <v>162</v>
      </c>
      <c r="E15" s="19" t="s">
        <v>159</v>
      </c>
    </row>
    <row r="16" spans="1:5" ht="30" x14ac:dyDescent="0.25">
      <c r="A16" s="19" t="s">
        <v>61</v>
      </c>
      <c r="B16" s="19" t="s">
        <v>52</v>
      </c>
      <c r="C16" s="20">
        <v>5949</v>
      </c>
      <c r="D16" s="19" t="s">
        <v>160</v>
      </c>
      <c r="E16" s="19" t="s">
        <v>159</v>
      </c>
    </row>
    <row r="17" spans="1:5" ht="30" x14ac:dyDescent="0.25">
      <c r="A17" s="19" t="s">
        <v>61</v>
      </c>
      <c r="B17" s="19" t="s">
        <v>52</v>
      </c>
      <c r="C17" s="20">
        <v>5949</v>
      </c>
      <c r="D17" s="19" t="s">
        <v>158</v>
      </c>
      <c r="E17" s="19" t="s">
        <v>159</v>
      </c>
    </row>
    <row r="18" spans="1:5" ht="30" x14ac:dyDescent="0.25">
      <c r="A18" s="19" t="s">
        <v>62</v>
      </c>
      <c r="B18" s="19" t="s">
        <v>52</v>
      </c>
      <c r="C18" s="20">
        <v>5797</v>
      </c>
      <c r="D18" s="19" t="s">
        <v>166</v>
      </c>
      <c r="E18" s="19" t="s">
        <v>159</v>
      </c>
    </row>
    <row r="19" spans="1:5" ht="30" x14ac:dyDescent="0.25">
      <c r="A19" s="19" t="s">
        <v>167</v>
      </c>
      <c r="B19" s="19" t="s">
        <v>56</v>
      </c>
      <c r="C19" s="20">
        <v>2560</v>
      </c>
      <c r="D19" s="19" t="s">
        <v>165</v>
      </c>
      <c r="E19" s="19" t="s">
        <v>168</v>
      </c>
    </row>
    <row r="20" spans="1:5" ht="30" x14ac:dyDescent="0.25">
      <c r="A20" s="19" t="s">
        <v>63</v>
      </c>
      <c r="B20" s="19" t="s">
        <v>56</v>
      </c>
      <c r="C20" s="20">
        <v>4837</v>
      </c>
      <c r="D20" s="19" t="s">
        <v>169</v>
      </c>
      <c r="E20" s="19" t="s">
        <v>156</v>
      </c>
    </row>
    <row r="21" spans="1:5" x14ac:dyDescent="0.25">
      <c r="A21" s="19" t="s">
        <v>64</v>
      </c>
      <c r="B21" s="19" t="s">
        <v>56</v>
      </c>
      <c r="C21" s="20">
        <v>4998</v>
      </c>
      <c r="D21" s="19" t="s">
        <v>170</v>
      </c>
      <c r="E21" s="19" t="s">
        <v>156</v>
      </c>
    </row>
    <row r="22" spans="1:5" x14ac:dyDescent="0.25">
      <c r="A22" s="19" t="s">
        <v>64</v>
      </c>
      <c r="B22" s="19" t="s">
        <v>56</v>
      </c>
      <c r="C22" s="20">
        <v>4998</v>
      </c>
      <c r="D22" s="19" t="s">
        <v>171</v>
      </c>
      <c r="E22" s="19" t="s">
        <v>156</v>
      </c>
    </row>
    <row r="23" spans="1:5" ht="30" x14ac:dyDescent="0.25">
      <c r="A23" s="19" t="s">
        <v>64</v>
      </c>
      <c r="B23" s="19" t="s">
        <v>56</v>
      </c>
      <c r="C23" s="20">
        <v>4998</v>
      </c>
      <c r="D23" s="19" t="s">
        <v>172</v>
      </c>
      <c r="E23" s="19" t="s">
        <v>156</v>
      </c>
    </row>
    <row r="24" spans="1:5" x14ac:dyDescent="0.25">
      <c r="A24" s="19" t="s">
        <v>64</v>
      </c>
      <c r="B24" s="19" t="s">
        <v>56</v>
      </c>
      <c r="C24" s="20">
        <v>4998</v>
      </c>
      <c r="D24" s="19" t="s">
        <v>155</v>
      </c>
      <c r="E24" s="19" t="s">
        <v>156</v>
      </c>
    </row>
    <row r="25" spans="1:5" x14ac:dyDescent="0.25">
      <c r="A25" s="19" t="s">
        <v>65</v>
      </c>
      <c r="B25" s="19" t="s">
        <v>56</v>
      </c>
      <c r="C25" s="20">
        <v>5050</v>
      </c>
      <c r="D25" s="19" t="s">
        <v>155</v>
      </c>
      <c r="E25" s="19" t="s">
        <v>156</v>
      </c>
    </row>
    <row r="26" spans="1:5" x14ac:dyDescent="0.25">
      <c r="A26" s="19" t="s">
        <v>65</v>
      </c>
      <c r="B26" s="19" t="s">
        <v>56</v>
      </c>
      <c r="C26" s="20">
        <v>5050</v>
      </c>
      <c r="D26" s="19" t="s">
        <v>157</v>
      </c>
      <c r="E26" s="19" t="s">
        <v>156</v>
      </c>
    </row>
    <row r="27" spans="1:5" x14ac:dyDescent="0.25">
      <c r="A27" s="19" t="s">
        <v>66</v>
      </c>
      <c r="B27" s="19" t="s">
        <v>56</v>
      </c>
      <c r="C27" s="20">
        <v>3950</v>
      </c>
      <c r="D27" s="19" t="s">
        <v>173</v>
      </c>
      <c r="E27" s="19" t="s">
        <v>156</v>
      </c>
    </row>
    <row r="28" spans="1:5" x14ac:dyDescent="0.25">
      <c r="A28" s="19" t="s">
        <v>66</v>
      </c>
      <c r="B28" s="19" t="s">
        <v>56</v>
      </c>
      <c r="C28" s="20">
        <v>3950</v>
      </c>
      <c r="D28" s="19" t="s">
        <v>171</v>
      </c>
      <c r="E28" s="19" t="s">
        <v>156</v>
      </c>
    </row>
    <row r="29" spans="1:5" ht="30" x14ac:dyDescent="0.25">
      <c r="A29" s="19" t="s">
        <v>66</v>
      </c>
      <c r="B29" s="19" t="s">
        <v>56</v>
      </c>
      <c r="C29" s="20">
        <v>3950</v>
      </c>
      <c r="D29" s="19" t="s">
        <v>174</v>
      </c>
      <c r="E29" s="19" t="s">
        <v>156</v>
      </c>
    </row>
    <row r="30" spans="1:5" x14ac:dyDescent="0.25">
      <c r="A30" s="19" t="s">
        <v>66</v>
      </c>
      <c r="B30" s="19" t="s">
        <v>56</v>
      </c>
      <c r="C30" s="20">
        <v>3950</v>
      </c>
      <c r="D30" s="19" t="s">
        <v>155</v>
      </c>
      <c r="E30" s="19" t="s">
        <v>156</v>
      </c>
    </row>
    <row r="31" spans="1:5" ht="30" x14ac:dyDescent="0.25">
      <c r="A31" s="19" t="s">
        <v>67</v>
      </c>
      <c r="B31" s="19" t="s">
        <v>56</v>
      </c>
      <c r="C31" s="20">
        <v>4000</v>
      </c>
      <c r="D31" s="19" t="s">
        <v>169</v>
      </c>
      <c r="E31" s="19" t="s">
        <v>156</v>
      </c>
    </row>
    <row r="32" spans="1:5" ht="30" x14ac:dyDescent="0.25">
      <c r="A32" s="19" t="s">
        <v>68</v>
      </c>
      <c r="B32" s="19" t="s">
        <v>56</v>
      </c>
      <c r="C32" s="20">
        <v>2300</v>
      </c>
      <c r="D32" s="19" t="s">
        <v>165</v>
      </c>
      <c r="E32" s="19" t="s">
        <v>175</v>
      </c>
    </row>
    <row r="33" spans="1:5" x14ac:dyDescent="0.25">
      <c r="A33" s="19" t="s">
        <v>113</v>
      </c>
      <c r="B33" s="19" t="s">
        <v>56</v>
      </c>
      <c r="C33" s="20">
        <v>4400</v>
      </c>
      <c r="D33" s="19" t="s">
        <v>171</v>
      </c>
      <c r="E33" s="19" t="s">
        <v>156</v>
      </c>
    </row>
    <row r="34" spans="1:5" x14ac:dyDescent="0.25">
      <c r="A34" s="19" t="s">
        <v>113</v>
      </c>
      <c r="B34" s="19" t="s">
        <v>56</v>
      </c>
      <c r="C34" s="20">
        <v>4400</v>
      </c>
      <c r="D34" s="19" t="s">
        <v>155</v>
      </c>
      <c r="E34" s="19" t="s">
        <v>156</v>
      </c>
    </row>
    <row r="35" spans="1:5" ht="30" x14ac:dyDescent="0.25">
      <c r="A35" s="19" t="s">
        <v>71</v>
      </c>
      <c r="B35" s="19" t="s">
        <v>52</v>
      </c>
      <c r="C35" s="20">
        <v>5132</v>
      </c>
      <c r="D35" s="19" t="s">
        <v>160</v>
      </c>
      <c r="E35" s="19" t="s">
        <v>156</v>
      </c>
    </row>
    <row r="36" spans="1:5" ht="30" x14ac:dyDescent="0.25">
      <c r="A36" s="19" t="s">
        <v>71</v>
      </c>
      <c r="B36" s="19" t="s">
        <v>52</v>
      </c>
      <c r="C36" s="20">
        <v>5132</v>
      </c>
      <c r="D36" s="19" t="s">
        <v>176</v>
      </c>
      <c r="E36" s="19" t="s">
        <v>156</v>
      </c>
    </row>
    <row r="37" spans="1:5" ht="30" x14ac:dyDescent="0.25">
      <c r="A37" s="19" t="s">
        <v>72</v>
      </c>
      <c r="B37" s="19" t="s">
        <v>52</v>
      </c>
      <c r="C37" s="20">
        <v>4990</v>
      </c>
      <c r="D37" s="19" t="s">
        <v>171</v>
      </c>
      <c r="E37" s="19" t="s">
        <v>156</v>
      </c>
    </row>
    <row r="38" spans="1:5" ht="30" x14ac:dyDescent="0.25">
      <c r="A38" s="19" t="s">
        <v>72</v>
      </c>
      <c r="B38" s="19" t="s">
        <v>52</v>
      </c>
      <c r="C38" s="20">
        <v>4990</v>
      </c>
      <c r="D38" s="19" t="s">
        <v>176</v>
      </c>
      <c r="E38" s="19" t="s">
        <v>156</v>
      </c>
    </row>
    <row r="39" spans="1:5" ht="30" x14ac:dyDescent="0.25">
      <c r="A39" s="19" t="s">
        <v>177</v>
      </c>
      <c r="B39" s="19" t="s">
        <v>52</v>
      </c>
      <c r="C39" s="20">
        <v>5045</v>
      </c>
      <c r="D39" s="19" t="s">
        <v>178</v>
      </c>
      <c r="E39" s="19" t="s">
        <v>156</v>
      </c>
    </row>
    <row r="40" spans="1:5" ht="30" x14ac:dyDescent="0.25">
      <c r="A40" s="19" t="s">
        <v>73</v>
      </c>
      <c r="B40" s="19" t="s">
        <v>56</v>
      </c>
      <c r="C40" s="20">
        <v>4697</v>
      </c>
      <c r="D40" s="19" t="s">
        <v>172</v>
      </c>
      <c r="E40" s="19" t="s">
        <v>156</v>
      </c>
    </row>
    <row r="41" spans="1:5" ht="30" x14ac:dyDescent="0.25">
      <c r="A41" s="19" t="s">
        <v>74</v>
      </c>
      <c r="B41" s="19" t="s">
        <v>52</v>
      </c>
      <c r="C41" s="20">
        <v>5585</v>
      </c>
      <c r="D41" s="19" t="s">
        <v>178</v>
      </c>
      <c r="E41" s="19" t="s">
        <v>156</v>
      </c>
    </row>
    <row r="42" spans="1:5" ht="30" x14ac:dyDescent="0.25">
      <c r="A42" s="19" t="s">
        <v>179</v>
      </c>
      <c r="B42" s="19" t="s">
        <v>56</v>
      </c>
      <c r="C42" s="20">
        <v>6121</v>
      </c>
      <c r="D42" s="19" t="s">
        <v>166</v>
      </c>
      <c r="E42" s="19" t="s">
        <v>156</v>
      </c>
    </row>
    <row r="43" spans="1:5" ht="30" x14ac:dyDescent="0.25">
      <c r="A43" s="19" t="s">
        <v>179</v>
      </c>
      <c r="B43" s="19" t="s">
        <v>56</v>
      </c>
      <c r="C43" s="20">
        <v>6121</v>
      </c>
      <c r="D43" s="19" t="s">
        <v>160</v>
      </c>
      <c r="E43" s="19" t="s">
        <v>156</v>
      </c>
    </row>
    <row r="44" spans="1:5" ht="30" x14ac:dyDescent="0.25">
      <c r="A44" s="19" t="s">
        <v>180</v>
      </c>
      <c r="B44" s="19" t="s">
        <v>52</v>
      </c>
      <c r="C44" s="20">
        <v>5076</v>
      </c>
      <c r="D44" s="19" t="s">
        <v>169</v>
      </c>
      <c r="E44" s="19" t="s">
        <v>156</v>
      </c>
    </row>
    <row r="45" spans="1:5" x14ac:dyDescent="0.25">
      <c r="A45" s="19" t="s">
        <v>77</v>
      </c>
      <c r="B45" s="19" t="s">
        <v>56</v>
      </c>
      <c r="C45" s="20">
        <v>2550</v>
      </c>
      <c r="D45" s="19" t="s">
        <v>165</v>
      </c>
      <c r="E45" s="19" t="s">
        <v>181</v>
      </c>
    </row>
    <row r="46" spans="1:5" x14ac:dyDescent="0.25">
      <c r="A46" s="19" t="s">
        <v>77</v>
      </c>
      <c r="B46" s="19" t="s">
        <v>56</v>
      </c>
      <c r="C46" s="20">
        <v>2550</v>
      </c>
      <c r="D46" s="19" t="s">
        <v>182</v>
      </c>
      <c r="E46" s="19" t="s">
        <v>181</v>
      </c>
    </row>
    <row r="47" spans="1:5" x14ac:dyDescent="0.25">
      <c r="A47" s="19" t="s">
        <v>78</v>
      </c>
      <c r="B47" s="19" t="s">
        <v>56</v>
      </c>
      <c r="C47" s="20">
        <v>1985</v>
      </c>
      <c r="D47" s="19" t="s">
        <v>158</v>
      </c>
      <c r="E47" s="19" t="s">
        <v>181</v>
      </c>
    </row>
    <row r="48" spans="1:5" ht="30" x14ac:dyDescent="0.25">
      <c r="A48" s="19" t="s">
        <v>79</v>
      </c>
      <c r="B48" s="19" t="s">
        <v>54</v>
      </c>
      <c r="C48" s="20">
        <v>1606</v>
      </c>
      <c r="D48" s="19" t="s">
        <v>54</v>
      </c>
      <c r="E48" s="19" t="s">
        <v>183</v>
      </c>
    </row>
    <row r="49" spans="1:5" ht="30" x14ac:dyDescent="0.25">
      <c r="A49" s="19" t="s">
        <v>79</v>
      </c>
      <c r="B49" s="19" t="s">
        <v>54</v>
      </c>
      <c r="C49" s="20">
        <v>1606</v>
      </c>
      <c r="D49" s="19" t="s">
        <v>155</v>
      </c>
      <c r="E49" s="19" t="s">
        <v>183</v>
      </c>
    </row>
    <row r="50" spans="1:5" ht="30" x14ac:dyDescent="0.25">
      <c r="A50" s="19" t="s">
        <v>114</v>
      </c>
      <c r="B50" s="19" t="s">
        <v>54</v>
      </c>
      <c r="C50" s="20">
        <v>1730</v>
      </c>
      <c r="D50" s="19" t="s">
        <v>155</v>
      </c>
      <c r="E50" s="19" t="s">
        <v>183</v>
      </c>
    </row>
    <row r="51" spans="1:5" ht="30" x14ac:dyDescent="0.25">
      <c r="A51" s="19" t="s">
        <v>80</v>
      </c>
      <c r="B51" s="19" t="s">
        <v>54</v>
      </c>
      <c r="C51" s="20">
        <v>1555</v>
      </c>
      <c r="D51" s="19" t="s">
        <v>54</v>
      </c>
      <c r="E51" s="19" t="s">
        <v>183</v>
      </c>
    </row>
    <row r="52" spans="1:5" ht="30" x14ac:dyDescent="0.25">
      <c r="A52" s="19" t="s">
        <v>87</v>
      </c>
      <c r="B52" s="19" t="s">
        <v>52</v>
      </c>
      <c r="C52" s="20">
        <v>3210</v>
      </c>
      <c r="D52" s="19" t="s">
        <v>165</v>
      </c>
      <c r="E52" s="19" t="s">
        <v>181</v>
      </c>
    </row>
    <row r="53" spans="1:5" ht="30" x14ac:dyDescent="0.25">
      <c r="A53" s="19" t="s">
        <v>119</v>
      </c>
      <c r="B53" s="19" t="s">
        <v>52</v>
      </c>
      <c r="C53" s="20">
        <v>2389</v>
      </c>
      <c r="D53" s="19" t="s">
        <v>157</v>
      </c>
      <c r="E53" s="19" t="s">
        <v>184</v>
      </c>
    </row>
    <row r="54" spans="1:5" ht="30" x14ac:dyDescent="0.25">
      <c r="A54" s="19" t="s">
        <v>96</v>
      </c>
      <c r="B54" s="19" t="s">
        <v>52</v>
      </c>
      <c r="C54" s="20">
        <v>2803</v>
      </c>
      <c r="D54" s="19" t="s">
        <v>165</v>
      </c>
      <c r="E54" s="19" t="s">
        <v>184</v>
      </c>
    </row>
    <row r="55" spans="1:5" ht="30" x14ac:dyDescent="0.25">
      <c r="A55" s="19" t="s">
        <v>96</v>
      </c>
      <c r="B55" s="19" t="s">
        <v>52</v>
      </c>
      <c r="C55" s="20">
        <v>2803</v>
      </c>
      <c r="D55" s="19" t="s">
        <v>171</v>
      </c>
      <c r="E55" s="19" t="s">
        <v>184</v>
      </c>
    </row>
    <row r="56" spans="1:5" ht="30" x14ac:dyDescent="0.25">
      <c r="A56" s="19" t="s">
        <v>97</v>
      </c>
      <c r="B56" s="19" t="s">
        <v>56</v>
      </c>
      <c r="C56" s="20">
        <v>2788</v>
      </c>
      <c r="D56" s="19" t="s">
        <v>54</v>
      </c>
      <c r="E56" s="19" t="s">
        <v>184</v>
      </c>
    </row>
    <row r="57" spans="1:5" ht="30" x14ac:dyDescent="0.25">
      <c r="A57" s="19" t="s">
        <v>97</v>
      </c>
      <c r="B57" s="19" t="s">
        <v>56</v>
      </c>
      <c r="C57" s="20">
        <v>2788</v>
      </c>
      <c r="D57" s="19" t="s">
        <v>171</v>
      </c>
      <c r="E57" s="19" t="s">
        <v>184</v>
      </c>
    </row>
    <row r="58" spans="1:5" ht="30" x14ac:dyDescent="0.25">
      <c r="A58" s="19" t="s">
        <v>98</v>
      </c>
      <c r="B58" s="19" t="s">
        <v>52</v>
      </c>
      <c r="C58" s="20">
        <v>2970</v>
      </c>
      <c r="D58" s="19" t="s">
        <v>165</v>
      </c>
      <c r="E58" s="19" t="s">
        <v>184</v>
      </c>
    </row>
    <row r="59" spans="1:5" ht="30" x14ac:dyDescent="0.25">
      <c r="A59" s="19" t="s">
        <v>99</v>
      </c>
      <c r="B59" s="19" t="s">
        <v>52</v>
      </c>
      <c r="C59" s="20">
        <v>2926</v>
      </c>
      <c r="D59" s="19" t="s">
        <v>171</v>
      </c>
      <c r="E59" s="19" t="s">
        <v>184</v>
      </c>
    </row>
    <row r="60" spans="1:5" ht="30" x14ac:dyDescent="0.25">
      <c r="A60" s="19" t="s">
        <v>99</v>
      </c>
      <c r="B60" s="19" t="s">
        <v>52</v>
      </c>
      <c r="C60" s="20">
        <v>2926</v>
      </c>
      <c r="D60" s="19" t="s">
        <v>163</v>
      </c>
      <c r="E60" s="19" t="s">
        <v>184</v>
      </c>
    </row>
    <row r="61" spans="1:5" ht="30" x14ac:dyDescent="0.25">
      <c r="A61" s="19" t="s">
        <v>101</v>
      </c>
      <c r="B61" s="19" t="s">
        <v>56</v>
      </c>
      <c r="C61" s="20">
        <v>3010</v>
      </c>
      <c r="D61" s="19" t="s">
        <v>54</v>
      </c>
      <c r="E61" s="19" t="s">
        <v>184</v>
      </c>
    </row>
    <row r="62" spans="1:5" ht="30" x14ac:dyDescent="0.25">
      <c r="A62" s="19" t="s">
        <v>101</v>
      </c>
      <c r="B62" s="19" t="s">
        <v>56</v>
      </c>
      <c r="C62" s="20">
        <v>3010</v>
      </c>
      <c r="D62" s="19" t="s">
        <v>155</v>
      </c>
      <c r="E62" s="19" t="s">
        <v>184</v>
      </c>
    </row>
    <row r="63" spans="1:5" ht="30" x14ac:dyDescent="0.25">
      <c r="A63" s="19" t="s">
        <v>185</v>
      </c>
      <c r="B63" s="19" t="s">
        <v>56</v>
      </c>
      <c r="C63" s="20">
        <v>3015</v>
      </c>
      <c r="D63" s="19" t="s">
        <v>165</v>
      </c>
      <c r="E63" s="19" t="s">
        <v>184</v>
      </c>
    </row>
    <row r="64" spans="1:5" ht="30" x14ac:dyDescent="0.25">
      <c r="A64" s="19" t="s">
        <v>102</v>
      </c>
      <c r="B64" s="19" t="s">
        <v>52</v>
      </c>
      <c r="C64" s="20">
        <v>2881</v>
      </c>
      <c r="D64" s="19" t="s">
        <v>165</v>
      </c>
      <c r="E64" s="19" t="s">
        <v>184</v>
      </c>
    </row>
    <row r="65" spans="1:5" ht="30" x14ac:dyDescent="0.25">
      <c r="A65" s="19" t="s">
        <v>102</v>
      </c>
      <c r="B65" s="19" t="s">
        <v>52</v>
      </c>
      <c r="C65" s="20">
        <v>2881</v>
      </c>
      <c r="D65" s="19" t="s">
        <v>171</v>
      </c>
      <c r="E65" s="19" t="s">
        <v>184</v>
      </c>
    </row>
    <row r="66" spans="1:5" ht="30" x14ac:dyDescent="0.25">
      <c r="A66" s="19" t="s">
        <v>103</v>
      </c>
      <c r="B66" s="19" t="s">
        <v>52</v>
      </c>
      <c r="C66" s="20">
        <v>3015</v>
      </c>
      <c r="D66" s="19" t="s">
        <v>54</v>
      </c>
      <c r="E66" s="19" t="s">
        <v>184</v>
      </c>
    </row>
    <row r="67" spans="1:5" ht="30" x14ac:dyDescent="0.25">
      <c r="A67" s="19" t="s">
        <v>103</v>
      </c>
      <c r="B67" s="19" t="s">
        <v>52</v>
      </c>
      <c r="C67" s="20">
        <v>3015</v>
      </c>
      <c r="D67" s="19" t="s">
        <v>171</v>
      </c>
      <c r="E67" s="19" t="s">
        <v>184</v>
      </c>
    </row>
    <row r="68" spans="1:5" ht="30" x14ac:dyDescent="0.25">
      <c r="A68" s="19" t="s">
        <v>121</v>
      </c>
      <c r="B68" s="19" t="s">
        <v>54</v>
      </c>
      <c r="C68" s="20">
        <v>1395.4</v>
      </c>
      <c r="D68" s="19" t="s">
        <v>155</v>
      </c>
      <c r="E68" s="19" t="s">
        <v>183</v>
      </c>
    </row>
    <row r="69" spans="1:5" ht="30" x14ac:dyDescent="0.25">
      <c r="A69" s="19" t="s">
        <v>122</v>
      </c>
      <c r="B69" s="19" t="s">
        <v>54</v>
      </c>
      <c r="C69" s="20">
        <v>1738.7</v>
      </c>
      <c r="D69" s="19" t="s">
        <v>155</v>
      </c>
      <c r="E69" s="19" t="s">
        <v>183</v>
      </c>
    </row>
    <row r="70" spans="1:5" ht="30" x14ac:dyDescent="0.25">
      <c r="A70" s="19" t="s">
        <v>123</v>
      </c>
      <c r="B70" s="19" t="s">
        <v>54</v>
      </c>
      <c r="C70" s="20">
        <v>1389.2</v>
      </c>
      <c r="D70" s="19" t="s">
        <v>186</v>
      </c>
      <c r="E70" s="19" t="s">
        <v>183</v>
      </c>
    </row>
    <row r="71" spans="1:5" ht="30" x14ac:dyDescent="0.25">
      <c r="A71" s="19" t="s">
        <v>124</v>
      </c>
      <c r="B71" s="19" t="s">
        <v>54</v>
      </c>
      <c r="C71" s="20">
        <v>1355</v>
      </c>
      <c r="D71" s="19" t="s">
        <v>155</v>
      </c>
      <c r="E71" s="19" t="s">
        <v>183</v>
      </c>
    </row>
    <row r="72" spans="1:5" ht="30" x14ac:dyDescent="0.25">
      <c r="A72" s="19" t="s">
        <v>125</v>
      </c>
      <c r="B72" s="19" t="s">
        <v>54</v>
      </c>
      <c r="C72" s="20">
        <v>1765.5</v>
      </c>
      <c r="D72" s="19" t="s">
        <v>171</v>
      </c>
      <c r="E72" s="19" t="s">
        <v>183</v>
      </c>
    </row>
    <row r="73" spans="1:5" x14ac:dyDescent="0.25">
      <c r="A73" s="19" t="s">
        <v>104</v>
      </c>
      <c r="B73" s="19" t="s">
        <v>56</v>
      </c>
      <c r="C73" s="20">
        <v>4450</v>
      </c>
      <c r="D73" s="19" t="s">
        <v>54</v>
      </c>
      <c r="E73" s="19" t="s">
        <v>156</v>
      </c>
    </row>
    <row r="74" spans="1:5" ht="30" x14ac:dyDescent="0.25">
      <c r="A74" s="19" t="s">
        <v>105</v>
      </c>
      <c r="B74" s="19" t="s">
        <v>52</v>
      </c>
      <c r="C74" s="20">
        <v>3780</v>
      </c>
      <c r="D74" s="19" t="s">
        <v>54</v>
      </c>
      <c r="E74" s="19" t="s">
        <v>156</v>
      </c>
    </row>
    <row r="75" spans="1:5" ht="30" x14ac:dyDescent="0.25">
      <c r="A75" s="19" t="s">
        <v>105</v>
      </c>
      <c r="B75" s="19" t="s">
        <v>52</v>
      </c>
      <c r="C75" s="20">
        <v>3780</v>
      </c>
      <c r="D75" s="19" t="s">
        <v>173</v>
      </c>
      <c r="E75" s="19" t="s">
        <v>156</v>
      </c>
    </row>
    <row r="76" spans="1:5" ht="45" x14ac:dyDescent="0.25">
      <c r="A76" s="19" t="s">
        <v>106</v>
      </c>
      <c r="B76" s="19" t="s">
        <v>54</v>
      </c>
      <c r="C76" s="20">
        <v>3840</v>
      </c>
      <c r="D76" s="19" t="s">
        <v>187</v>
      </c>
      <c r="E76" s="19" t="s">
        <v>156</v>
      </c>
    </row>
    <row r="77" spans="1:5" x14ac:dyDescent="0.25">
      <c r="A77" s="19" t="s">
        <v>107</v>
      </c>
      <c r="B77" s="19" t="s">
        <v>54</v>
      </c>
      <c r="C77" s="20">
        <v>2600</v>
      </c>
      <c r="D77" s="19" t="s">
        <v>54</v>
      </c>
      <c r="E77" s="19" t="s">
        <v>156</v>
      </c>
    </row>
    <row r="78" spans="1:5" x14ac:dyDescent="0.25">
      <c r="A78" s="19" t="s">
        <v>107</v>
      </c>
      <c r="B78" s="19" t="s">
        <v>54</v>
      </c>
      <c r="C78" s="20">
        <v>2600</v>
      </c>
      <c r="D78" s="19" t="s">
        <v>171</v>
      </c>
      <c r="E78" s="19" t="s">
        <v>156</v>
      </c>
    </row>
    <row r="79" spans="1:5" x14ac:dyDescent="0.25">
      <c r="A79" s="19" t="s">
        <v>188</v>
      </c>
      <c r="B79" s="19" t="s">
        <v>54</v>
      </c>
      <c r="C79" s="20">
        <v>2530</v>
      </c>
      <c r="D79" s="19" t="s">
        <v>170</v>
      </c>
      <c r="E79" s="19" t="s">
        <v>156</v>
      </c>
    </row>
    <row r="80" spans="1:5" x14ac:dyDescent="0.25">
      <c r="A80" s="19" t="s">
        <v>188</v>
      </c>
      <c r="B80" s="19" t="s">
        <v>54</v>
      </c>
      <c r="C80" s="20">
        <v>2530</v>
      </c>
      <c r="D80" s="19" t="s">
        <v>171</v>
      </c>
      <c r="E80" s="19" t="s">
        <v>156</v>
      </c>
    </row>
    <row r="81" spans="1:5" ht="30" x14ac:dyDescent="0.25">
      <c r="A81" s="19" t="s">
        <v>108</v>
      </c>
      <c r="B81" s="19" t="s">
        <v>52</v>
      </c>
      <c r="C81" s="20">
        <v>6350</v>
      </c>
      <c r="D81" s="19" t="s">
        <v>162</v>
      </c>
      <c r="E81" s="19" t="s">
        <v>189</v>
      </c>
    </row>
    <row r="82" spans="1:5" ht="30" x14ac:dyDescent="0.25">
      <c r="A82" s="19" t="s">
        <v>109</v>
      </c>
      <c r="B82" s="19" t="s">
        <v>56</v>
      </c>
      <c r="C82" s="20">
        <v>5150</v>
      </c>
      <c r="D82" s="19" t="s">
        <v>186</v>
      </c>
      <c r="E82" s="19" t="s">
        <v>190</v>
      </c>
    </row>
    <row r="83" spans="1:5" ht="30" x14ac:dyDescent="0.25">
      <c r="A83" s="19" t="s">
        <v>109</v>
      </c>
      <c r="B83" s="19" t="s">
        <v>56</v>
      </c>
      <c r="C83" s="20">
        <v>5150</v>
      </c>
      <c r="D83" s="19" t="s">
        <v>172</v>
      </c>
      <c r="E83" s="19" t="s">
        <v>190</v>
      </c>
    </row>
    <row r="84" spans="1:5" ht="30" x14ac:dyDescent="0.25">
      <c r="A84" s="19" t="s">
        <v>109</v>
      </c>
      <c r="B84" s="19" t="s">
        <v>56</v>
      </c>
      <c r="C84" s="20">
        <v>5150</v>
      </c>
      <c r="D84" s="19" t="s">
        <v>155</v>
      </c>
      <c r="E84" s="19" t="s">
        <v>190</v>
      </c>
    </row>
    <row r="85" spans="1:5" ht="75" x14ac:dyDescent="0.25">
      <c r="A85" s="19" t="s">
        <v>110</v>
      </c>
      <c r="B85" s="19" t="s">
        <v>56</v>
      </c>
      <c r="C85" s="20">
        <v>3900</v>
      </c>
      <c r="D85" s="19" t="s">
        <v>187</v>
      </c>
      <c r="E85" s="19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EEEC-30F6-4E35-8F0F-0E1AA38425F7}">
  <dimension ref="A1:E44"/>
  <sheetViews>
    <sheetView topLeftCell="A19" workbookViewId="0">
      <selection activeCell="E29" sqref="E29"/>
    </sheetView>
  </sheetViews>
  <sheetFormatPr defaultRowHeight="15" x14ac:dyDescent="0.25"/>
  <cols>
    <col min="1" max="1" width="20.42578125" customWidth="1"/>
    <col min="2" max="2" width="21.28515625" customWidth="1"/>
    <col min="3" max="3" width="19.140625" customWidth="1"/>
    <col min="4" max="5" width="15.5703125" customWidth="1"/>
  </cols>
  <sheetData>
    <row r="1" spans="1:5" x14ac:dyDescent="0.25">
      <c r="A1" s="21" t="s">
        <v>49</v>
      </c>
      <c r="B1" s="21" t="s">
        <v>50</v>
      </c>
      <c r="C1" s="21" t="s">
        <v>51</v>
      </c>
      <c r="D1" s="21" t="s">
        <v>196</v>
      </c>
      <c r="E1" s="21" t="s">
        <v>154</v>
      </c>
    </row>
    <row r="2" spans="1:5" ht="30" x14ac:dyDescent="0.25">
      <c r="A2" s="22" t="s">
        <v>53</v>
      </c>
      <c r="B2" s="22" t="s">
        <v>52</v>
      </c>
      <c r="C2" s="23">
        <v>5399</v>
      </c>
      <c r="D2" s="22" t="s">
        <v>169</v>
      </c>
      <c r="E2" s="22" t="s">
        <v>156</v>
      </c>
    </row>
    <row r="3" spans="1:5" x14ac:dyDescent="0.25">
      <c r="A3" s="22" t="s">
        <v>55</v>
      </c>
      <c r="B3" s="22" t="s">
        <v>56</v>
      </c>
      <c r="C3" s="23">
        <v>5600</v>
      </c>
      <c r="D3" s="22" t="s">
        <v>158</v>
      </c>
      <c r="E3" s="22" t="s">
        <v>159</v>
      </c>
    </row>
    <row r="4" spans="1:5" x14ac:dyDescent="0.25">
      <c r="A4" s="22" t="s">
        <v>57</v>
      </c>
      <c r="B4" s="22" t="s">
        <v>56</v>
      </c>
      <c r="C4" s="23">
        <v>6042</v>
      </c>
      <c r="D4" s="22" t="s">
        <v>162</v>
      </c>
      <c r="E4" s="22" t="s">
        <v>159</v>
      </c>
    </row>
    <row r="5" spans="1:5" x14ac:dyDescent="0.25">
      <c r="A5" s="22" t="s">
        <v>58</v>
      </c>
      <c r="B5" s="22" t="s">
        <v>52</v>
      </c>
      <c r="C5" s="23">
        <v>5860</v>
      </c>
      <c r="D5" s="22" t="s">
        <v>158</v>
      </c>
      <c r="E5" s="22" t="s">
        <v>159</v>
      </c>
    </row>
    <row r="6" spans="1:5" x14ac:dyDescent="0.25">
      <c r="A6" s="22" t="s">
        <v>59</v>
      </c>
      <c r="B6" s="22" t="s">
        <v>52</v>
      </c>
      <c r="C6" s="23">
        <v>6202</v>
      </c>
      <c r="D6" s="22" t="s">
        <v>162</v>
      </c>
      <c r="E6" s="22" t="s">
        <v>159</v>
      </c>
    </row>
    <row r="7" spans="1:5" x14ac:dyDescent="0.25">
      <c r="A7" s="22" t="s">
        <v>60</v>
      </c>
      <c r="B7" s="22" t="s">
        <v>52</v>
      </c>
      <c r="C7" s="23">
        <v>5898</v>
      </c>
      <c r="D7" s="22" t="s">
        <v>162</v>
      </c>
      <c r="E7" s="22" t="s">
        <v>159</v>
      </c>
    </row>
    <row r="8" spans="1:5" x14ac:dyDescent="0.25">
      <c r="A8" s="22" t="s">
        <v>61</v>
      </c>
      <c r="B8" s="22" t="s">
        <v>52</v>
      </c>
      <c r="C8" s="23">
        <v>5949</v>
      </c>
      <c r="D8" s="22" t="s">
        <v>158</v>
      </c>
      <c r="E8" s="22" t="s">
        <v>159</v>
      </c>
    </row>
    <row r="9" spans="1:5" ht="30" x14ac:dyDescent="0.25">
      <c r="A9" s="22" t="s">
        <v>62</v>
      </c>
      <c r="B9" s="22" t="s">
        <v>52</v>
      </c>
      <c r="C9" s="23">
        <v>5797</v>
      </c>
      <c r="D9" s="22" t="s">
        <v>197</v>
      </c>
      <c r="E9" s="22" t="s">
        <v>159</v>
      </c>
    </row>
    <row r="10" spans="1:5" ht="30" x14ac:dyDescent="0.25">
      <c r="A10" s="22" t="s">
        <v>167</v>
      </c>
      <c r="B10" s="22" t="s">
        <v>56</v>
      </c>
      <c r="C10" s="23">
        <v>2560</v>
      </c>
      <c r="D10" s="22" t="s">
        <v>198</v>
      </c>
      <c r="E10" s="22" t="s">
        <v>168</v>
      </c>
    </row>
    <row r="11" spans="1:5" ht="30" x14ac:dyDescent="0.25">
      <c r="A11" s="22" t="s">
        <v>63</v>
      </c>
      <c r="B11" s="22" t="s">
        <v>56</v>
      </c>
      <c r="C11" s="23">
        <v>4837</v>
      </c>
      <c r="D11" s="22" t="s">
        <v>169</v>
      </c>
      <c r="E11" s="22" t="s">
        <v>156</v>
      </c>
    </row>
    <row r="12" spans="1:5" ht="30" x14ac:dyDescent="0.25">
      <c r="A12" s="22" t="s">
        <v>64</v>
      </c>
      <c r="B12" s="22" t="s">
        <v>56</v>
      </c>
      <c r="C12" s="23">
        <v>4998</v>
      </c>
      <c r="D12" s="22" t="s">
        <v>178</v>
      </c>
      <c r="E12" s="22" t="s">
        <v>156</v>
      </c>
    </row>
    <row r="13" spans="1:5" ht="30" x14ac:dyDescent="0.25">
      <c r="A13" s="22" t="s">
        <v>65</v>
      </c>
      <c r="B13" s="22" t="s">
        <v>56</v>
      </c>
      <c r="C13" s="23">
        <v>5050</v>
      </c>
      <c r="D13" s="22" t="s">
        <v>178</v>
      </c>
      <c r="E13" s="22" t="s">
        <v>156</v>
      </c>
    </row>
    <row r="14" spans="1:5" ht="45" x14ac:dyDescent="0.25">
      <c r="A14" s="22" t="s">
        <v>66</v>
      </c>
      <c r="B14" s="22" t="s">
        <v>56</v>
      </c>
      <c r="C14" s="23">
        <v>3950</v>
      </c>
      <c r="D14" s="22" t="s">
        <v>187</v>
      </c>
      <c r="E14" s="22" t="s">
        <v>156</v>
      </c>
    </row>
    <row r="15" spans="1:5" ht="30" x14ac:dyDescent="0.25">
      <c r="A15" s="22" t="s">
        <v>67</v>
      </c>
      <c r="B15" s="22" t="s">
        <v>56</v>
      </c>
      <c r="C15" s="23">
        <v>4000</v>
      </c>
      <c r="D15" s="22" t="s">
        <v>169</v>
      </c>
      <c r="E15" s="22" t="s">
        <v>156</v>
      </c>
    </row>
    <row r="16" spans="1:5" ht="30" x14ac:dyDescent="0.25">
      <c r="A16" s="22" t="s">
        <v>68</v>
      </c>
      <c r="B16" s="22" t="s">
        <v>56</v>
      </c>
      <c r="C16" s="23">
        <v>2300</v>
      </c>
      <c r="D16" s="22" t="s">
        <v>165</v>
      </c>
      <c r="E16" s="22" t="s">
        <v>175</v>
      </c>
    </row>
    <row r="17" spans="1:5" ht="30" x14ac:dyDescent="0.25">
      <c r="A17" s="22" t="s">
        <v>71</v>
      </c>
      <c r="B17" s="22" t="s">
        <v>52</v>
      </c>
      <c r="C17" s="23">
        <v>5132</v>
      </c>
      <c r="D17" s="22" t="s">
        <v>178</v>
      </c>
      <c r="E17" s="22" t="s">
        <v>156</v>
      </c>
    </row>
    <row r="18" spans="1:5" ht="30" x14ac:dyDescent="0.25">
      <c r="A18" s="22" t="s">
        <v>72</v>
      </c>
      <c r="B18" s="22" t="s">
        <v>52</v>
      </c>
      <c r="C18" s="23">
        <v>4990</v>
      </c>
      <c r="D18" s="22" t="s">
        <v>178</v>
      </c>
      <c r="E18" s="22" t="s">
        <v>156</v>
      </c>
    </row>
    <row r="19" spans="1:5" ht="30" x14ac:dyDescent="0.25">
      <c r="A19" s="22" t="s">
        <v>177</v>
      </c>
      <c r="B19" s="22" t="s">
        <v>52</v>
      </c>
      <c r="C19" s="23">
        <v>5045</v>
      </c>
      <c r="D19" s="22" t="s">
        <v>178</v>
      </c>
      <c r="E19" s="22" t="s">
        <v>156</v>
      </c>
    </row>
    <row r="20" spans="1:5" ht="30" x14ac:dyDescent="0.25">
      <c r="A20" s="22" t="s">
        <v>73</v>
      </c>
      <c r="B20" s="22" t="s">
        <v>56</v>
      </c>
      <c r="C20" s="23">
        <v>4697</v>
      </c>
      <c r="D20" s="22" t="s">
        <v>178</v>
      </c>
      <c r="E20" s="22" t="s">
        <v>156</v>
      </c>
    </row>
    <row r="21" spans="1:5" ht="30" x14ac:dyDescent="0.25">
      <c r="A21" s="22" t="s">
        <v>74</v>
      </c>
      <c r="B21" s="22" t="s">
        <v>52</v>
      </c>
      <c r="C21" s="23">
        <v>5585</v>
      </c>
      <c r="D21" s="22" t="s">
        <v>178</v>
      </c>
      <c r="E21" s="22" t="s">
        <v>156</v>
      </c>
    </row>
    <row r="22" spans="1:5" ht="30" x14ac:dyDescent="0.25">
      <c r="A22" s="22" t="s">
        <v>179</v>
      </c>
      <c r="B22" s="22" t="s">
        <v>56</v>
      </c>
      <c r="C22" s="23">
        <v>6121</v>
      </c>
      <c r="D22" s="22" t="s">
        <v>166</v>
      </c>
      <c r="E22" s="22" t="s">
        <v>156</v>
      </c>
    </row>
    <row r="23" spans="1:5" ht="30" x14ac:dyDescent="0.25">
      <c r="A23" s="22" t="s">
        <v>180</v>
      </c>
      <c r="B23" s="22" t="s">
        <v>52</v>
      </c>
      <c r="C23" s="23">
        <v>5076</v>
      </c>
      <c r="D23" s="22" t="s">
        <v>169</v>
      </c>
      <c r="E23" s="22" t="s">
        <v>156</v>
      </c>
    </row>
    <row r="24" spans="1:5" x14ac:dyDescent="0.25">
      <c r="A24" s="22" t="s">
        <v>77</v>
      </c>
      <c r="B24" s="22" t="s">
        <v>56</v>
      </c>
      <c r="C24" s="23">
        <v>2550</v>
      </c>
      <c r="D24" s="22" t="s">
        <v>165</v>
      </c>
      <c r="E24" s="22" t="s">
        <v>181</v>
      </c>
    </row>
    <row r="25" spans="1:5" x14ac:dyDescent="0.25">
      <c r="A25" s="22" t="s">
        <v>78</v>
      </c>
      <c r="B25" s="22" t="s">
        <v>56</v>
      </c>
      <c r="C25" s="23">
        <v>1985</v>
      </c>
      <c r="D25" s="22" t="s">
        <v>158</v>
      </c>
      <c r="E25" s="22" t="s">
        <v>181</v>
      </c>
    </row>
    <row r="26" spans="1:5" ht="30" x14ac:dyDescent="0.25">
      <c r="A26" s="22" t="s">
        <v>79</v>
      </c>
      <c r="B26" s="22" t="s">
        <v>54</v>
      </c>
      <c r="C26" s="23">
        <v>1606</v>
      </c>
      <c r="D26" s="22" t="s">
        <v>198</v>
      </c>
      <c r="E26" s="22" t="s">
        <v>183</v>
      </c>
    </row>
    <row r="27" spans="1:5" ht="30" x14ac:dyDescent="0.25">
      <c r="A27" s="22" t="s">
        <v>114</v>
      </c>
      <c r="B27" s="22" t="s">
        <v>54</v>
      </c>
      <c r="C27" s="23">
        <v>1730</v>
      </c>
      <c r="D27" s="22" t="s">
        <v>198</v>
      </c>
      <c r="E27" s="22" t="s">
        <v>183</v>
      </c>
    </row>
    <row r="28" spans="1:5" ht="30" x14ac:dyDescent="0.25">
      <c r="A28" s="22" t="s">
        <v>80</v>
      </c>
      <c r="B28" s="22" t="s">
        <v>54</v>
      </c>
      <c r="C28" s="23">
        <v>1555</v>
      </c>
      <c r="D28" s="22" t="s">
        <v>198</v>
      </c>
      <c r="E28" s="22" t="s">
        <v>183</v>
      </c>
    </row>
    <row r="29" spans="1:5" x14ac:dyDescent="0.25">
      <c r="A29" s="22" t="s">
        <v>191</v>
      </c>
      <c r="B29" s="22" t="s">
        <v>56</v>
      </c>
      <c r="C29" s="23">
        <v>0</v>
      </c>
      <c r="D29" s="22" t="s">
        <v>199</v>
      </c>
      <c r="E29" s="22" t="s">
        <v>192</v>
      </c>
    </row>
    <row r="30" spans="1:5" x14ac:dyDescent="0.25">
      <c r="A30" s="22" t="s">
        <v>87</v>
      </c>
      <c r="B30" s="22" t="s">
        <v>52</v>
      </c>
      <c r="C30" s="23">
        <v>3210</v>
      </c>
      <c r="D30" s="22" t="s">
        <v>165</v>
      </c>
      <c r="E30" s="22" t="s">
        <v>181</v>
      </c>
    </row>
    <row r="31" spans="1:5" x14ac:dyDescent="0.25">
      <c r="A31" s="22" t="s">
        <v>193</v>
      </c>
      <c r="B31" s="22" t="s">
        <v>54</v>
      </c>
      <c r="C31" s="23">
        <v>0</v>
      </c>
      <c r="D31" s="22" t="s">
        <v>199</v>
      </c>
      <c r="E31" s="22" t="s">
        <v>192</v>
      </c>
    </row>
    <row r="32" spans="1:5" x14ac:dyDescent="0.25">
      <c r="A32" s="22" t="s">
        <v>98</v>
      </c>
      <c r="B32" s="22" t="s">
        <v>52</v>
      </c>
      <c r="C32" s="23">
        <v>2970</v>
      </c>
      <c r="D32" s="22" t="s">
        <v>165</v>
      </c>
      <c r="E32" s="22" t="s">
        <v>184</v>
      </c>
    </row>
    <row r="33" spans="1:5" x14ac:dyDescent="0.25">
      <c r="A33" s="22" t="s">
        <v>99</v>
      </c>
      <c r="B33" s="22" t="s">
        <v>52</v>
      </c>
      <c r="C33" s="23">
        <v>2926</v>
      </c>
      <c r="D33" s="22" t="s">
        <v>163</v>
      </c>
      <c r="E33" s="22" t="s">
        <v>184</v>
      </c>
    </row>
    <row r="34" spans="1:5" x14ac:dyDescent="0.25">
      <c r="A34" s="22" t="s">
        <v>185</v>
      </c>
      <c r="B34" s="22" t="s">
        <v>56</v>
      </c>
      <c r="C34" s="23">
        <v>3015</v>
      </c>
      <c r="D34" s="22" t="s">
        <v>165</v>
      </c>
      <c r="E34" s="22" t="s">
        <v>184</v>
      </c>
    </row>
    <row r="35" spans="1:5" ht="30" x14ac:dyDescent="0.25">
      <c r="A35" s="22" t="s">
        <v>194</v>
      </c>
      <c r="B35" s="22" t="s">
        <v>52</v>
      </c>
      <c r="C35" s="23">
        <v>0</v>
      </c>
      <c r="D35" s="22" t="s">
        <v>198</v>
      </c>
      <c r="E35" s="22" t="s">
        <v>184</v>
      </c>
    </row>
    <row r="36" spans="1:5" x14ac:dyDescent="0.25">
      <c r="A36" s="22" t="s">
        <v>102</v>
      </c>
      <c r="B36" s="22" t="s">
        <v>52</v>
      </c>
      <c r="C36" s="23">
        <v>2881</v>
      </c>
      <c r="D36" s="22" t="s">
        <v>165</v>
      </c>
      <c r="E36" s="22" t="s">
        <v>184</v>
      </c>
    </row>
    <row r="37" spans="1:5" ht="45" x14ac:dyDescent="0.25">
      <c r="A37" s="22" t="s">
        <v>104</v>
      </c>
      <c r="B37" s="22" t="s">
        <v>56</v>
      </c>
      <c r="C37" s="23">
        <v>4450</v>
      </c>
      <c r="D37" s="22" t="s">
        <v>187</v>
      </c>
      <c r="E37" s="22" t="s">
        <v>156</v>
      </c>
    </row>
    <row r="38" spans="1:5" ht="45" x14ac:dyDescent="0.25">
      <c r="A38" s="22" t="s">
        <v>105</v>
      </c>
      <c r="B38" s="22" t="s">
        <v>52</v>
      </c>
      <c r="C38" s="23">
        <v>3780</v>
      </c>
      <c r="D38" s="22" t="s">
        <v>187</v>
      </c>
      <c r="E38" s="22" t="s">
        <v>156</v>
      </c>
    </row>
    <row r="39" spans="1:5" ht="45" x14ac:dyDescent="0.25">
      <c r="A39" s="22" t="s">
        <v>106</v>
      </c>
      <c r="B39" s="22" t="s">
        <v>54</v>
      </c>
      <c r="C39" s="23">
        <v>3840</v>
      </c>
      <c r="D39" s="22" t="s">
        <v>187</v>
      </c>
      <c r="E39" s="22" t="s">
        <v>156</v>
      </c>
    </row>
    <row r="40" spans="1:5" ht="30" x14ac:dyDescent="0.25">
      <c r="A40" s="22" t="s">
        <v>188</v>
      </c>
      <c r="B40" s="22" t="s">
        <v>54</v>
      </c>
      <c r="C40" s="23">
        <v>2530</v>
      </c>
      <c r="D40" s="22" t="s">
        <v>198</v>
      </c>
      <c r="E40" s="22" t="s">
        <v>156</v>
      </c>
    </row>
    <row r="41" spans="1:5" ht="30" x14ac:dyDescent="0.25">
      <c r="A41" s="22" t="s">
        <v>108</v>
      </c>
      <c r="B41" s="22" t="s">
        <v>52</v>
      </c>
      <c r="C41" s="23">
        <v>6350</v>
      </c>
      <c r="D41" s="22" t="s">
        <v>162</v>
      </c>
      <c r="E41" s="22" t="s">
        <v>189</v>
      </c>
    </row>
    <row r="42" spans="1:5" ht="30" x14ac:dyDescent="0.25">
      <c r="A42" s="22" t="s">
        <v>109</v>
      </c>
      <c r="B42" s="22" t="s">
        <v>56</v>
      </c>
      <c r="C42" s="23">
        <v>5150</v>
      </c>
      <c r="D42" s="22" t="s">
        <v>178</v>
      </c>
      <c r="E42" s="22" t="s">
        <v>190</v>
      </c>
    </row>
    <row r="43" spans="1:5" ht="30" x14ac:dyDescent="0.25">
      <c r="A43" s="22" t="s">
        <v>195</v>
      </c>
      <c r="B43" s="22" t="s">
        <v>54</v>
      </c>
      <c r="C43" s="23">
        <v>0</v>
      </c>
      <c r="D43" s="22" t="s">
        <v>178</v>
      </c>
      <c r="E43" s="22" t="s">
        <v>190</v>
      </c>
    </row>
    <row r="44" spans="1:5" ht="60" x14ac:dyDescent="0.25">
      <c r="A44" s="22" t="s">
        <v>110</v>
      </c>
      <c r="B44" s="22" t="s">
        <v>56</v>
      </c>
      <c r="C44" s="23">
        <v>3900</v>
      </c>
      <c r="D44" s="22" t="s">
        <v>187</v>
      </c>
      <c r="E44" s="2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Скважины с фактическими мет (2)</vt:lpstr>
      <vt:lpstr>Скважины с фактическими мет (3)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2019-07-10T12:18:11Z</cp:lastPrinted>
  <dcterms:created xsi:type="dcterms:W3CDTF">2017-11-03T12:47:52Z</dcterms:created>
  <dcterms:modified xsi:type="dcterms:W3CDTF">2021-12-23T13:34:27Z</dcterms:modified>
</cp:coreProperties>
</file>