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Пролетарська №716\Зведення\07 Липня 2022\"/>
    </mc:Choice>
  </mc:AlternateContent>
  <bookViews>
    <workbookView xWindow="0" yWindow="120" windowWidth="17865" windowHeight="5460" tabRatio="162"/>
  </bookViews>
  <sheets>
    <sheet name="716 Пролетарська" sheetId="13" r:id="rId1"/>
  </sheets>
  <definedNames>
    <definedName name="_11">#REF!</definedName>
    <definedName name="_xlnm.Print_Area" localSheetId="0">'716 Пролетарська'!$A$1:$M$115</definedName>
  </definedNames>
  <calcPr calcId="162913"/>
</workbook>
</file>

<file path=xl/calcChain.xml><?xml version="1.0" encoding="utf-8"?>
<calcChain xmlns="http://schemas.openxmlformats.org/spreadsheetml/2006/main">
  <c r="M90" i="13" l="1"/>
  <c r="L68" i="13" l="1"/>
  <c r="H91" i="13" l="1"/>
  <c r="M89" i="13"/>
  <c r="M88" i="13"/>
  <c r="M87" i="13"/>
  <c r="M86" i="13"/>
  <c r="M85" i="13"/>
  <c r="M84" i="13"/>
  <c r="M83" i="13"/>
  <c r="M82" i="13"/>
  <c r="M81" i="13"/>
  <c r="M80" i="13"/>
  <c r="M79" i="13"/>
  <c r="M78" i="13"/>
  <c r="M77" i="13"/>
  <c r="M76" i="13"/>
  <c r="M75" i="13"/>
  <c r="M74" i="13"/>
  <c r="M73" i="13"/>
  <c r="M72" i="13"/>
  <c r="M71" i="13"/>
  <c r="M70" i="13"/>
  <c r="M69" i="13"/>
  <c r="A60" i="13"/>
  <c r="M58" i="13"/>
  <c r="M57" i="13"/>
  <c r="M56" i="13"/>
  <c r="M55" i="13"/>
  <c r="M54" i="13"/>
  <c r="M53" i="13"/>
  <c r="M50" i="13"/>
  <c r="M49" i="13"/>
  <c r="M48" i="13"/>
  <c r="M47" i="13"/>
  <c r="M46" i="13"/>
  <c r="M45" i="13"/>
  <c r="M44" i="13"/>
  <c r="M38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M23" i="13"/>
  <c r="M22" i="13"/>
  <c r="M21" i="13"/>
  <c r="M20" i="13"/>
  <c r="M19" i="13"/>
  <c r="M18" i="13"/>
  <c r="M17" i="13"/>
  <c r="M16" i="13"/>
  <c r="M15" i="13"/>
  <c r="M14" i="13"/>
  <c r="M13" i="13"/>
  <c r="H11" i="13"/>
  <c r="H12" i="13" s="1"/>
  <c r="H13" i="13" s="1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</calcChain>
</file>

<file path=xl/sharedStrings.xml><?xml version="1.0" encoding="utf-8"?>
<sst xmlns="http://schemas.openxmlformats.org/spreadsheetml/2006/main" count="345" uniqueCount="296">
  <si>
    <t>Тип</t>
  </si>
  <si>
    <t>Тип долота</t>
  </si>
  <si>
    <t>рН</t>
  </si>
  <si>
    <t>доба</t>
  </si>
  <si>
    <t>разом</t>
  </si>
  <si>
    <t>К-ть нас</t>
  </si>
  <si>
    <t>Завезено</t>
  </si>
  <si>
    <t>Насос №2</t>
  </si>
  <si>
    <t>Вибій на кінець доби (м)</t>
  </si>
  <si>
    <t>Назв.</t>
  </si>
  <si>
    <t>З'єднання</t>
  </si>
  <si>
    <t>Насос №1</t>
  </si>
  <si>
    <t xml:space="preserve"> </t>
  </si>
  <si>
    <t>Р атм</t>
  </si>
  <si>
    <t>Q л/с</t>
  </si>
  <si>
    <t xml:space="preserve">Касети запас </t>
  </si>
  <si>
    <t>назва</t>
  </si>
  <si>
    <t>тип</t>
  </si>
  <si>
    <t>наробка</t>
  </si>
  <si>
    <t>Вибій на поч.доби (м)</t>
  </si>
  <si>
    <t>Залишок на кінець доби</t>
  </si>
  <si>
    <t>КТК</t>
  </si>
  <si>
    <t>Проходка за добу(м)</t>
  </si>
  <si>
    <t>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,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</t>
  </si>
  <si>
    <t>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0є</t>
  </si>
  <si>
    <t>Витр.</t>
  </si>
  <si>
    <t>Одерж.</t>
  </si>
  <si>
    <t>Довж(м)</t>
  </si>
  <si>
    <t>В/С №1</t>
  </si>
  <si>
    <t>В/С №2</t>
  </si>
  <si>
    <t>К-сть</t>
  </si>
  <si>
    <t>№</t>
  </si>
  <si>
    <t>Напрацювання ОЦС</t>
  </si>
  <si>
    <t>Назва ПММ</t>
  </si>
  <si>
    <t>Використано</t>
  </si>
  <si>
    <t>Залишок на початок доби</t>
  </si>
  <si>
    <t>API</t>
  </si>
  <si>
    <t>Год.</t>
  </si>
  <si>
    <t xml:space="preserve">     </t>
  </si>
  <si>
    <t>Диз.пальне</t>
  </si>
  <si>
    <t>Додаткова інформація</t>
  </si>
  <si>
    <t>Кол.фаза кг/м³</t>
  </si>
  <si>
    <t>Desender</t>
  </si>
  <si>
    <t>Desilter</t>
  </si>
  <si>
    <t>Центрифуга -1</t>
  </si>
  <si>
    <t>Насос №3</t>
  </si>
  <si>
    <t xml:space="preserve">доба </t>
  </si>
  <si>
    <t xml:space="preserve">Автотранспорт </t>
  </si>
  <si>
    <t>Заправка</t>
  </si>
  <si>
    <t>Стан</t>
  </si>
  <si>
    <t>Найменування</t>
  </si>
  <si>
    <t>Мінералізація (%)</t>
  </si>
  <si>
    <t>Вид робіт</t>
  </si>
  <si>
    <t xml:space="preserve"> Øзов(мм)</t>
  </si>
  <si>
    <t>Від</t>
  </si>
  <si>
    <t>До</t>
  </si>
  <si>
    <t>KCl (%)</t>
  </si>
  <si>
    <t>Спуск</t>
  </si>
  <si>
    <t>Підйом</t>
  </si>
  <si>
    <t xml:space="preserve">Буріння / Промивка </t>
  </si>
  <si>
    <t>справний</t>
  </si>
  <si>
    <t>Стан по свердловині 7:00</t>
  </si>
  <si>
    <t>Бур.колона на 7:00</t>
  </si>
  <si>
    <t>Центрифуга -2</t>
  </si>
  <si>
    <t>Нав  т</t>
  </si>
  <si>
    <t>Графіт</t>
  </si>
  <si>
    <t>додаткова хімія</t>
  </si>
  <si>
    <t xml:space="preserve">Об/хв </t>
  </si>
  <si>
    <t>робота</t>
  </si>
  <si>
    <t>Час мех. буріння (год)</t>
  </si>
  <si>
    <t xml:space="preserve">Мех. швидкість ( м /год) </t>
  </si>
  <si>
    <t>Øмм</t>
  </si>
  <si>
    <t xml:space="preserve"> Øвн(мм)</t>
  </si>
  <si>
    <t>Кальцинована сода</t>
  </si>
  <si>
    <t>Каустична сода</t>
  </si>
  <si>
    <t>Еко-мікс (горіх. Кольматант)</t>
  </si>
  <si>
    <t>Geostarch polymer</t>
  </si>
  <si>
    <t>PAC-LV</t>
  </si>
  <si>
    <t>Geosperse composite</t>
  </si>
  <si>
    <t>00:00</t>
  </si>
  <si>
    <t>Полімер-калієвий БР</t>
  </si>
  <si>
    <t>Вміст твердої фази /вміст змащ.дом.%</t>
  </si>
  <si>
    <t>PV (сП)</t>
  </si>
  <si>
    <t>СНС (дПа)</t>
  </si>
  <si>
    <t>Пісок (%)</t>
  </si>
  <si>
    <t>Густ. (г/см3)</t>
  </si>
  <si>
    <t>В'язк. (сек)</t>
  </si>
  <si>
    <t>Філ. (см3/30хв)</t>
  </si>
  <si>
    <t>Темпер. (ºС)</t>
  </si>
  <si>
    <t>Cl- (%)</t>
  </si>
  <si>
    <t>К+ (%)</t>
  </si>
  <si>
    <t>ДНС (сП/дПА)</t>
  </si>
  <si>
    <t xml:space="preserve"> Робота   центрифуг</t>
  </si>
  <si>
    <t>Дегазатор</t>
  </si>
  <si>
    <t xml:space="preserve">Робота долота год/м          </t>
  </si>
  <si>
    <t>Орендне обладнання</t>
  </si>
  <si>
    <t>Найменування обладнання</t>
  </si>
  <si>
    <t>К-ть</t>
  </si>
  <si>
    <t>Орендодавець</t>
  </si>
  <si>
    <t>Дата прийняття</t>
  </si>
  <si>
    <t>Дата початку оренди</t>
  </si>
  <si>
    <t>Автокран МАЗ КТА-25 ВІ 59-78 СВ</t>
  </si>
  <si>
    <t>Бульдозер 016-45 ТВІ</t>
  </si>
  <si>
    <t>ТОВ"НАВІКОМ ЕНЕРДЖІ"</t>
  </si>
  <si>
    <t>Св. № 716 Пролетарського НГКР</t>
  </si>
  <si>
    <t xml:space="preserve">Наддолотний амортизатор                     </t>
  </si>
  <si>
    <t>кальцій хлористий</t>
  </si>
  <si>
    <t>НТФК</t>
  </si>
  <si>
    <t>Лігнопак М</t>
  </si>
  <si>
    <t>Вапно</t>
  </si>
  <si>
    <t>Ca²+ (%)</t>
  </si>
  <si>
    <t>Олива трансмісійна Fluide G3</t>
  </si>
  <si>
    <t>Олива трансмісійна Fluide G3 (20л)</t>
  </si>
  <si>
    <t>Олива трансмісійна MOBILUBE HD 80W90</t>
  </si>
  <si>
    <t>Олива Mobil Fluid 424</t>
  </si>
  <si>
    <t>Олива МС-20</t>
  </si>
  <si>
    <t>Антифриз G12</t>
  </si>
  <si>
    <t>Олива моторна MOBIL DELVAC MX 15W40</t>
  </si>
  <si>
    <t>Мастило AVIA</t>
  </si>
  <si>
    <t>ГС-5М</t>
  </si>
  <si>
    <t>ГС-8</t>
  </si>
  <si>
    <t>ГС-8М</t>
  </si>
  <si>
    <t>Мастило Літол-24</t>
  </si>
  <si>
    <t>Мастило пластичне SHELL Gadus S2V220</t>
  </si>
  <si>
    <t>Охолоджувач САТ ELC</t>
  </si>
  <si>
    <t>Паста QUAKERPASTEV GX-12</t>
  </si>
  <si>
    <t>Герметик НГ І-2М</t>
  </si>
  <si>
    <t>Калій хлористий</t>
  </si>
  <si>
    <t>БС-АВ-4</t>
  </si>
  <si>
    <t>API 10</t>
  </si>
  <si>
    <t>3</t>
  </si>
  <si>
    <t>API 70</t>
  </si>
  <si>
    <t>17</t>
  </si>
  <si>
    <t>API 80</t>
  </si>
  <si>
    <t>6</t>
  </si>
  <si>
    <t>API 100</t>
  </si>
  <si>
    <t>API 120</t>
  </si>
  <si>
    <t>API 230</t>
  </si>
  <si>
    <t xml:space="preserve">Кристал-1000      </t>
  </si>
  <si>
    <t>Глибина</t>
  </si>
  <si>
    <t>9</t>
  </si>
  <si>
    <t>16</t>
  </si>
  <si>
    <t>ZIC X5000 10W40</t>
  </si>
  <si>
    <t>Ackarb 5</t>
  </si>
  <si>
    <t>Ackarb 20</t>
  </si>
  <si>
    <t>Нафта</t>
  </si>
  <si>
    <t>Азимут</t>
  </si>
  <si>
    <t>Крохмаль модифікований ЄКР-У</t>
  </si>
  <si>
    <t>ПАР комплексний</t>
  </si>
  <si>
    <t>(152,4мм)</t>
  </si>
  <si>
    <t>Е-800 (6 ")</t>
  </si>
  <si>
    <t>Олива 10W40 YUKO</t>
  </si>
  <si>
    <t>Е-800 (6")</t>
  </si>
  <si>
    <t>0</t>
  </si>
  <si>
    <t>API 140</t>
  </si>
  <si>
    <t>Кальцит Nigtas 5мк</t>
  </si>
  <si>
    <t>Кальцит Nigtas 20мк</t>
  </si>
  <si>
    <t>Мастило YUKO №158 NLG-2</t>
  </si>
  <si>
    <t>312</t>
  </si>
  <si>
    <t>Gip-filt марка Е</t>
  </si>
  <si>
    <t>ОК 139,7х9,17 N80-Q Vasuperior =135тр/1696,26м</t>
  </si>
  <si>
    <t>Фільтраційні втрати, втрати на ситах</t>
  </si>
  <si>
    <t xml:space="preserve">Проробка год/м         </t>
  </si>
  <si>
    <t>ОК 168,3х10,59 N80-Q Vasuperior =4тр/48,85м</t>
  </si>
  <si>
    <t>ОК 139,7х9,17 L80 UPJ-P = 136тр/1608,81м</t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</si>
  <si>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-0,95 </t>
    </r>
  </si>
  <si>
    <r>
      <t>П-к ОК 139,7х9,17 L80 UPJ-PхОТТГ-</t>
    </r>
    <r>
      <rPr>
        <b/>
        <sz val="20"/>
        <color rgb="FFFF0000"/>
        <rFont val="Calibri"/>
        <family val="2"/>
        <charset val="204"/>
      </rPr>
      <t>L</t>
    </r>
    <r>
      <rPr>
        <b/>
        <i/>
        <sz val="20"/>
        <color rgb="FFFF0000"/>
        <rFont val="Arial"/>
        <family val="2"/>
        <charset val="204"/>
      </rPr>
      <t xml:space="preserve">-11,46 </t>
    </r>
  </si>
  <si>
    <t>ОК 324.00х9,5хД ОТТМ = 13тр/153,85м/12,132т</t>
  </si>
  <si>
    <t>Вахтова машина УАЗ ВІ 87-76 СА</t>
  </si>
  <si>
    <t>Бульдозер 016-48 ТВІ</t>
  </si>
  <si>
    <t>Єскаватор VOLVO 043-02 ТВІ</t>
  </si>
  <si>
    <t>Бульдозер КАМАТSU 021-14 ТВВ</t>
  </si>
  <si>
    <t>"Тягач установки К-200" 026-51 ТВІ</t>
  </si>
  <si>
    <t>Вахтова машина Урал  ВІ 92-71 АЕ</t>
  </si>
  <si>
    <t>F-800 (5 1/2")</t>
  </si>
  <si>
    <t>навантажувач JCB Т 043-03 ВІ</t>
  </si>
  <si>
    <t>4</t>
  </si>
  <si>
    <t>Shell 10W40</t>
  </si>
  <si>
    <t>Filter chek</t>
  </si>
  <si>
    <t>Бактерицид БЦ-04</t>
  </si>
  <si>
    <t>Емульсол СВК</t>
  </si>
  <si>
    <t xml:space="preserve">Піногасник (пр ВД)       </t>
  </si>
  <si>
    <t>Відпрацьована олива</t>
  </si>
  <si>
    <t>API 170</t>
  </si>
  <si>
    <t>200/200/200</t>
  </si>
  <si>
    <t>В/С №3</t>
  </si>
  <si>
    <t>(139,7мм)</t>
  </si>
  <si>
    <t>1:30</t>
  </si>
  <si>
    <t>МТМ-50</t>
  </si>
  <si>
    <t>РТМ-50Н.ПВ</t>
  </si>
  <si>
    <t>0:00</t>
  </si>
  <si>
    <t>Чистка БШ+</t>
  </si>
  <si>
    <t>РТМ-75Н.ПВ</t>
  </si>
  <si>
    <t>5</t>
  </si>
  <si>
    <t>27</t>
  </si>
  <si>
    <t>РТМ-75 ПВ</t>
  </si>
  <si>
    <t>25</t>
  </si>
  <si>
    <t>36</t>
  </si>
  <si>
    <t>ОК 139,7х9,19 "Е "ОТТГ=4тр/47,25м</t>
  </si>
  <si>
    <t>ОК 139,7х9,19N-80 ОТТГ=29тр/335,79м</t>
  </si>
  <si>
    <t>8</t>
  </si>
  <si>
    <t>1,13</t>
  </si>
  <si>
    <t>494:30</t>
  </si>
  <si>
    <t>494:327</t>
  </si>
  <si>
    <t>28,06,2022</t>
  </si>
  <si>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140/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140</t>
    </r>
  </si>
  <si>
    <r>
      <t>0м</t>
    </r>
    <r>
      <rPr>
        <b/>
        <sz val="22"/>
        <rFont val="Calibri"/>
        <family val="2"/>
        <charset val="204"/>
      </rPr>
      <t>³</t>
    </r>
  </si>
  <si>
    <r>
      <t xml:space="preserve">АРІ140  </t>
    </r>
    <r>
      <rPr>
        <b/>
        <sz val="22"/>
        <rFont val="Calibri"/>
        <family val="2"/>
        <charset val="204"/>
      </rPr>
      <t>∆</t>
    </r>
    <r>
      <rPr>
        <b/>
        <sz val="22"/>
        <rFont val="Arial"/>
        <family val="2"/>
        <charset val="204"/>
      </rPr>
      <t>-</t>
    </r>
  </si>
  <si>
    <r>
      <t xml:space="preserve">Олива гідравлічна </t>
    </r>
    <r>
      <rPr>
        <sz val="22"/>
        <color indexed="8"/>
        <rFont val="Arial"/>
        <family val="2"/>
        <charset val="204"/>
      </rPr>
      <t>SHELL TELLUS S2VХ32</t>
    </r>
  </si>
  <si>
    <t>початок доби</t>
  </si>
  <si>
    <t>Зеніт-й кут</t>
  </si>
  <si>
    <t>Яс подвійної дії гідравлічний 6 1/2" №1862-5736</t>
  </si>
  <si>
    <r>
      <t>Σ</t>
    </r>
    <r>
      <rPr>
        <b/>
        <i/>
        <sz val="22"/>
        <rFont val="Arial"/>
        <family val="2"/>
        <charset val="204"/>
      </rPr>
      <t>Довж.(м)</t>
    </r>
  </si>
  <si>
    <t>ГВД 650s1001 6-7</t>
  </si>
  <si>
    <t>Арматол-238</t>
  </si>
  <si>
    <t>Кз117</t>
  </si>
  <si>
    <t>Мз117хМз133</t>
  </si>
  <si>
    <t>162/181</t>
  </si>
  <si>
    <t>Перехідник №12</t>
  </si>
  <si>
    <t>Мз122хНз133</t>
  </si>
  <si>
    <t>КЛС  №38</t>
  </si>
  <si>
    <t>З-122</t>
  </si>
  <si>
    <t>Перехідник №6</t>
  </si>
  <si>
    <t>Мз133хНз122</t>
  </si>
  <si>
    <t>ОБТ-165 (2 ск)</t>
  </si>
  <si>
    <t>З-133</t>
  </si>
  <si>
    <t>КЛС  №0307</t>
  </si>
  <si>
    <t>ЯС 6 1/2" (165мм) №1862-5736</t>
  </si>
  <si>
    <t>ЯС  № 1862-5736</t>
  </si>
  <si>
    <t>4,5</t>
  </si>
  <si>
    <t>7,6</t>
  </si>
  <si>
    <t>9,</t>
  </si>
  <si>
    <t>5.07.22 в5:30</t>
  </si>
  <si>
    <t>Долото  215,9S617G</t>
  </si>
  <si>
    <t>3х15,88мм</t>
  </si>
  <si>
    <t>ОБТ-165 (10 ск)</t>
  </si>
  <si>
    <t>5.07.22 в7:00</t>
  </si>
  <si>
    <t>ОБТ-165 (4 ск)</t>
  </si>
  <si>
    <t>10</t>
  </si>
  <si>
    <t xml:space="preserve">  Майстер буровий : Мазур М.І                                                           Ситнюк В.М.</t>
  </si>
  <si>
    <t xml:space="preserve"> Представник замовника  :  Таран В.А</t>
  </si>
  <si>
    <t>24</t>
  </si>
  <si>
    <t>1</t>
  </si>
  <si>
    <t>619:30</t>
  </si>
  <si>
    <t>8,5/6</t>
  </si>
  <si>
    <t>11</t>
  </si>
  <si>
    <t>506347</t>
  </si>
  <si>
    <t>10.07.22в9:00</t>
  </si>
  <si>
    <t>10.07.22в10:30</t>
  </si>
  <si>
    <t>10.07.22 в7:30</t>
  </si>
  <si>
    <t>10.07.22 в13:00</t>
  </si>
  <si>
    <t>ГВД  № 650s1001ML</t>
  </si>
  <si>
    <t>40/96</t>
  </si>
  <si>
    <t>ГВД 6 3/4 №650s1001ML</t>
  </si>
  <si>
    <t>HWDP 114мм (6тр)</t>
  </si>
  <si>
    <t>ТБПВ 114х8,56 G105 18° 2кл (64св)</t>
  </si>
  <si>
    <t>ТБПВ 114х8,56 G105 18° 1кл ( 78св)</t>
  </si>
  <si>
    <t>10.07.2022</t>
  </si>
  <si>
    <t>50</t>
  </si>
  <si>
    <t>878</t>
  </si>
  <si>
    <t>0м³</t>
  </si>
  <si>
    <t>2:45 / 23</t>
  </si>
  <si>
    <t>170/170/170</t>
  </si>
  <si>
    <t>30(144)</t>
  </si>
  <si>
    <r>
      <t>V1(СГЦО, ПКРБ y=1,13 г/см</t>
    </r>
    <r>
      <rPr>
        <b/>
        <sz val="21"/>
        <rFont val="Calibri"/>
        <family val="2"/>
        <charset val="204"/>
      </rPr>
      <t>³</t>
    </r>
    <r>
      <rPr>
        <b/>
        <sz val="21"/>
        <rFont val="Arial"/>
        <family val="2"/>
        <charset val="204"/>
      </rPr>
      <t>)=33м</t>
    </r>
    <r>
      <rPr>
        <b/>
        <sz val="21"/>
        <rFont val="Calibri"/>
        <family val="2"/>
        <charset val="204"/>
      </rPr>
      <t>³,V2(ПКРБ y=1,13 г/см³)=26м³, V3( ПКРБ y=1,13 г/см³)=26м³, БПР=41м³(y-1,05г/см3).</t>
    </r>
  </si>
  <si>
    <t>Vна поверхні(1,13г/см3)= 126м³</t>
  </si>
  <si>
    <t>Vсв.без ін-ту= 133м3</t>
  </si>
  <si>
    <t>Vсв.з ін-том= 122м³</t>
  </si>
  <si>
    <r>
      <t xml:space="preserve">Об'єм бур. р-ну </t>
    </r>
    <r>
      <rPr>
        <b/>
        <sz val="22"/>
        <rFont val="Arial"/>
        <family val="2"/>
        <charset val="204"/>
      </rPr>
      <t xml:space="preserve">∑- 248 м³ </t>
    </r>
  </si>
  <si>
    <t>12.07.2022р</t>
  </si>
  <si>
    <t>ВБТ</t>
  </si>
  <si>
    <t>Ремонт христовини карданного вала ротора. (Перетяжка талевого каната)</t>
  </si>
  <si>
    <t>Спуск бурильного інструмента з доливом трубного простору в ін-лі 2038-3452м</t>
  </si>
  <si>
    <t>Спуск бурильного інструмента з промивкою в ін-лі 3452-3463м</t>
  </si>
  <si>
    <t>0:00 / 0</t>
  </si>
  <si>
    <t xml:space="preserve">Нарощування 2 раз </t>
  </si>
  <si>
    <t>Маз ВІ 79-20 ВХ</t>
  </si>
  <si>
    <t>ДП=300</t>
  </si>
  <si>
    <t>3,4</t>
  </si>
  <si>
    <t>19</t>
  </si>
  <si>
    <t>48/77</t>
  </si>
  <si>
    <t>13:00</t>
  </si>
  <si>
    <t>1391</t>
  </si>
  <si>
    <t>1363:00</t>
  </si>
  <si>
    <t>12</t>
  </si>
  <si>
    <t>1190:00</t>
  </si>
  <si>
    <t>ТБПВ 127х9,19G105 18° 1кл (29св+1тр)</t>
  </si>
  <si>
    <t>Буріння в ін-лі 3463-3478м</t>
  </si>
  <si>
    <t>3478м</t>
  </si>
  <si>
    <t>10:45 / 15</t>
  </si>
  <si>
    <t>26:00/42</t>
  </si>
  <si>
    <t>11:00 / 15</t>
  </si>
  <si>
    <t>26:30 / 42</t>
  </si>
  <si>
    <t>143:45 / 172</t>
  </si>
  <si>
    <t>100</t>
  </si>
  <si>
    <t>Буріння на гл.3478м.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</si>
</sst>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0.0"/>
    <numFmt numFmtId="167" formatCode="[$-F400]h:mm:ss\ AM/PM"/>
    <numFmt numFmtId="168" formatCode="[h]:mm"/>
    <numFmt numFmtId="169" formatCode="[h]:mm:ss\ "/>
    <numFmt numFmtId="170" formatCode="h:mm;@"/>
    <numFmt numFmtId="171" formatCode="#,##0.000"/>
    <numFmt numFmtId="172" formatCode="0.000"/>
  </numFmts>
  <fonts count="61" x14ac:knownFonts="1">
    <font>
      <sz val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0"/>
      <name val="Arial Cyr"/>
      <charset val="204"/>
    </font>
    <font>
      <i/>
      <sz val="11"/>
      <name val="Arial"/>
      <family val="2"/>
      <charset val="204"/>
    </font>
    <font>
      <sz val="10"/>
      <name val="Arial Cyr"/>
      <charset val="204"/>
    </font>
    <font>
      <b/>
      <i/>
      <sz val="11"/>
      <name val="Arial Cyr"/>
      <charset val="204"/>
    </font>
    <font>
      <sz val="11"/>
      <name val="Arial Cyr"/>
      <charset val="204"/>
    </font>
    <font>
      <b/>
      <i/>
      <sz val="11"/>
      <name val="Arial"/>
      <family val="2"/>
      <charset val="204"/>
    </font>
    <font>
      <sz val="11"/>
      <color indexed="10"/>
      <name val="Arial Cyr"/>
      <charset val="204"/>
    </font>
    <font>
      <sz val="11"/>
      <color theme="1"/>
      <name val="Constantia"/>
      <family val="2"/>
      <charset val="204"/>
      <scheme val="minor"/>
    </font>
    <font>
      <sz val="11"/>
      <color rgb="FFFF0000"/>
      <name val="Arial Cyr"/>
      <charset val="204"/>
    </font>
    <font>
      <b/>
      <sz val="14"/>
      <name val="Arial"/>
      <family val="2"/>
      <charset val="204"/>
    </font>
    <font>
      <b/>
      <i/>
      <sz val="22"/>
      <name val="Arial"/>
      <family val="2"/>
      <charset val="204"/>
    </font>
    <font>
      <sz val="19"/>
      <name val="Arial Cyr"/>
      <charset val="204"/>
    </font>
    <font>
      <b/>
      <i/>
      <sz val="19"/>
      <name val="Arial"/>
      <family val="2"/>
      <charset val="204"/>
    </font>
    <font>
      <b/>
      <sz val="16"/>
      <name val="Arial"/>
      <family val="2"/>
      <charset val="204"/>
    </font>
    <font>
      <b/>
      <i/>
      <sz val="20"/>
      <name val="Arial"/>
      <family val="2"/>
      <charset val="204"/>
    </font>
    <font>
      <b/>
      <sz val="20"/>
      <name val="Arial"/>
      <family val="2"/>
      <charset val="204"/>
    </font>
    <font>
      <b/>
      <sz val="18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6"/>
      <name val="Arial Cyr"/>
      <charset val="204"/>
    </font>
    <font>
      <b/>
      <sz val="16"/>
      <color theme="1"/>
      <name val="Arial"/>
      <family val="2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b/>
      <sz val="18"/>
      <name val="Arial Cyr"/>
      <charset val="204"/>
    </font>
    <font>
      <b/>
      <sz val="16"/>
      <name val="Arial Cyr"/>
      <family val="2"/>
      <charset val="204"/>
    </font>
    <font>
      <b/>
      <i/>
      <sz val="20"/>
      <color rgb="FFFF0000"/>
      <name val="Arial"/>
      <family val="2"/>
      <charset val="204"/>
    </font>
    <font>
      <b/>
      <sz val="22"/>
      <name val="Arial"/>
      <family val="2"/>
      <charset val="204"/>
    </font>
    <font>
      <b/>
      <sz val="24"/>
      <name val="Arial"/>
      <family val="2"/>
      <charset val="204"/>
    </font>
    <font>
      <b/>
      <sz val="20"/>
      <color theme="1"/>
      <name val="Arial"/>
      <family val="2"/>
      <charset val="204"/>
    </font>
    <font>
      <sz val="22"/>
      <name val="Arial"/>
      <family val="2"/>
      <charset val="204"/>
    </font>
    <font>
      <sz val="20"/>
      <color theme="1"/>
      <name val="Arial"/>
      <family val="2"/>
      <charset val="204"/>
    </font>
    <font>
      <sz val="8"/>
      <name val="Arial"/>
      <family val="2"/>
    </font>
    <font>
      <b/>
      <sz val="20"/>
      <color rgb="FFFF0000"/>
      <name val="Calibri"/>
      <family val="2"/>
      <charset val="204"/>
    </font>
    <font>
      <b/>
      <sz val="24"/>
      <color rgb="FFFF0000"/>
      <name val="Arial Cyr"/>
      <charset val="204"/>
    </font>
    <font>
      <sz val="26"/>
      <name val="Arial"/>
      <family val="2"/>
      <charset val="204"/>
    </font>
    <font>
      <b/>
      <sz val="26"/>
      <name val="Arial"/>
      <family val="2"/>
      <charset val="204"/>
    </font>
    <font>
      <b/>
      <sz val="26"/>
      <color theme="1"/>
      <name val="Arial"/>
      <family val="2"/>
      <charset val="204"/>
    </font>
    <font>
      <sz val="22"/>
      <color theme="1"/>
      <name val="Arial"/>
      <family val="2"/>
      <charset val="204"/>
    </font>
    <font>
      <sz val="22"/>
      <color theme="0"/>
      <name val="Arial"/>
      <family val="2"/>
      <charset val="204"/>
    </font>
    <font>
      <b/>
      <i/>
      <sz val="21"/>
      <name val="Arial"/>
      <family val="2"/>
      <charset val="204"/>
    </font>
    <font>
      <b/>
      <sz val="22"/>
      <name val="Times New Roman"/>
      <family val="1"/>
      <charset val="204"/>
    </font>
    <font>
      <b/>
      <sz val="22"/>
      <name val="Calibri"/>
      <family val="2"/>
      <charset val="204"/>
    </font>
    <font>
      <i/>
      <sz val="22"/>
      <name val="Arial"/>
      <family val="2"/>
      <charset val="204"/>
    </font>
    <font>
      <b/>
      <sz val="22"/>
      <name val="Arial Cyr"/>
      <charset val="204"/>
    </font>
    <font>
      <sz val="22"/>
      <color theme="1"/>
      <name val="Arial Cyr"/>
      <charset val="204"/>
    </font>
    <font>
      <sz val="22"/>
      <color indexed="8"/>
      <name val="Arial"/>
      <family val="2"/>
    </font>
    <font>
      <sz val="22"/>
      <name val="Arial Cyr"/>
      <charset val="204"/>
    </font>
    <font>
      <sz val="22"/>
      <color rgb="FF000000"/>
      <name val="Arial"/>
      <family val="2"/>
    </font>
    <font>
      <sz val="22"/>
      <color indexed="8"/>
      <name val="Arial"/>
      <family val="2"/>
      <charset val="204"/>
    </font>
    <font>
      <sz val="22"/>
      <color rgb="FF000000"/>
      <name val="Arial"/>
      <family val="2"/>
      <charset val="204"/>
    </font>
    <font>
      <b/>
      <i/>
      <sz val="22"/>
      <name val="Arial Cyr"/>
      <charset val="204"/>
    </font>
    <font>
      <b/>
      <i/>
      <sz val="22"/>
      <color rgb="FFFF0000"/>
      <name val="Arial"/>
      <family val="2"/>
      <charset val="204"/>
    </font>
    <font>
      <b/>
      <i/>
      <u/>
      <sz val="24"/>
      <name val="Arial"/>
      <family val="2"/>
      <charset val="204"/>
    </font>
    <font>
      <b/>
      <i/>
      <sz val="24"/>
      <color rgb="FFFF0000"/>
      <name val="Arial"/>
      <family val="2"/>
      <charset val="204"/>
    </font>
    <font>
      <b/>
      <i/>
      <sz val="24"/>
      <name val="Arial"/>
      <family val="2"/>
      <charset val="204"/>
    </font>
    <font>
      <b/>
      <i/>
      <sz val="22"/>
      <color theme="1"/>
      <name val="Arial"/>
      <family val="2"/>
      <charset val="204"/>
    </font>
    <font>
      <sz val="21"/>
      <color rgb="FF000000"/>
      <name val="Arial"/>
      <family val="2"/>
    </font>
    <font>
      <sz val="21"/>
      <color indexed="8"/>
      <name val="Arial"/>
      <family val="2"/>
    </font>
    <font>
      <b/>
      <sz val="21"/>
      <name val="Arial"/>
      <family val="2"/>
      <charset val="204"/>
    </font>
    <font>
      <b/>
      <sz val="2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48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  <xf numFmtId="0" fontId="9" fillId="0" borderId="0"/>
    <xf numFmtId="165" fontId="2" fillId="0" borderId="0" applyFont="0" applyFill="0" applyBorder="0" applyAlignment="0" applyProtection="0"/>
    <xf numFmtId="0" fontId="22" fillId="0" borderId="0"/>
    <xf numFmtId="0" fontId="22" fillId="0" borderId="0"/>
    <xf numFmtId="0" fontId="23" fillId="0" borderId="0"/>
    <xf numFmtId="0" fontId="1" fillId="0" borderId="0"/>
    <xf numFmtId="0" fontId="1" fillId="0" borderId="0"/>
    <xf numFmtId="0" fontId="32" fillId="0" borderId="0"/>
  </cellStyleXfs>
  <cellXfs count="478">
    <xf numFmtId="0" fontId="0" fillId="0" borderId="0" xfId="0"/>
    <xf numFmtId="0" fontId="14" fillId="4" borderId="0" xfId="0" applyFont="1" applyFill="1" applyBorder="1" applyAlignment="1" applyProtection="1">
      <alignment horizontal="center" vertical="center"/>
      <protection locked="0"/>
    </xf>
    <xf numFmtId="0" fontId="14" fillId="4" borderId="6" xfId="0" applyFont="1" applyFill="1" applyBorder="1" applyAlignment="1" applyProtection="1">
      <alignment horizontal="center" vertical="center"/>
      <protection locked="0"/>
    </xf>
    <xf numFmtId="0" fontId="15" fillId="4" borderId="4" xfId="0" applyNumberFormat="1" applyFont="1" applyFill="1" applyBorder="1" applyAlignment="1">
      <alignment horizontal="center" vertical="center"/>
    </xf>
    <xf numFmtId="0" fontId="15" fillId="0" borderId="5" xfId="0" applyNumberFormat="1" applyFont="1" applyBorder="1" applyAlignment="1">
      <alignment horizontal="center" vertical="center" wrapText="1"/>
    </xf>
    <xf numFmtId="0" fontId="15" fillId="4" borderId="3" xfId="0" applyFont="1" applyFill="1" applyBorder="1" applyAlignment="1">
      <alignment horizontal="center" vertical="center" wrapText="1"/>
    </xf>
    <xf numFmtId="0" fontId="20" fillId="4" borderId="3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49" fontId="6" fillId="0" borderId="0" xfId="0" applyNumberFormat="1" applyFont="1" applyAlignment="1">
      <alignment vertical="center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6" fillId="0" borderId="0" xfId="0" applyFont="1" applyBorder="1" applyAlignment="1">
      <alignment vertical="center"/>
    </xf>
    <xf numFmtId="20" fontId="6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2" fontId="5" fillId="0" borderId="0" xfId="0" applyNumberFormat="1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6" fillId="0" borderId="0" xfId="0" applyFont="1" applyBorder="1" applyAlignment="1" applyProtection="1">
      <alignment horizontal="center" vertical="center"/>
      <protection hidden="1"/>
    </xf>
    <xf numFmtId="168" fontId="6" fillId="0" borderId="0" xfId="0" applyNumberFormat="1" applyFont="1" applyBorder="1" applyAlignment="1">
      <alignment vertical="center"/>
    </xf>
    <xf numFmtId="167" fontId="6" fillId="0" borderId="0" xfId="0" applyNumberFormat="1" applyFont="1" applyBorder="1" applyAlignment="1">
      <alignment vertical="center"/>
    </xf>
    <xf numFmtId="2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6" fillId="0" borderId="0" xfId="0" quotePrefix="1" applyFont="1" applyBorder="1" applyAlignment="1">
      <alignment vertical="center"/>
    </xf>
    <xf numFmtId="167" fontId="6" fillId="0" borderId="0" xfId="0" applyNumberFormat="1" applyFont="1" applyAlignment="1">
      <alignment vertical="center"/>
    </xf>
    <xf numFmtId="168" fontId="6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37" xfId="0" applyFont="1" applyBorder="1" applyAlignment="1">
      <alignment vertical="center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vertical="center"/>
      <protection locked="0"/>
    </xf>
    <xf numFmtId="0" fontId="5" fillId="0" borderId="0" xfId="0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vertical="center"/>
    </xf>
    <xf numFmtId="0" fontId="18" fillId="0" borderId="10" xfId="0" applyFont="1" applyFill="1" applyBorder="1" applyAlignment="1">
      <alignment horizontal="center" vertical="center" wrapText="1"/>
    </xf>
    <xf numFmtId="49" fontId="19" fillId="4" borderId="10" xfId="0" applyNumberFormat="1" applyFont="1" applyFill="1" applyBorder="1" applyAlignment="1" applyProtection="1">
      <alignment horizontal="center" vertical="center" wrapText="1"/>
      <protection locked="0"/>
    </xf>
    <xf numFmtId="0" fontId="18" fillId="4" borderId="5" xfId="0" applyNumberFormat="1" applyFont="1" applyFill="1" applyBorder="1" applyAlignment="1">
      <alignment horizontal="center" vertical="center"/>
    </xf>
    <xf numFmtId="0" fontId="21" fillId="4" borderId="3" xfId="0" applyNumberFormat="1" applyFont="1" applyFill="1" applyBorder="1" applyAlignment="1">
      <alignment horizontal="center" vertical="center" wrapText="1"/>
    </xf>
    <xf numFmtId="2" fontId="21" fillId="4" borderId="5" xfId="0" applyNumberFormat="1" applyFont="1" applyFill="1" applyBorder="1" applyAlignment="1">
      <alignment horizontal="center" vertical="center" wrapText="1"/>
    </xf>
    <xf numFmtId="0" fontId="20" fillId="4" borderId="3" xfId="0" applyNumberFormat="1" applyFont="1" applyFill="1" applyBorder="1" applyAlignment="1">
      <alignment horizontal="center" vertical="center"/>
    </xf>
    <xf numFmtId="0" fontId="24" fillId="4" borderId="5" xfId="0" applyNumberFormat="1" applyFont="1" applyFill="1" applyBorder="1" applyAlignment="1">
      <alignment horizontal="center" vertical="center"/>
    </xf>
    <xf numFmtId="2" fontId="18" fillId="4" borderId="5" xfId="0" applyNumberFormat="1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25" fillId="4" borderId="5" xfId="0" applyNumberFormat="1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/>
    </xf>
    <xf numFmtId="49" fontId="17" fillId="12" borderId="0" xfId="0" applyNumberFormat="1" applyFont="1" applyFill="1" applyBorder="1" applyAlignment="1" applyProtection="1">
      <alignment vertical="center"/>
      <protection locked="0"/>
    </xf>
    <xf numFmtId="49" fontId="11" fillId="7" borderId="0" xfId="0" applyNumberFormat="1" applyFont="1" applyFill="1" applyBorder="1" applyAlignment="1" applyProtection="1">
      <alignment vertical="center" wrapText="1"/>
      <protection locked="0"/>
    </xf>
    <xf numFmtId="0" fontId="29" fillId="4" borderId="10" xfId="0" applyFont="1" applyFill="1" applyBorder="1" applyAlignment="1">
      <alignment horizontal="center" vertical="center" wrapText="1"/>
    </xf>
    <xf numFmtId="0" fontId="17" fillId="0" borderId="5" xfId="0" applyNumberFormat="1" applyFont="1" applyBorder="1" applyAlignment="1">
      <alignment horizontal="center" vertical="center" wrapText="1"/>
    </xf>
    <xf numFmtId="2" fontId="29" fillId="4" borderId="5" xfId="0" applyNumberFormat="1" applyFont="1" applyFill="1" applyBorder="1" applyAlignment="1">
      <alignment horizontal="center" vertical="center" wrapText="1"/>
    </xf>
    <xf numFmtId="2" fontId="29" fillId="0" borderId="11" xfId="0" applyNumberFormat="1" applyFont="1" applyFill="1" applyBorder="1" applyAlignment="1">
      <alignment horizontal="center" vertical="center"/>
    </xf>
    <xf numFmtId="0" fontId="17" fillId="4" borderId="3" xfId="0" applyNumberFormat="1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center" vertical="center" wrapText="1"/>
    </xf>
    <xf numFmtId="0" fontId="17" fillId="4" borderId="2" xfId="0" applyFont="1" applyFill="1" applyBorder="1" applyAlignment="1">
      <alignment horizontal="center" vertical="center"/>
    </xf>
    <xf numFmtId="0" fontId="29" fillId="4" borderId="3" xfId="0" applyNumberFormat="1" applyFont="1" applyFill="1" applyBorder="1" applyAlignment="1">
      <alignment horizontal="center" vertical="center" wrapText="1"/>
    </xf>
    <xf numFmtId="0" fontId="29" fillId="4" borderId="5" xfId="0" applyNumberFormat="1" applyFont="1" applyFill="1" applyBorder="1" applyAlignment="1">
      <alignment horizontal="center" wrapText="1"/>
    </xf>
    <xf numFmtId="1" fontId="29" fillId="13" borderId="11" xfId="0" applyNumberFormat="1" applyFont="1" applyFill="1" applyBorder="1" applyAlignment="1">
      <alignment horizontal="center" vertical="center"/>
    </xf>
    <xf numFmtId="0" fontId="29" fillId="4" borderId="3" xfId="0" applyNumberFormat="1" applyFont="1" applyFill="1" applyBorder="1" applyAlignment="1">
      <alignment horizontal="center" vertical="center"/>
    </xf>
    <xf numFmtId="0" fontId="29" fillId="4" borderId="3" xfId="0" applyFont="1" applyFill="1" applyBorder="1" applyAlignment="1">
      <alignment horizontal="center" vertical="center" wrapText="1"/>
    </xf>
    <xf numFmtId="0" fontId="29" fillId="0" borderId="5" xfId="0" applyNumberFormat="1" applyFont="1" applyBorder="1" applyAlignment="1">
      <alignment horizontal="center" vertical="center" wrapText="1"/>
    </xf>
    <xf numFmtId="0" fontId="12" fillId="0" borderId="30" xfId="0" applyFont="1" applyBorder="1" applyAlignment="1" applyProtection="1">
      <alignment vertical="center" wrapText="1"/>
      <protection locked="0"/>
    </xf>
    <xf numFmtId="0" fontId="12" fillId="0" borderId="37" xfId="0" applyFont="1" applyBorder="1" applyAlignment="1" applyProtection="1">
      <alignment vertical="center" wrapText="1"/>
      <protection locked="0"/>
    </xf>
    <xf numFmtId="0" fontId="12" fillId="0" borderId="33" xfId="0" applyFont="1" applyBorder="1" applyAlignment="1" applyProtection="1">
      <alignment vertical="center" wrapText="1"/>
      <protection locked="0"/>
    </xf>
    <xf numFmtId="49" fontId="17" fillId="0" borderId="5" xfId="0" applyNumberFormat="1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169" fontId="34" fillId="7" borderId="31" xfId="5" applyNumberFormat="1" applyFont="1" applyFill="1" applyBorder="1" applyAlignment="1" applyProtection="1">
      <alignment horizontal="center" vertical="center"/>
    </xf>
    <xf numFmtId="20" fontId="36" fillId="0" borderId="9" xfId="0" applyNumberFormat="1" applyFont="1" applyBorder="1" applyAlignment="1" applyProtection="1">
      <alignment horizontal="center" vertical="center" wrapText="1"/>
      <protection locked="0"/>
    </xf>
    <xf numFmtId="20" fontId="36" fillId="0" borderId="4" xfId="0" applyNumberFormat="1" applyFont="1" applyBorder="1" applyAlignment="1" applyProtection="1">
      <alignment horizontal="center" vertical="center" wrapText="1"/>
      <protection locked="0"/>
    </xf>
    <xf numFmtId="20" fontId="36" fillId="0" borderId="44" xfId="0" applyNumberFormat="1" applyFont="1" applyBorder="1" applyAlignment="1" applyProtection="1">
      <alignment horizontal="center" vertical="center" wrapText="1"/>
      <protection locked="0"/>
    </xf>
    <xf numFmtId="20" fontId="36" fillId="0" borderId="5" xfId="0" applyNumberFormat="1" applyFont="1" applyBorder="1" applyAlignment="1" applyProtection="1">
      <alignment horizontal="center" vertical="center" wrapText="1"/>
      <protection locked="0"/>
    </xf>
    <xf numFmtId="20" fontId="36" fillId="0" borderId="44" xfId="0" applyNumberFormat="1" applyFont="1" applyBorder="1" applyAlignment="1" applyProtection="1">
      <alignment horizontal="center" vertical="center"/>
      <protection locked="0"/>
    </xf>
    <xf numFmtId="20" fontId="37" fillId="0" borderId="4" xfId="0" applyNumberFormat="1" applyFont="1" applyBorder="1" applyAlignment="1" applyProtection="1">
      <alignment horizontal="center" vertical="center" wrapText="1"/>
      <protection locked="0"/>
    </xf>
    <xf numFmtId="20" fontId="37" fillId="0" borderId="5" xfId="0" applyNumberFormat="1" applyFont="1" applyBorder="1" applyAlignment="1" applyProtection="1">
      <alignment horizontal="center" vertical="center" wrapText="1"/>
      <protection locked="0"/>
    </xf>
    <xf numFmtId="20" fontId="37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6" fillId="4" borderId="4" xfId="0" applyNumberFormat="1" applyFont="1" applyFill="1" applyBorder="1" applyAlignment="1" applyProtection="1">
      <alignment horizontal="center" vertical="center" wrapText="1"/>
      <protection locked="0"/>
    </xf>
    <xf numFmtId="20" fontId="36" fillId="4" borderId="44" xfId="0" applyNumberFormat="1" applyFont="1" applyFill="1" applyBorder="1" applyAlignment="1" applyProtection="1">
      <alignment horizontal="center" vertical="center" wrapText="1"/>
      <protection locked="0"/>
    </xf>
    <xf numFmtId="20" fontId="35" fillId="0" borderId="3" xfId="0" applyNumberFormat="1" applyFont="1" applyBorder="1" applyAlignment="1" applyProtection="1">
      <alignment horizontal="center" vertical="center" wrapText="1"/>
      <protection locked="0"/>
    </xf>
    <xf numFmtId="170" fontId="35" fillId="4" borderId="4" xfId="0" applyNumberFormat="1" applyFont="1" applyFill="1" applyBorder="1" applyAlignment="1" applyProtection="1">
      <alignment horizontal="center" vertical="center"/>
      <protection locked="0" hidden="1"/>
    </xf>
    <xf numFmtId="20" fontId="36" fillId="0" borderId="46" xfId="0" applyNumberFormat="1" applyFont="1" applyBorder="1" applyAlignment="1" applyProtection="1">
      <alignment horizontal="center" vertical="center" wrapText="1"/>
      <protection locked="0"/>
    </xf>
    <xf numFmtId="20" fontId="36" fillId="0" borderId="54" xfId="0" applyNumberFormat="1" applyFont="1" applyBorder="1" applyAlignment="1" applyProtection="1">
      <alignment horizontal="center" vertical="center" wrapText="1"/>
      <protection locked="0"/>
    </xf>
    <xf numFmtId="0" fontId="37" fillId="4" borderId="10" xfId="0" applyFont="1" applyFill="1" applyBorder="1" applyAlignment="1">
      <alignment horizontal="center" vertical="center" wrapText="1"/>
    </xf>
    <xf numFmtId="0" fontId="36" fillId="0" borderId="5" xfId="0" applyNumberFormat="1" applyFont="1" applyBorder="1" applyAlignment="1">
      <alignment horizontal="center" vertical="center" wrapText="1"/>
    </xf>
    <xf numFmtId="2" fontId="37" fillId="4" borderId="5" xfId="0" applyNumberFormat="1" applyFont="1" applyFill="1" applyBorder="1" applyAlignment="1">
      <alignment horizontal="center" vertical="center" wrapText="1"/>
    </xf>
    <xf numFmtId="2" fontId="37" fillId="0" borderId="11" xfId="0" applyNumberFormat="1" applyFont="1" applyFill="1" applyBorder="1" applyAlignment="1">
      <alignment horizontal="center" vertical="center"/>
    </xf>
    <xf numFmtId="0" fontId="36" fillId="4" borderId="3" xfId="0" applyNumberFormat="1" applyFont="1" applyFill="1" applyBorder="1" applyAlignment="1">
      <alignment horizontal="center" vertical="center"/>
    </xf>
    <xf numFmtId="0" fontId="36" fillId="4" borderId="3" xfId="0" applyFont="1" applyFill="1" applyBorder="1" applyAlignment="1">
      <alignment horizontal="center" vertical="center" wrapText="1"/>
    </xf>
    <xf numFmtId="0" fontId="36" fillId="4" borderId="5" xfId="0" applyNumberFormat="1" applyFont="1" applyFill="1" applyBorder="1" applyAlignment="1">
      <alignment horizontal="center" vertical="center" wrapText="1"/>
    </xf>
    <xf numFmtId="2" fontId="37" fillId="4" borderId="3" xfId="0" applyNumberFormat="1" applyFont="1" applyFill="1" applyBorder="1" applyAlignment="1">
      <alignment horizontal="center" vertical="center"/>
    </xf>
    <xf numFmtId="0" fontId="36" fillId="0" borderId="5" xfId="0" applyFont="1" applyBorder="1" applyAlignment="1">
      <alignment horizontal="center" vertical="center"/>
    </xf>
    <xf numFmtId="49" fontId="36" fillId="4" borderId="5" xfId="0" applyNumberFormat="1" applyFont="1" applyFill="1" applyBorder="1" applyAlignment="1">
      <alignment horizontal="center" vertical="center"/>
    </xf>
    <xf numFmtId="0" fontId="36" fillId="4" borderId="5" xfId="0" applyFont="1" applyFill="1" applyBorder="1" applyAlignment="1">
      <alignment horizontal="center" vertical="center"/>
    </xf>
    <xf numFmtId="49" fontId="36" fillId="0" borderId="5" xfId="0" applyNumberFormat="1" applyFont="1" applyBorder="1" applyAlignment="1">
      <alignment horizontal="center" vertical="center"/>
    </xf>
    <xf numFmtId="0" fontId="37" fillId="4" borderId="3" xfId="0" applyNumberFormat="1" applyFont="1" applyFill="1" applyBorder="1" applyAlignment="1">
      <alignment horizontal="center" vertical="center"/>
    </xf>
    <xf numFmtId="0" fontId="37" fillId="4" borderId="3" xfId="0" applyFont="1" applyFill="1" applyBorder="1" applyAlignment="1">
      <alignment horizontal="center" vertical="center" wrapText="1"/>
    </xf>
    <xf numFmtId="0" fontId="37" fillId="0" borderId="5" xfId="0" applyNumberFormat="1" applyFont="1" applyBorder="1" applyAlignment="1">
      <alignment horizontal="center" vertical="center" wrapText="1"/>
    </xf>
    <xf numFmtId="0" fontId="37" fillId="4" borderId="3" xfId="0" applyNumberFormat="1" applyFont="1" applyFill="1" applyBorder="1" applyAlignment="1">
      <alignment horizontal="center" vertical="center" wrapText="1"/>
    </xf>
    <xf numFmtId="0" fontId="36" fillId="4" borderId="2" xfId="0" applyFont="1" applyFill="1" applyBorder="1" applyAlignment="1">
      <alignment horizontal="center" vertical="center"/>
    </xf>
    <xf numFmtId="0" fontId="37" fillId="4" borderId="5" xfId="0" applyNumberFormat="1" applyFont="1" applyFill="1" applyBorder="1" applyAlignment="1">
      <alignment horizontal="center" wrapText="1"/>
    </xf>
    <xf numFmtId="2" fontId="36" fillId="4" borderId="5" xfId="0" applyNumberFormat="1" applyFont="1" applyFill="1" applyBorder="1" applyAlignment="1">
      <alignment horizontal="center" vertical="center"/>
    </xf>
    <xf numFmtId="0" fontId="36" fillId="4" borderId="2" xfId="0" applyFont="1" applyFill="1" applyBorder="1" applyAlignment="1">
      <alignment horizontal="left" vertical="center" wrapText="1"/>
    </xf>
    <xf numFmtId="0" fontId="27" fillId="2" borderId="41" xfId="0" applyFont="1" applyFill="1" applyBorder="1" applyAlignment="1" applyProtection="1">
      <alignment horizontal="center" vertical="center"/>
      <protection locked="0"/>
    </xf>
    <xf numFmtId="0" fontId="12" fillId="2" borderId="31" xfId="0" applyFont="1" applyFill="1" applyBorder="1" applyAlignment="1" applyProtection="1">
      <alignment horizontal="center" vertical="center"/>
      <protection locked="0"/>
    </xf>
    <xf numFmtId="0" fontId="27" fillId="4" borderId="4" xfId="0" applyNumberFormat="1" applyFont="1" applyFill="1" applyBorder="1" applyAlignment="1">
      <alignment horizontal="center" vertical="center"/>
    </xf>
    <xf numFmtId="49" fontId="12" fillId="4" borderId="41" xfId="0" applyNumberFormat="1" applyFont="1" applyFill="1" applyBorder="1" applyAlignment="1">
      <alignment horizontal="center" vertical="center" wrapText="1"/>
    </xf>
    <xf numFmtId="49" fontId="12" fillId="2" borderId="22" xfId="0" applyNumberFormat="1" applyFont="1" applyFill="1" applyBorder="1" applyAlignment="1" applyProtection="1">
      <alignment horizontal="center" vertical="center"/>
      <protection locked="0"/>
    </xf>
    <xf numFmtId="49" fontId="12" fillId="2" borderId="23" xfId="0" applyNumberFormat="1" applyFont="1" applyFill="1" applyBorder="1" applyAlignment="1" applyProtection="1">
      <alignment horizontal="center" vertical="center"/>
      <protection locked="0"/>
    </xf>
    <xf numFmtId="49" fontId="12" fillId="4" borderId="10" xfId="0" applyNumberFormat="1" applyFont="1" applyFill="1" applyBorder="1" applyAlignment="1" applyProtection="1">
      <alignment horizontal="center" vertical="center"/>
      <protection locked="0"/>
    </xf>
    <xf numFmtId="49" fontId="12" fillId="4" borderId="25" xfId="0" applyNumberFormat="1" applyFont="1" applyFill="1" applyBorder="1" applyAlignment="1" applyProtection="1">
      <alignment horizontal="center" vertical="center"/>
      <protection locked="0"/>
    </xf>
    <xf numFmtId="0" fontId="12" fillId="2" borderId="23" xfId="0" applyFont="1" applyFill="1" applyBorder="1" applyAlignment="1" applyProtection="1">
      <alignment horizontal="center" vertical="center"/>
      <protection locked="0"/>
    </xf>
    <xf numFmtId="49" fontId="12" fillId="4" borderId="8" xfId="0" applyNumberFormat="1" applyFont="1" applyFill="1" applyBorder="1" applyAlignment="1" applyProtection="1">
      <alignment horizontal="center" vertical="center"/>
      <protection locked="0"/>
    </xf>
    <xf numFmtId="167" fontId="12" fillId="2" borderId="8" xfId="0" applyNumberFormat="1" applyFont="1" applyFill="1" applyBorder="1" applyAlignment="1" applyProtection="1">
      <alignment horizontal="center" vertical="center"/>
      <protection locked="0"/>
    </xf>
    <xf numFmtId="22" fontId="12" fillId="4" borderId="27" xfId="0" applyNumberFormat="1" applyFont="1" applyFill="1" applyBorder="1" applyAlignment="1" applyProtection="1">
      <alignment horizontal="center" vertical="center"/>
      <protection locked="0"/>
    </xf>
    <xf numFmtId="22" fontId="12" fillId="4" borderId="25" xfId="0" applyNumberFormat="1" applyFont="1" applyFill="1" applyBorder="1" applyAlignment="1" applyProtection="1">
      <alignment horizontal="center" vertical="center"/>
      <protection locked="0"/>
    </xf>
    <xf numFmtId="167" fontId="12" fillId="2" borderId="48" xfId="0" applyNumberFormat="1" applyFont="1" applyFill="1" applyBorder="1" applyAlignment="1" applyProtection="1">
      <alignment horizontal="center" vertical="center"/>
      <protection locked="0"/>
    </xf>
    <xf numFmtId="22" fontId="12" fillId="5" borderId="27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/>
      <protection locked="0"/>
    </xf>
    <xf numFmtId="49" fontId="12" fillId="4" borderId="41" xfId="0" applyNumberFormat="1" applyFont="1" applyFill="1" applyBorder="1" applyAlignment="1" applyProtection="1">
      <alignment vertical="center"/>
      <protection locked="0"/>
    </xf>
    <xf numFmtId="0" fontId="12" fillId="5" borderId="41" xfId="0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12" fontId="12" fillId="2" borderId="27" xfId="0" applyNumberFormat="1" applyFont="1" applyFill="1" applyBorder="1" applyAlignment="1" applyProtection="1">
      <alignment horizontal="center" vertical="center"/>
      <protection locked="0"/>
    </xf>
    <xf numFmtId="2" fontId="12" fillId="2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2" xfId="0" applyFont="1" applyFill="1" applyBorder="1" applyAlignment="1" applyProtection="1">
      <alignment horizontal="center" vertical="center"/>
      <protection locked="0"/>
    </xf>
    <xf numFmtId="49" fontId="30" fillId="4" borderId="11" xfId="0" applyNumberFormat="1" applyFont="1" applyFill="1" applyBorder="1" applyAlignment="1" applyProtection="1">
      <alignment horizontal="center" vertical="center"/>
      <protection locked="0"/>
    </xf>
    <xf numFmtId="49" fontId="30" fillId="2" borderId="10" xfId="0" applyNumberFormat="1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/>
      <protection locked="0"/>
    </xf>
    <xf numFmtId="0" fontId="30" fillId="2" borderId="10" xfId="0" applyFont="1" applyFill="1" applyBorder="1" applyAlignment="1" applyProtection="1">
      <alignment horizontal="center" vertical="center" shrinkToFit="1"/>
      <protection locked="0"/>
    </xf>
    <xf numFmtId="0" fontId="30" fillId="0" borderId="10" xfId="0" applyFont="1" applyBorder="1" applyAlignment="1">
      <alignment horizontal="center" vertical="center"/>
    </xf>
    <xf numFmtId="0" fontId="30" fillId="0" borderId="10" xfId="0" applyFont="1" applyBorder="1" applyAlignment="1">
      <alignment vertical="center"/>
    </xf>
    <xf numFmtId="0" fontId="30" fillId="4" borderId="4" xfId="0" applyFont="1" applyFill="1" applyBorder="1" applyAlignment="1" applyProtection="1">
      <alignment vertical="center"/>
      <protection locked="0"/>
    </xf>
    <xf numFmtId="0" fontId="38" fillId="4" borderId="4" xfId="0" applyFont="1" applyFill="1" applyBorder="1" applyAlignment="1" applyProtection="1">
      <alignment vertical="center"/>
      <protection locked="0"/>
    </xf>
    <xf numFmtId="49" fontId="30" fillId="2" borderId="2" xfId="0" applyNumberFormat="1" applyFont="1" applyFill="1" applyBorder="1" applyAlignment="1" applyProtection="1">
      <alignment horizontal="center" vertical="center"/>
      <protection locked="0"/>
    </xf>
    <xf numFmtId="49" fontId="30" fillId="2" borderId="26" xfId="0" applyNumberFormat="1" applyFont="1" applyFill="1" applyBorder="1" applyAlignment="1" applyProtection="1">
      <alignment horizontal="center" vertical="center"/>
      <protection locked="0"/>
    </xf>
    <xf numFmtId="49" fontId="30" fillId="4" borderId="8" xfId="0" applyNumberFormat="1" applyFont="1" applyFill="1" applyBorder="1" applyAlignment="1" applyProtection="1">
      <alignment horizontal="center" vertical="center"/>
      <protection locked="0"/>
    </xf>
    <xf numFmtId="0" fontId="30" fillId="2" borderId="11" xfId="0" applyFont="1" applyFill="1" applyBorder="1" applyAlignment="1" applyProtection="1">
      <alignment horizontal="center" vertical="center"/>
      <protection locked="0"/>
    </xf>
    <xf numFmtId="2" fontId="39" fillId="2" borderId="10" xfId="0" applyNumberFormat="1" applyFont="1" applyFill="1" applyBorder="1" applyAlignment="1" applyProtection="1">
      <alignment horizontal="center" vertical="center"/>
      <protection locked="0"/>
    </xf>
    <xf numFmtId="2" fontId="39" fillId="2" borderId="19" xfId="0" applyNumberFormat="1" applyFont="1" applyFill="1" applyBorder="1" applyAlignment="1" applyProtection="1">
      <alignment horizontal="center" vertical="center"/>
      <protection locked="0"/>
    </xf>
    <xf numFmtId="0" fontId="30" fillId="2" borderId="6" xfId="0" applyFont="1" applyFill="1" applyBorder="1" applyAlignment="1" applyProtection="1">
      <alignment horizontal="center" vertical="center"/>
      <protection locked="0"/>
    </xf>
    <xf numFmtId="2" fontId="39" fillId="2" borderId="25" xfId="0" applyNumberFormat="1" applyFont="1" applyFill="1" applyBorder="1" applyAlignment="1" applyProtection="1">
      <alignment horizontal="center" vertical="center"/>
      <protection locked="0"/>
    </xf>
    <xf numFmtId="0" fontId="30" fillId="2" borderId="15" xfId="0" applyFont="1" applyFill="1" applyBorder="1" applyAlignment="1" applyProtection="1">
      <alignment horizontal="center" vertical="center"/>
      <protection locked="0"/>
    </xf>
    <xf numFmtId="2" fontId="39" fillId="2" borderId="40" xfId="0" applyNumberFormat="1" applyFont="1" applyFill="1" applyBorder="1" applyAlignment="1" applyProtection="1">
      <alignment horizontal="center" vertical="center"/>
      <protection locked="0"/>
    </xf>
    <xf numFmtId="0" fontId="30" fillId="2" borderId="34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49" fontId="12" fillId="6" borderId="39" xfId="0" applyNumberFormat="1" applyFont="1" applyFill="1" applyBorder="1" applyAlignment="1" applyProtection="1">
      <alignment horizontal="center" vertical="center" wrapText="1"/>
      <protection locked="0"/>
    </xf>
    <xf numFmtId="49" fontId="12" fillId="6" borderId="52" xfId="0" applyNumberFormat="1" applyFont="1" applyFill="1" applyBorder="1" applyAlignment="1" applyProtection="1">
      <alignment horizontal="center" vertical="center"/>
      <protection locked="0"/>
    </xf>
    <xf numFmtId="49" fontId="30" fillId="6" borderId="2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24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11" xfId="0" applyNumberFormat="1" applyFont="1" applyFill="1" applyBorder="1" applyAlignment="1" applyProtection="1">
      <alignment horizontal="center" vertical="center"/>
      <protection locked="0"/>
    </xf>
    <xf numFmtId="0" fontId="30" fillId="6" borderId="10" xfId="0" applyFont="1" applyFill="1" applyBorder="1" applyAlignment="1" applyProtection="1">
      <alignment horizontal="center" vertical="center"/>
      <protection locked="0"/>
    </xf>
    <xf numFmtId="49" fontId="30" fillId="6" borderId="10" xfId="0" applyNumberFormat="1" applyFont="1" applyFill="1" applyBorder="1" applyAlignment="1" applyProtection="1">
      <alignment horizontal="center" vertical="center" shrinkToFit="1"/>
      <protection locked="0"/>
    </xf>
    <xf numFmtId="49" fontId="30" fillId="6" borderId="11" xfId="0" applyNumberFormat="1" applyFont="1" applyFill="1" applyBorder="1" applyAlignment="1" applyProtection="1">
      <alignment horizontal="center" vertical="center" shrinkToFit="1"/>
      <protection locked="0"/>
    </xf>
    <xf numFmtId="0" fontId="30" fillId="6" borderId="11" xfId="0" applyFont="1" applyFill="1" applyBorder="1" applyAlignment="1" applyProtection="1">
      <alignment horizontal="center" vertical="center"/>
      <protection locked="0"/>
    </xf>
    <xf numFmtId="166" fontId="30" fillId="6" borderId="10" xfId="0" applyNumberFormat="1" applyFont="1" applyFill="1" applyBorder="1" applyAlignment="1" applyProtection="1">
      <alignment horizontal="center" vertical="center"/>
      <protection locked="0"/>
    </xf>
    <xf numFmtId="49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6" borderId="28" xfId="0" applyFont="1" applyFill="1" applyBorder="1" applyAlignment="1" applyProtection="1">
      <alignment horizontal="center" vertical="center"/>
      <protection locked="0"/>
    </xf>
    <xf numFmtId="0" fontId="30" fillId="6" borderId="19" xfId="0" applyFont="1" applyFill="1" applyBorder="1" applyAlignment="1" applyProtection="1">
      <alignment horizontal="center" vertical="center"/>
      <protection locked="0"/>
    </xf>
    <xf numFmtId="0" fontId="30" fillId="6" borderId="51" xfId="0" applyFont="1" applyFill="1" applyBorder="1" applyAlignment="1" applyProtection="1">
      <alignment horizontal="center" vertical="center"/>
      <protection locked="0"/>
    </xf>
    <xf numFmtId="0" fontId="27" fillId="6" borderId="10" xfId="0" applyFont="1" applyFill="1" applyBorder="1" applyAlignment="1" applyProtection="1">
      <alignment horizontal="center" vertical="center"/>
      <protection locked="0"/>
    </xf>
    <xf numFmtId="0" fontId="30" fillId="6" borderId="4" xfId="0" applyFont="1" applyFill="1" applyBorder="1" applyAlignment="1" applyProtection="1">
      <alignment horizontal="center" vertical="center"/>
      <protection locked="0"/>
    </xf>
    <xf numFmtId="49" fontId="27" fillId="6" borderId="35" xfId="0" applyNumberFormat="1" applyFont="1" applyFill="1" applyBorder="1" applyAlignment="1" applyProtection="1">
      <alignment horizontal="center" vertical="center"/>
      <protection locked="0"/>
    </xf>
    <xf numFmtId="166" fontId="41" fillId="6" borderId="2" xfId="0" applyNumberFormat="1" applyFont="1" applyFill="1" applyBorder="1" applyAlignment="1" applyProtection="1">
      <alignment horizontal="center" vertical="center"/>
      <protection locked="0"/>
    </xf>
    <xf numFmtId="49" fontId="27" fillId="6" borderId="4" xfId="0" applyNumberFormat="1" applyFont="1" applyFill="1" applyBorder="1" applyAlignment="1" applyProtection="1">
      <alignment horizontal="center" vertical="center"/>
      <protection locked="0"/>
    </xf>
    <xf numFmtId="0" fontId="12" fillId="6" borderId="19" xfId="0" applyFont="1" applyFill="1" applyBorder="1" applyAlignment="1" applyProtection="1">
      <alignment horizontal="center" vertical="center"/>
      <protection locked="0"/>
    </xf>
    <xf numFmtId="0" fontId="27" fillId="6" borderId="4" xfId="0" applyFont="1" applyFill="1" applyBorder="1" applyAlignment="1" applyProtection="1">
      <alignment horizontal="center" vertical="center"/>
      <protection locked="0"/>
    </xf>
    <xf numFmtId="0" fontId="12" fillId="6" borderId="10" xfId="0" applyFont="1" applyFill="1" applyBorder="1" applyAlignment="1" applyProtection="1">
      <alignment horizontal="center" vertical="center"/>
      <protection locked="0"/>
    </xf>
    <xf numFmtId="0" fontId="12" fillId="6" borderId="46" xfId="0" applyFont="1" applyFill="1" applyBorder="1" applyAlignment="1" applyProtection="1">
      <alignment horizontal="center" vertical="center"/>
      <protection locked="0"/>
    </xf>
    <xf numFmtId="49" fontId="27" fillId="6" borderId="51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 applyProtection="1">
      <alignment horizontal="center" vertical="center"/>
      <protection locked="0"/>
    </xf>
    <xf numFmtId="0" fontId="12" fillId="6" borderId="9" xfId="0" applyFont="1" applyFill="1" applyBorder="1" applyAlignment="1" applyProtection="1">
      <alignment horizontal="center" vertical="center"/>
      <protection locked="0"/>
    </xf>
    <xf numFmtId="0" fontId="12" fillId="6" borderId="55" xfId="0" applyFont="1" applyFill="1" applyBorder="1" applyAlignment="1" applyProtection="1">
      <alignment horizontal="center" vertical="center"/>
      <protection locked="0"/>
    </xf>
    <xf numFmtId="0" fontId="12" fillId="6" borderId="41" xfId="0" applyFont="1" applyFill="1" applyBorder="1" applyAlignment="1" applyProtection="1">
      <alignment horizontal="center" vertical="center"/>
      <protection locked="0"/>
    </xf>
    <xf numFmtId="20" fontId="27" fillId="6" borderId="41" xfId="0" applyNumberFormat="1" applyFont="1" applyFill="1" applyBorder="1" applyAlignment="1" applyProtection="1">
      <alignment horizontal="center" vertical="center"/>
      <protection locked="0"/>
    </xf>
    <xf numFmtId="49" fontId="12" fillId="11" borderId="22" xfId="0" applyNumberFormat="1" applyFont="1" applyFill="1" applyBorder="1" applyAlignment="1" applyProtection="1">
      <alignment horizontal="center" vertical="center"/>
      <protection locked="0"/>
    </xf>
    <xf numFmtId="22" fontId="12" fillId="6" borderId="41" xfId="0" applyNumberFormat="1" applyFont="1" applyFill="1" applyBorder="1" applyAlignment="1" applyProtection="1">
      <alignment horizontal="center" vertical="center"/>
      <protection locked="0"/>
    </xf>
    <xf numFmtId="20" fontId="12" fillId="6" borderId="4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vertical="center"/>
      <protection locked="0"/>
    </xf>
    <xf numFmtId="49" fontId="43" fillId="6" borderId="39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49" fontId="12" fillId="6" borderId="22" xfId="0" applyNumberFormat="1" applyFont="1" applyFill="1" applyBorder="1" applyAlignment="1" applyProtection="1">
      <alignment horizontal="center" vertical="center"/>
      <protection locked="0"/>
    </xf>
    <xf numFmtId="49" fontId="12" fillId="6" borderId="39" xfId="0" applyNumberFormat="1" applyFont="1" applyFill="1" applyBorder="1" applyAlignment="1" applyProtection="1">
      <alignment horizontal="center" vertical="center"/>
      <protection locked="0"/>
    </xf>
    <xf numFmtId="166" fontId="27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6" borderId="0" xfId="0" applyFont="1" applyFill="1" applyBorder="1" applyAlignment="1" applyProtection="1">
      <alignment horizontal="center" vertical="center"/>
      <protection locked="0"/>
    </xf>
    <xf numFmtId="0" fontId="27" fillId="6" borderId="39" xfId="0" applyFont="1" applyFill="1" applyBorder="1" applyAlignment="1" applyProtection="1">
      <alignment horizontal="center" vertical="center"/>
      <protection locked="0"/>
    </xf>
    <xf numFmtId="49" fontId="12" fillId="6" borderId="40" xfId="0" applyNumberFormat="1" applyFont="1" applyFill="1" applyBorder="1" applyAlignment="1" applyProtection="1">
      <alignment horizontal="center" vertical="center"/>
      <protection locked="0"/>
    </xf>
    <xf numFmtId="20" fontId="12" fillId="6" borderId="36" xfId="0" applyNumberFormat="1" applyFont="1" applyFill="1" applyBorder="1" applyAlignment="1">
      <alignment horizontal="center" vertical="center"/>
    </xf>
    <xf numFmtId="49" fontId="12" fillId="6" borderId="41" xfId="0" applyNumberFormat="1" applyFont="1" applyFill="1" applyBorder="1" applyAlignment="1" applyProtection="1">
      <alignment horizontal="center" vertical="center"/>
      <protection locked="0"/>
    </xf>
    <xf numFmtId="0" fontId="27" fillId="6" borderId="17" xfId="0" applyFont="1" applyFill="1" applyBorder="1" applyAlignment="1">
      <alignment horizontal="center"/>
    </xf>
    <xf numFmtId="49" fontId="12" fillId="6" borderId="17" xfId="0" applyNumberFormat="1" applyFont="1" applyFill="1" applyBorder="1" applyAlignment="1">
      <alignment horizontal="center" vertical="center"/>
    </xf>
    <xf numFmtId="49" fontId="12" fillId="6" borderId="43" xfId="0" applyNumberFormat="1" applyFont="1" applyFill="1" applyBorder="1" applyAlignment="1" applyProtection="1">
      <alignment horizontal="center" vertical="center"/>
      <protection locked="0"/>
    </xf>
    <xf numFmtId="49" fontId="12" fillId="6" borderId="7" xfId="0" applyNumberFormat="1" applyFont="1" applyFill="1" applyBorder="1" applyAlignment="1">
      <alignment horizontal="center" vertical="center"/>
    </xf>
    <xf numFmtId="49" fontId="12" fillId="6" borderId="35" xfId="0" applyNumberFormat="1" applyFont="1" applyFill="1" applyBorder="1" applyAlignment="1" applyProtection="1">
      <alignment horizontal="center" vertical="center"/>
      <protection locked="0"/>
    </xf>
    <xf numFmtId="0" fontId="12" fillId="6" borderId="29" xfId="0" applyFont="1" applyFill="1" applyBorder="1" applyAlignment="1" applyProtection="1">
      <alignment horizontal="center" vertical="center"/>
      <protection locked="0"/>
    </xf>
    <xf numFmtId="2" fontId="12" fillId="6" borderId="48" xfId="0" applyNumberFormat="1" applyFont="1" applyFill="1" applyBorder="1" applyAlignment="1" applyProtection="1">
      <alignment horizontal="center" vertical="center"/>
      <protection locked="0"/>
    </xf>
    <xf numFmtId="0" fontId="12" fillId="6" borderId="17" xfId="0" applyFont="1" applyFill="1" applyBorder="1" applyAlignment="1">
      <alignment horizontal="center" vertical="center"/>
    </xf>
    <xf numFmtId="49" fontId="12" fillId="6" borderId="8" xfId="0" applyNumberFormat="1" applyFont="1" applyFill="1" applyBorder="1" applyAlignment="1" applyProtection="1">
      <alignment horizontal="center" vertical="center"/>
      <protection locked="0"/>
    </xf>
    <xf numFmtId="49" fontId="12" fillId="6" borderId="42" xfId="0" applyNumberFormat="1" applyFont="1" applyFill="1" applyBorder="1" applyAlignment="1">
      <alignment horizontal="center" vertical="center"/>
    </xf>
    <xf numFmtId="49" fontId="12" fillId="6" borderId="13" xfId="0" applyNumberFormat="1" applyFont="1" applyFill="1" applyBorder="1" applyAlignment="1" applyProtection="1">
      <alignment horizontal="center" vertical="center"/>
      <protection locked="0"/>
    </xf>
    <xf numFmtId="0" fontId="27" fillId="6" borderId="29" xfId="0" applyFont="1" applyFill="1" applyBorder="1" applyAlignment="1">
      <alignment horizontal="center" vertical="center"/>
    </xf>
    <xf numFmtId="49" fontId="12" fillId="6" borderId="39" xfId="0" applyNumberFormat="1" applyFont="1" applyFill="1" applyBorder="1" applyAlignment="1">
      <alignment horizontal="center" vertical="center"/>
    </xf>
    <xf numFmtId="49" fontId="12" fillId="6" borderId="25" xfId="0" applyNumberFormat="1" applyFont="1" applyFill="1" applyBorder="1" applyAlignment="1" applyProtection="1">
      <alignment horizontal="center" vertical="center"/>
      <protection locked="0"/>
    </xf>
    <xf numFmtId="0" fontId="40" fillId="6" borderId="41" xfId="0" applyFont="1" applyFill="1" applyBorder="1" applyAlignment="1" applyProtection="1">
      <alignment horizontal="center" vertical="center"/>
      <protection locked="0"/>
    </xf>
    <xf numFmtId="166" fontId="40" fillId="6" borderId="22" xfId="0" applyNumberFormat="1" applyFont="1" applyFill="1" applyBorder="1" applyAlignment="1" applyProtection="1">
      <alignment horizontal="center" vertical="center"/>
      <protection locked="0"/>
    </xf>
    <xf numFmtId="166" fontId="40" fillId="6" borderId="41" xfId="0" applyNumberFormat="1" applyFont="1" applyFill="1" applyBorder="1" applyAlignment="1" applyProtection="1">
      <alignment horizontal="center" vertical="center"/>
      <protection locked="0"/>
    </xf>
    <xf numFmtId="0" fontId="12" fillId="5" borderId="41" xfId="0" applyFont="1" applyFill="1" applyBorder="1" applyAlignment="1" applyProtection="1">
      <alignment horizontal="center" vertical="center" wrapText="1"/>
      <protection locked="0"/>
    </xf>
    <xf numFmtId="168" fontId="44" fillId="5" borderId="31" xfId="0" applyNumberFormat="1" applyFont="1" applyFill="1" applyBorder="1" applyAlignment="1" applyProtection="1">
      <alignment horizontal="center" vertical="center" wrapText="1"/>
      <protection locked="0"/>
    </xf>
    <xf numFmtId="1" fontId="38" fillId="4" borderId="9" xfId="5" applyNumberFormat="1" applyFont="1" applyFill="1" applyBorder="1" applyAlignment="1" applyProtection="1">
      <alignment horizontal="center" vertical="center"/>
      <protection locked="0"/>
    </xf>
    <xf numFmtId="1" fontId="38" fillId="4" borderId="45" xfId="5" applyNumberFormat="1" applyFont="1" applyFill="1" applyBorder="1" applyAlignment="1" applyProtection="1">
      <alignment horizontal="center" vertical="center"/>
      <protection locked="0"/>
    </xf>
    <xf numFmtId="0" fontId="46" fillId="4" borderId="10" xfId="11" applyNumberFormat="1" applyFont="1" applyFill="1" applyBorder="1" applyAlignment="1">
      <alignment horizontal="left" vertical="top" wrapText="1"/>
    </xf>
    <xf numFmtId="0" fontId="47" fillId="0" borderId="5" xfId="0" applyFont="1" applyBorder="1" applyAlignment="1">
      <alignment horizontal="center" vertical="center"/>
    </xf>
    <xf numFmtId="0" fontId="47" fillId="2" borderId="5" xfId="0" applyFont="1" applyFill="1" applyBorder="1" applyAlignment="1" applyProtection="1">
      <alignment horizontal="center" vertical="center"/>
      <protection locked="0"/>
    </xf>
    <xf numFmtId="0" fontId="47" fillId="4" borderId="5" xfId="0" applyNumberFormat="1" applyFont="1" applyFill="1" applyBorder="1" applyAlignment="1" applyProtection="1">
      <alignment horizontal="center" vertical="center"/>
      <protection locked="0"/>
    </xf>
    <xf numFmtId="1" fontId="47" fillId="4" borderId="11" xfId="5" applyNumberFormat="1" applyFont="1" applyFill="1" applyBorder="1" applyAlignment="1" applyProtection="1">
      <alignment horizontal="center" vertical="center"/>
      <protection locked="0"/>
    </xf>
    <xf numFmtId="0" fontId="46" fillId="4" borderId="10" xfId="11" applyNumberFormat="1" applyFont="1" applyFill="1" applyBorder="1" applyAlignment="1">
      <alignment horizontal="left" vertical="center" wrapText="1"/>
    </xf>
    <xf numFmtId="1" fontId="47" fillId="2" borderId="5" xfId="0" applyNumberFormat="1" applyFont="1" applyFill="1" applyBorder="1" applyAlignment="1" applyProtection="1">
      <alignment horizontal="center" vertical="center"/>
      <protection locked="0"/>
    </xf>
    <xf numFmtId="0" fontId="47" fillId="2" borderId="5" xfId="0" applyNumberFormat="1" applyFont="1" applyFill="1" applyBorder="1" applyAlignment="1" applyProtection="1">
      <alignment horizontal="center" vertical="center"/>
      <protection locked="0"/>
    </xf>
    <xf numFmtId="0" fontId="48" fillId="4" borderId="10" xfId="0" applyFont="1" applyFill="1" applyBorder="1" applyAlignment="1">
      <alignment horizontal="left" vertical="center" wrapText="1"/>
    </xf>
    <xf numFmtId="0" fontId="46" fillId="4" borderId="10" xfId="0" applyNumberFormat="1" applyFont="1" applyFill="1" applyBorder="1" applyAlignment="1">
      <alignment horizontal="left" vertical="center" wrapText="1"/>
    </xf>
    <xf numFmtId="1" fontId="47" fillId="4" borderId="5" xfId="0" applyNumberFormat="1" applyFont="1" applyFill="1" applyBorder="1" applyAlignment="1">
      <alignment horizontal="center" vertical="center"/>
    </xf>
    <xf numFmtId="0" fontId="47" fillId="4" borderId="5" xfId="0" applyNumberFormat="1" applyFont="1" applyFill="1" applyBorder="1" applyAlignment="1">
      <alignment horizontal="center" vertical="center"/>
    </xf>
    <xf numFmtId="1" fontId="47" fillId="4" borderId="5" xfId="0" applyNumberFormat="1" applyFont="1" applyFill="1" applyBorder="1" applyAlignment="1" applyProtection="1">
      <alignment horizontal="center" vertical="center"/>
      <protection locked="0"/>
    </xf>
    <xf numFmtId="49" fontId="47" fillId="4" borderId="11" xfId="5" applyNumberFormat="1" applyFont="1" applyFill="1" applyBorder="1" applyAlignment="1" applyProtection="1">
      <alignment horizontal="center" vertical="center"/>
      <protection locked="0"/>
    </xf>
    <xf numFmtId="0" fontId="46" fillId="4" borderId="10" xfId="0" applyNumberFormat="1" applyFont="1" applyFill="1" applyBorder="1" applyAlignment="1">
      <alignment horizontal="left" vertical="top" wrapText="1"/>
    </xf>
    <xf numFmtId="2" fontId="47" fillId="2" borderId="5" xfId="0" applyNumberFormat="1" applyFont="1" applyFill="1" applyBorder="1" applyAlignment="1" applyProtection="1">
      <alignment horizontal="center" vertical="center"/>
      <protection locked="0"/>
    </xf>
    <xf numFmtId="0" fontId="50" fillId="4" borderId="10" xfId="0" applyFont="1" applyFill="1" applyBorder="1" applyAlignment="1">
      <alignment horizontal="left" vertical="center" wrapText="1"/>
    </xf>
    <xf numFmtId="0" fontId="50" fillId="4" borderId="10" xfId="0" applyFont="1" applyFill="1" applyBorder="1" applyAlignment="1">
      <alignment horizontal="center" vertical="center" wrapText="1"/>
    </xf>
    <xf numFmtId="0" fontId="49" fillId="4" borderId="10" xfId="0" applyNumberFormat="1" applyFont="1" applyFill="1" applyBorder="1" applyAlignment="1">
      <alignment horizontal="left" vertical="center" wrapText="1"/>
    </xf>
    <xf numFmtId="0" fontId="49" fillId="4" borderId="14" xfId="0" applyNumberFormat="1" applyFont="1" applyFill="1" applyBorder="1" applyAlignment="1">
      <alignment horizontal="left" vertical="center" wrapText="1"/>
    </xf>
    <xf numFmtId="1" fontId="47" fillId="4" borderId="46" xfId="0" applyNumberFormat="1" applyFont="1" applyFill="1" applyBorder="1" applyAlignment="1" applyProtection="1">
      <alignment horizontal="center" vertical="center"/>
      <protection locked="0"/>
    </xf>
    <xf numFmtId="1" fontId="47" fillId="2" borderId="46" xfId="0" applyNumberFormat="1" applyFont="1" applyFill="1" applyBorder="1" applyAlignment="1" applyProtection="1">
      <alignment horizontal="center" vertical="center"/>
      <protection locked="0"/>
    </xf>
    <xf numFmtId="0" fontId="47" fillId="2" borderId="46" xfId="0" applyNumberFormat="1" applyFont="1" applyFill="1" applyBorder="1" applyAlignment="1" applyProtection="1">
      <alignment horizontal="center" vertical="center"/>
      <protection locked="0"/>
    </xf>
    <xf numFmtId="1" fontId="47" fillId="4" borderId="15" xfId="5" applyNumberFormat="1" applyFont="1" applyFill="1" applyBorder="1" applyAlignment="1" applyProtection="1">
      <alignment horizontal="center" vertical="center"/>
      <protection locked="0"/>
    </xf>
    <xf numFmtId="0" fontId="38" fillId="6" borderId="12" xfId="0" applyFont="1" applyFill="1" applyBorder="1" applyAlignment="1" applyProtection="1">
      <alignment horizontal="left" vertical="center"/>
      <protection locked="0"/>
    </xf>
    <xf numFmtId="0" fontId="47" fillId="6" borderId="9" xfId="0" applyFont="1" applyFill="1" applyBorder="1" applyAlignment="1" applyProtection="1">
      <alignment horizontal="center" vertical="center"/>
      <protection locked="0"/>
    </xf>
    <xf numFmtId="3" fontId="30" fillId="6" borderId="24" xfId="0" applyNumberFormat="1" applyFont="1" applyFill="1" applyBorder="1" applyAlignment="1" applyProtection="1">
      <alignment horizontal="center" vertical="center"/>
      <protection locked="0"/>
    </xf>
    <xf numFmtId="0" fontId="38" fillId="6" borderId="18" xfId="0" applyFont="1" applyFill="1" applyBorder="1" applyAlignment="1">
      <alignment horizontal="left" vertical="center" wrapText="1"/>
    </xf>
    <xf numFmtId="3" fontId="30" fillId="6" borderId="3" xfId="0" applyNumberFormat="1" applyFont="1" applyFill="1" applyBorder="1" applyAlignment="1" applyProtection="1">
      <alignment horizontal="center" vertical="center"/>
      <protection locked="0"/>
    </xf>
    <xf numFmtId="3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0" xfId="0" applyNumberFormat="1" applyFont="1" applyFill="1" applyBorder="1" applyAlignment="1">
      <alignment horizontal="center" vertical="center"/>
    </xf>
    <xf numFmtId="3" fontId="30" fillId="6" borderId="5" xfId="0" applyNumberFormat="1" applyFont="1" applyFill="1" applyBorder="1" applyAlignment="1" applyProtection="1">
      <alignment horizontal="center" vertical="center"/>
      <protection hidden="1"/>
    </xf>
    <xf numFmtId="0" fontId="38" fillId="6" borderId="12" xfId="0" applyFont="1" applyFill="1" applyBorder="1" applyAlignment="1">
      <alignment horizontal="left" vertical="center"/>
    </xf>
    <xf numFmtId="3" fontId="30" fillId="6" borderId="5" xfId="0" applyNumberFormat="1" applyFont="1" applyFill="1" applyBorder="1" applyAlignment="1">
      <alignment horizontal="center" vertical="center"/>
    </xf>
    <xf numFmtId="49" fontId="30" fillId="6" borderId="5" xfId="0" applyNumberFormat="1" applyFont="1" applyFill="1" applyBorder="1" applyAlignment="1" applyProtection="1">
      <alignment horizontal="center" vertical="center"/>
      <protection locked="0"/>
    </xf>
    <xf numFmtId="3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0" fillId="6" borderId="5" xfId="0" applyFont="1" applyFill="1" applyBorder="1" applyAlignment="1">
      <alignment horizontal="center" vertical="center"/>
    </xf>
    <xf numFmtId="0" fontId="30" fillId="6" borderId="5" xfId="0" applyNumberFormat="1" applyFont="1" applyFill="1" applyBorder="1" applyAlignment="1" applyProtection="1">
      <alignment horizontal="center" vertical="center"/>
      <protection locked="0"/>
    </xf>
    <xf numFmtId="0" fontId="38" fillId="6" borderId="18" xfId="0" applyFont="1" applyFill="1" applyBorder="1" applyAlignment="1" applyProtection="1">
      <alignment horizontal="left" vertical="center" wrapText="1"/>
      <protection locked="0"/>
    </xf>
    <xf numFmtId="0" fontId="30" fillId="6" borderId="12" xfId="0" applyFont="1" applyFill="1" applyBorder="1" applyAlignment="1">
      <alignment horizontal="left" vertical="center"/>
    </xf>
    <xf numFmtId="49" fontId="30" fillId="6" borderId="5" xfId="0" applyNumberFormat="1" applyFont="1" applyFill="1" applyBorder="1" applyAlignment="1">
      <alignment horizontal="center" vertical="center"/>
    </xf>
    <xf numFmtId="0" fontId="38" fillId="6" borderId="12" xfId="0" applyFont="1" applyFill="1" applyBorder="1" applyAlignment="1" applyProtection="1">
      <alignment horizontal="left" vertical="center" wrapText="1"/>
      <protection locked="0"/>
    </xf>
    <xf numFmtId="49" fontId="30" fillId="6" borderId="44" xfId="0" applyNumberFormat="1" applyFont="1" applyFill="1" applyBorder="1" applyAlignment="1" applyProtection="1">
      <alignment horizontal="center" vertical="center"/>
      <protection hidden="1"/>
    </xf>
    <xf numFmtId="0" fontId="38" fillId="6" borderId="12" xfId="0" applyFont="1" applyFill="1" applyBorder="1" applyAlignment="1">
      <alignment horizontal="left" vertical="center" wrapText="1"/>
    </xf>
    <xf numFmtId="46" fontId="38" fillId="6" borderId="29" xfId="0" applyNumberFormat="1" applyFont="1" applyFill="1" applyBorder="1" applyAlignment="1" applyProtection="1">
      <alignment horizontal="left" vertical="center" wrapText="1"/>
      <protection locked="0"/>
    </xf>
    <xf numFmtId="0" fontId="38" fillId="6" borderId="12" xfId="0" applyFont="1" applyFill="1" applyBorder="1" applyAlignment="1" applyProtection="1">
      <alignment horizontal="center" vertical="center"/>
      <protection locked="0"/>
    </xf>
    <xf numFmtId="3" fontId="30" fillId="6" borderId="12" xfId="0" applyNumberFormat="1" applyFont="1" applyFill="1" applyBorder="1" applyAlignment="1" applyProtection="1">
      <alignment horizontal="center" vertical="center"/>
      <protection locked="0"/>
    </xf>
    <xf numFmtId="0" fontId="12" fillId="5" borderId="12" xfId="0" applyFont="1" applyFill="1" applyBorder="1" applyAlignment="1" applyProtection="1">
      <alignment horizontal="center" vertical="center"/>
      <protection locked="0"/>
    </xf>
    <xf numFmtId="3" fontId="30" fillId="5" borderId="5" xfId="0" applyNumberFormat="1" applyFont="1" applyFill="1" applyBorder="1" applyAlignment="1">
      <alignment horizontal="center" vertical="center"/>
    </xf>
    <xf numFmtId="3" fontId="30" fillId="5" borderId="5" xfId="0" applyNumberFormat="1" applyFont="1" applyFill="1" applyBorder="1" applyAlignment="1" applyProtection="1">
      <alignment horizontal="center" vertical="center"/>
      <protection locked="0"/>
    </xf>
    <xf numFmtId="3" fontId="30" fillId="5" borderId="24" xfId="0" applyNumberFormat="1" applyFont="1" applyFill="1" applyBorder="1" applyAlignment="1" applyProtection="1">
      <alignment horizontal="center" vertical="center"/>
      <protection locked="0"/>
    </xf>
    <xf numFmtId="0" fontId="30" fillId="6" borderId="12" xfId="0" applyFont="1" applyFill="1" applyBorder="1" applyAlignment="1" applyProtection="1">
      <alignment horizontal="left" vertical="center"/>
      <protection locked="0"/>
    </xf>
    <xf numFmtId="0" fontId="30" fillId="6" borderId="10" xfId="0" applyFont="1" applyFill="1" applyBorder="1" applyAlignment="1" applyProtection="1">
      <alignment horizontal="left" vertical="center"/>
      <protection locked="0"/>
    </xf>
    <xf numFmtId="0" fontId="47" fillId="6" borderId="0" xfId="0" applyFont="1" applyFill="1" applyAlignment="1">
      <alignment vertical="center"/>
    </xf>
    <xf numFmtId="0" fontId="47" fillId="6" borderId="5" xfId="0" applyFont="1" applyFill="1" applyBorder="1" applyAlignment="1">
      <alignment vertical="center"/>
    </xf>
    <xf numFmtId="0" fontId="30" fillId="6" borderId="10" xfId="0" applyFont="1" applyFill="1" applyBorder="1" applyAlignment="1">
      <alignment horizontal="left" vertical="center"/>
    </xf>
    <xf numFmtId="0" fontId="30" fillId="6" borderId="19" xfId="0" applyFont="1" applyFill="1" applyBorder="1" applyAlignment="1" applyProtection="1">
      <alignment horizontal="left" vertical="center"/>
      <protection locked="0"/>
    </xf>
    <xf numFmtId="3" fontId="30" fillId="6" borderId="47" xfId="0" applyNumberFormat="1" applyFont="1" applyFill="1" applyBorder="1" applyAlignment="1" applyProtection="1">
      <alignment horizontal="center" vertical="center"/>
      <protection locked="0"/>
    </xf>
    <xf numFmtId="3" fontId="27" fillId="6" borderId="21" xfId="0" applyNumberFormat="1" applyFont="1" applyFill="1" applyBorder="1" applyAlignment="1" applyProtection="1">
      <alignment horizontal="center" vertical="center"/>
      <protection locked="0"/>
    </xf>
    <xf numFmtId="3" fontId="30" fillId="6" borderId="28" xfId="0" applyNumberFormat="1" applyFont="1" applyFill="1" applyBorder="1" applyAlignment="1" applyProtection="1">
      <alignment horizontal="center" vertical="center"/>
      <protection locked="0"/>
    </xf>
    <xf numFmtId="0" fontId="30" fillId="9" borderId="16" xfId="0" applyFont="1" applyFill="1" applyBorder="1" applyAlignment="1" applyProtection="1">
      <alignment vertical="center" wrapText="1"/>
      <protection locked="0"/>
    </xf>
    <xf numFmtId="3" fontId="30" fillId="9" borderId="53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9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45" xfId="0" applyNumberFormat="1" applyFont="1" applyFill="1" applyBorder="1" applyAlignment="1" applyProtection="1">
      <alignment horizontal="center" vertical="center"/>
      <protection locked="0"/>
    </xf>
    <xf numFmtId="0" fontId="30" fillId="9" borderId="18" xfId="0" applyFont="1" applyFill="1" applyBorder="1" applyAlignment="1" applyProtection="1">
      <alignment vertical="center" wrapText="1"/>
      <protection locked="0"/>
    </xf>
    <xf numFmtId="49" fontId="30" fillId="9" borderId="5" xfId="0" applyNumberFormat="1" applyFont="1" applyFill="1" applyBorder="1" applyAlignment="1">
      <alignment horizontal="center" vertical="center"/>
    </xf>
    <xf numFmtId="49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5" xfId="0" applyNumberFormat="1" applyFont="1" applyFill="1" applyBorder="1" applyAlignment="1" applyProtection="1">
      <alignment horizontal="center" vertical="center"/>
      <protection locked="0"/>
    </xf>
    <xf numFmtId="3" fontId="30" fillId="9" borderId="24" xfId="0" applyNumberFormat="1" applyFont="1" applyFill="1" applyBorder="1" applyAlignment="1" applyProtection="1">
      <alignment horizontal="center" vertical="center"/>
      <protection locked="0"/>
    </xf>
    <xf numFmtId="46" fontId="30" fillId="9" borderId="29" xfId="0" applyNumberFormat="1" applyFont="1" applyFill="1" applyBorder="1" applyAlignment="1" applyProtection="1">
      <alignment horizontal="left" vertical="center" wrapText="1"/>
      <protection locked="0"/>
    </xf>
    <xf numFmtId="49" fontId="30" fillId="9" borderId="24" xfId="0" applyNumberFormat="1" applyFont="1" applyFill="1" applyBorder="1" applyAlignment="1" applyProtection="1">
      <alignment horizontal="center" vertical="center"/>
      <protection locked="0"/>
    </xf>
    <xf numFmtId="171" fontId="30" fillId="9" borderId="5" xfId="0" applyNumberFormat="1" applyFont="1" applyFill="1" applyBorder="1" applyAlignment="1" applyProtection="1">
      <alignment horizontal="center" vertical="center"/>
      <protection locked="0"/>
    </xf>
    <xf numFmtId="0" fontId="30" fillId="9" borderId="2" xfId="0" applyFont="1" applyFill="1" applyBorder="1" applyAlignment="1" applyProtection="1">
      <alignment vertical="center" wrapText="1"/>
      <protection locked="0"/>
    </xf>
    <xf numFmtId="2" fontId="30" fillId="9" borderId="3" xfId="0" applyNumberFormat="1" applyFont="1" applyFill="1" applyBorder="1" applyAlignment="1" applyProtection="1">
      <alignment horizontal="center" vertical="center" wrapText="1"/>
      <protection locked="0"/>
    </xf>
    <xf numFmtId="4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10" xfId="0" applyFont="1" applyFill="1" applyBorder="1" applyAlignment="1" applyProtection="1">
      <alignment vertical="center" wrapText="1"/>
      <protection locked="0"/>
    </xf>
    <xf numFmtId="171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44" xfId="0" applyNumberFormat="1" applyFont="1" applyFill="1" applyBorder="1" applyAlignment="1" applyProtection="1">
      <alignment horizontal="center" vertical="center" wrapText="1"/>
      <protection locked="0"/>
    </xf>
    <xf numFmtId="171" fontId="30" fillId="9" borderId="11" xfId="0" applyNumberFormat="1" applyFont="1" applyFill="1" applyBorder="1" applyAlignment="1" applyProtection="1">
      <alignment horizontal="center" vertical="center"/>
      <protection locked="0"/>
    </xf>
    <xf numFmtId="0" fontId="30" fillId="9" borderId="5" xfId="0" applyNumberFormat="1" applyFont="1" applyFill="1" applyBorder="1" applyAlignment="1" applyProtection="1">
      <alignment horizontal="center" vertical="center"/>
      <protection locked="0"/>
    </xf>
    <xf numFmtId="172" fontId="30" fillId="9" borderId="5" xfId="0" applyNumberFormat="1" applyFont="1" applyFill="1" applyBorder="1" applyAlignment="1" applyProtection="1">
      <alignment horizontal="center" vertical="center" wrapText="1"/>
      <protection locked="0"/>
    </xf>
    <xf numFmtId="0" fontId="30" fillId="9" borderId="14" xfId="0" applyFont="1" applyFill="1" applyBorder="1" applyAlignment="1" applyProtection="1">
      <alignment vertical="center" wrapText="1"/>
      <protection locked="0"/>
    </xf>
    <xf numFmtId="3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1" fontId="30" fillId="9" borderId="46" xfId="0" applyNumberFormat="1" applyFont="1" applyFill="1" applyBorder="1" applyAlignment="1" applyProtection="1">
      <alignment horizontal="center" vertical="center" wrapText="1"/>
      <protection locked="0"/>
    </xf>
    <xf numFmtId="3" fontId="30" fillId="9" borderId="15" xfId="0" applyNumberFormat="1" applyFont="1" applyFill="1" applyBorder="1" applyAlignment="1" applyProtection="1">
      <alignment horizontal="center" vertical="center"/>
      <protection locked="0"/>
    </xf>
    <xf numFmtId="0" fontId="27" fillId="4" borderId="22" xfId="0" applyFont="1" applyFill="1" applyBorder="1" applyAlignment="1" applyProtection="1">
      <alignment vertical="center" wrapText="1"/>
      <protection locked="0"/>
    </xf>
    <xf numFmtId="0" fontId="12" fillId="4" borderId="22" xfId="0" applyFont="1" applyFill="1" applyBorder="1" applyAlignment="1" applyProtection="1">
      <alignment horizontal="center" vertical="center" wrapText="1"/>
      <protection locked="0"/>
    </xf>
    <xf numFmtId="0" fontId="12" fillId="4" borderId="23" xfId="0" applyFont="1" applyFill="1" applyBorder="1" applyAlignment="1" applyProtection="1">
      <alignment horizontal="center" vertical="center" wrapText="1"/>
      <protection locked="0"/>
    </xf>
    <xf numFmtId="0" fontId="38" fillId="4" borderId="17" xfId="0" applyFont="1" applyFill="1" applyBorder="1" applyAlignment="1" applyProtection="1">
      <alignment horizontal="center" wrapText="1"/>
      <protection locked="0"/>
    </xf>
    <xf numFmtId="0" fontId="38" fillId="4" borderId="8" xfId="0" applyFont="1" applyFill="1" applyBorder="1" applyAlignment="1" applyProtection="1">
      <alignment horizontal="center" wrapText="1"/>
      <protection locked="0"/>
    </xf>
    <xf numFmtId="0" fontId="52" fillId="4" borderId="27" xfId="0" applyFont="1" applyFill="1" applyBorder="1" applyAlignment="1" applyProtection="1">
      <alignment vertical="center" wrapText="1"/>
      <protection locked="0"/>
    </xf>
    <xf numFmtId="0" fontId="52" fillId="4" borderId="25" xfId="0" applyFont="1" applyFill="1" applyBorder="1" applyAlignment="1" applyProtection="1">
      <alignment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49" fontId="17" fillId="7" borderId="60" xfId="0" applyNumberFormat="1" applyFont="1" applyFill="1" applyBorder="1" applyAlignment="1" applyProtection="1">
      <alignment horizontal="center" vertical="center"/>
      <protection locked="0"/>
    </xf>
    <xf numFmtId="49" fontId="17" fillId="7" borderId="60" xfId="0" applyNumberFormat="1" applyFont="1" applyFill="1" applyBorder="1" applyAlignment="1" applyProtection="1">
      <alignment horizontal="center" vertical="center" wrapText="1"/>
      <protection locked="0"/>
    </xf>
    <xf numFmtId="49" fontId="17" fillId="7" borderId="58" xfId="0" applyNumberFormat="1" applyFont="1" applyFill="1" applyBorder="1" applyAlignment="1" applyProtection="1">
      <alignment vertical="center" wrapText="1"/>
      <protection locked="0"/>
    </xf>
    <xf numFmtId="14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3" xfId="0" applyNumberFormat="1" applyFont="1" applyFill="1" applyBorder="1" applyAlignment="1">
      <alignment horizontal="center" vertical="center"/>
    </xf>
    <xf numFmtId="49" fontId="29" fillId="10" borderId="11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5" xfId="0" applyNumberFormat="1" applyFont="1" applyFill="1" applyBorder="1" applyAlignment="1" applyProtection="1">
      <alignment horizontal="center" vertical="center" wrapText="1"/>
      <protection locked="0"/>
    </xf>
    <xf numFmtId="1" fontId="17" fillId="10" borderId="5" xfId="0" applyNumberFormat="1" applyFont="1" applyFill="1" applyBorder="1" applyAlignment="1">
      <alignment horizontal="center" vertical="center"/>
    </xf>
    <xf numFmtId="49" fontId="31" fillId="10" borderId="24" xfId="0" applyNumberFormat="1" applyFont="1" applyFill="1" applyBorder="1" applyAlignment="1" applyProtection="1">
      <alignment vertical="center" wrapText="1"/>
      <protection locked="0"/>
    </xf>
    <xf numFmtId="1" fontId="31" fillId="10" borderId="11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1" fontId="31" fillId="10" borderId="46" xfId="0" applyNumberFormat="1" applyFont="1" applyFill="1" applyBorder="1" applyAlignment="1" applyProtection="1">
      <alignment horizontal="center" vertical="center" wrapText="1"/>
      <protection locked="0"/>
    </xf>
    <xf numFmtId="0" fontId="56" fillId="8" borderId="32" xfId="0" applyFont="1" applyFill="1" applyBorder="1" applyAlignment="1" applyProtection="1">
      <alignment horizontal="center" vertical="center" wrapText="1"/>
      <protection locked="0"/>
    </xf>
    <xf numFmtId="0" fontId="56" fillId="8" borderId="41" xfId="0" applyFont="1" applyFill="1" applyBorder="1" applyAlignment="1" applyProtection="1">
      <alignment horizontal="center" vertical="center" wrapText="1"/>
      <protection locked="0"/>
    </xf>
    <xf numFmtId="0" fontId="57" fillId="4" borderId="10" xfId="0" applyFont="1" applyFill="1" applyBorder="1" applyAlignment="1">
      <alignment horizontal="left" vertical="center" wrapText="1"/>
    </xf>
    <xf numFmtId="0" fontId="40" fillId="4" borderId="17" xfId="0" applyFont="1" applyFill="1" applyBorder="1" applyAlignment="1" applyProtection="1">
      <alignment horizontal="center" vertical="center" wrapText="1"/>
      <protection locked="0"/>
    </xf>
    <xf numFmtId="0" fontId="40" fillId="4" borderId="17" xfId="0" applyFont="1" applyFill="1" applyBorder="1" applyAlignment="1" applyProtection="1">
      <alignment horizontal="center" vertical="center"/>
      <protection locked="0"/>
    </xf>
    <xf numFmtId="0" fontId="40" fillId="4" borderId="7" xfId="0" applyFont="1" applyFill="1" applyBorder="1" applyAlignment="1" applyProtection="1">
      <alignment horizontal="center" vertical="center" wrapText="1"/>
      <protection locked="0"/>
    </xf>
    <xf numFmtId="0" fontId="40" fillId="4" borderId="39" xfId="0" applyFont="1" applyFill="1" applyBorder="1" applyAlignment="1" applyProtection="1">
      <alignment horizontal="center" vertical="center"/>
      <protection locked="0"/>
    </xf>
    <xf numFmtId="1" fontId="31" fillId="10" borderId="3" xfId="0" applyNumberFormat="1" applyFont="1" applyFill="1" applyBorder="1" applyAlignment="1" applyProtection="1">
      <alignment horizontal="left" vertical="center" wrapText="1"/>
      <protection locked="0"/>
    </xf>
    <xf numFmtId="1" fontId="31" fillId="10" borderId="5" xfId="0" applyNumberFormat="1" applyFont="1" applyFill="1" applyBorder="1" applyAlignment="1" applyProtection="1">
      <alignment horizontal="left" vertical="center" wrapText="1"/>
      <protection locked="0"/>
    </xf>
    <xf numFmtId="0" fontId="58" fillId="4" borderId="10" xfId="11" applyNumberFormat="1" applyFont="1" applyFill="1" applyBorder="1" applyAlignment="1">
      <alignment horizontal="left" vertical="top" wrapText="1"/>
    </xf>
    <xf numFmtId="0" fontId="30" fillId="4" borderId="16" xfId="0" applyFont="1" applyFill="1" applyBorder="1" applyAlignment="1" applyProtection="1">
      <alignment horizontal="left" vertical="center"/>
      <protection locked="0"/>
    </xf>
    <xf numFmtId="49" fontId="12" fillId="2" borderId="30" xfId="0" applyNumberFormat="1" applyFont="1" applyFill="1" applyBorder="1" applyAlignment="1" applyProtection="1">
      <alignment horizontal="center" vertical="center"/>
      <protection locked="0"/>
    </xf>
    <xf numFmtId="0" fontId="12" fillId="2" borderId="53" xfId="0" applyFont="1" applyFill="1" applyBorder="1" applyAlignment="1" applyProtection="1">
      <alignment horizontal="center" vertical="center"/>
      <protection locked="0"/>
    </xf>
    <xf numFmtId="0" fontId="12" fillId="2" borderId="9" xfId="0" applyFont="1" applyFill="1" applyBorder="1" applyAlignment="1" applyProtection="1">
      <alignment horizontal="center" vertical="center"/>
      <protection locked="0"/>
    </xf>
    <xf numFmtId="49" fontId="12" fillId="2" borderId="53" xfId="0" applyNumberFormat="1" applyFont="1" applyFill="1" applyBorder="1" applyAlignment="1" applyProtection="1">
      <alignment horizontal="center" vertical="center"/>
      <protection locked="0"/>
    </xf>
    <xf numFmtId="0" fontId="27" fillId="2" borderId="56" xfId="0" applyFont="1" applyFill="1" applyBorder="1" applyAlignment="1" applyProtection="1">
      <alignment horizontal="center" vertical="center"/>
      <protection locked="0"/>
    </xf>
    <xf numFmtId="1" fontId="45" fillId="4" borderId="9" xfId="0" applyNumberFormat="1" applyFont="1" applyFill="1" applyBorder="1" applyAlignment="1" applyProtection="1">
      <alignment horizontal="center" vertical="center"/>
      <protection locked="0"/>
    </xf>
    <xf numFmtId="1" fontId="30" fillId="4" borderId="9" xfId="0" applyNumberFormat="1" applyFont="1" applyFill="1" applyBorder="1" applyAlignment="1" applyProtection="1">
      <alignment horizontal="center" vertical="center"/>
    </xf>
    <xf numFmtId="49" fontId="40" fillId="4" borderId="27" xfId="0" applyNumberFormat="1" applyFont="1" applyFill="1" applyBorder="1" applyAlignment="1" applyProtection="1">
      <alignment horizontal="center" vertical="center"/>
      <protection locked="0"/>
    </xf>
    <xf numFmtId="49" fontId="29" fillId="10" borderId="24" xfId="0" applyNumberFormat="1" applyFont="1" applyFill="1" applyBorder="1" applyAlignment="1" applyProtection="1">
      <alignment horizontal="center" vertical="center" wrapText="1"/>
      <protection locked="0"/>
    </xf>
    <xf numFmtId="0" fontId="36" fillId="4" borderId="5" xfId="0" applyNumberFormat="1" applyFont="1" applyFill="1" applyBorder="1" applyAlignment="1">
      <alignment horizontal="center" vertical="center"/>
    </xf>
    <xf numFmtId="0" fontId="36" fillId="4" borderId="5" xfId="0" applyFont="1" applyFill="1" applyBorder="1" applyAlignment="1">
      <alignment horizontal="center" vertical="center" wrapText="1"/>
    </xf>
    <xf numFmtId="0" fontId="40" fillId="4" borderId="22" xfId="0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vertical="center" wrapText="1"/>
      <protection locked="0"/>
    </xf>
    <xf numFmtId="49" fontId="12" fillId="5" borderId="41" xfId="0" applyNumberFormat="1" applyFont="1" applyFill="1" applyBorder="1" applyAlignment="1" applyProtection="1">
      <alignment vertical="center" wrapText="1"/>
      <protection locked="0"/>
    </xf>
    <xf numFmtId="0" fontId="36" fillId="4" borderId="2" xfId="0" applyFont="1" applyFill="1" applyBorder="1" applyAlignment="1">
      <alignment horizontal="center" vertical="center" wrapText="1"/>
    </xf>
    <xf numFmtId="0" fontId="35" fillId="0" borderId="8" xfId="0" applyFont="1" applyBorder="1" applyAlignment="1" applyProtection="1">
      <alignment horizontal="left" vertical="center" wrapText="1"/>
      <protection locked="0"/>
    </xf>
    <xf numFmtId="0" fontId="35" fillId="0" borderId="29" xfId="0" applyFont="1" applyBorder="1" applyAlignment="1" applyProtection="1">
      <alignment horizontal="left" vertical="center" wrapText="1"/>
      <protection locked="0"/>
    </xf>
    <xf numFmtId="0" fontId="35" fillId="0" borderId="12" xfId="0" applyFont="1" applyBorder="1" applyAlignment="1" applyProtection="1">
      <alignment horizontal="left" vertical="center" wrapText="1"/>
      <protection locked="0"/>
    </xf>
    <xf numFmtId="0" fontId="26" fillId="4" borderId="5" xfId="0" applyFont="1" applyFill="1" applyBorder="1" applyAlignment="1" applyProtection="1">
      <alignment horizontal="center" vertical="center" wrapText="1"/>
      <protection locked="0"/>
    </xf>
    <xf numFmtId="20" fontId="29" fillId="10" borderId="43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56" fillId="8" borderId="1" xfId="0" applyFont="1" applyFill="1" applyBorder="1" applyAlignment="1" applyProtection="1">
      <alignment horizontal="center" vertical="center" wrapText="1"/>
      <protection locked="0"/>
    </xf>
    <xf numFmtId="0" fontId="56" fillId="8" borderId="34" xfId="0" applyFont="1" applyFill="1" applyBorder="1" applyAlignment="1" applyProtection="1">
      <alignment horizontal="center" vertical="center" wrapText="1"/>
      <protection locked="0"/>
    </xf>
    <xf numFmtId="0" fontId="35" fillId="0" borderId="8" xfId="0" applyFont="1" applyBorder="1" applyAlignment="1" applyProtection="1">
      <alignment vertical="center" wrapText="1"/>
      <protection locked="0"/>
    </xf>
    <xf numFmtId="0" fontId="35" fillId="0" borderId="29" xfId="0" applyFont="1" applyBorder="1" applyAlignment="1" applyProtection="1">
      <alignment vertical="center" wrapText="1"/>
      <protection locked="0"/>
    </xf>
    <xf numFmtId="0" fontId="35" fillId="0" borderId="12" xfId="0" applyFont="1" applyBorder="1" applyAlignment="1" applyProtection="1">
      <alignment vertical="center" wrapText="1"/>
      <protection locked="0"/>
    </xf>
    <xf numFmtId="0" fontId="27" fillId="5" borderId="30" xfId="0" applyFont="1" applyFill="1" applyBorder="1" applyAlignment="1" applyProtection="1">
      <alignment horizontal="center" vertical="center" wrapText="1"/>
      <protection locked="0"/>
    </xf>
    <xf numFmtId="0" fontId="27" fillId="5" borderId="37" xfId="0" applyFont="1" applyFill="1" applyBorder="1" applyAlignment="1" applyProtection="1">
      <alignment horizontal="center" vertical="center" wrapText="1"/>
      <protection locked="0"/>
    </xf>
    <xf numFmtId="0" fontId="27" fillId="5" borderId="33" xfId="0" applyFont="1" applyFill="1" applyBorder="1" applyAlignment="1" applyProtection="1">
      <alignment horizontal="center" vertical="center" wrapText="1"/>
      <protection locked="0"/>
    </xf>
    <xf numFmtId="0" fontId="27" fillId="5" borderId="40" xfId="0" applyFont="1" applyFill="1" applyBorder="1" applyAlignment="1" applyProtection="1">
      <alignment horizontal="center" vertical="center" wrapText="1"/>
      <protection locked="0"/>
    </xf>
    <xf numFmtId="0" fontId="27" fillId="5" borderId="1" xfId="0" applyFont="1" applyFill="1" applyBorder="1" applyAlignment="1" applyProtection="1">
      <alignment horizontal="center" vertical="center" wrapText="1"/>
      <protection locked="0"/>
    </xf>
    <xf numFmtId="0" fontId="27" fillId="5" borderId="34" xfId="0" applyFont="1" applyFill="1" applyBorder="1" applyAlignment="1" applyProtection="1">
      <alignment horizontal="center" vertical="center" wrapText="1"/>
      <protection locked="0"/>
    </xf>
    <xf numFmtId="0" fontId="35" fillId="4" borderId="8" xfId="0" applyFont="1" applyFill="1" applyBorder="1" applyAlignment="1" applyProtection="1">
      <alignment horizontal="left" vertical="center" wrapText="1"/>
      <protection locked="0"/>
    </xf>
    <xf numFmtId="0" fontId="35" fillId="4" borderId="29" xfId="0" applyFont="1" applyFill="1" applyBorder="1" applyAlignment="1" applyProtection="1">
      <alignment horizontal="left" vertical="center" wrapText="1"/>
      <protection locked="0"/>
    </xf>
    <xf numFmtId="0" fontId="35" fillId="4" borderId="12" xfId="0" applyFont="1" applyFill="1" applyBorder="1" applyAlignment="1" applyProtection="1">
      <alignment horizontal="left" vertical="center" wrapText="1"/>
      <protection locked="0"/>
    </xf>
    <xf numFmtId="0" fontId="12" fillId="0" borderId="49" xfId="0" applyFont="1" applyBorder="1" applyAlignment="1" applyProtection="1">
      <alignment horizontal="left" vertical="center" wrapText="1"/>
      <protection locked="0"/>
    </xf>
    <xf numFmtId="0" fontId="12" fillId="0" borderId="50" xfId="0" applyFont="1" applyBorder="1" applyAlignment="1" applyProtection="1">
      <alignment horizontal="left" vertical="center" wrapText="1"/>
      <protection locked="0"/>
    </xf>
    <xf numFmtId="0" fontId="12" fillId="0" borderId="57" xfId="0" applyFont="1" applyBorder="1" applyAlignment="1" applyProtection="1">
      <alignment horizontal="left" vertical="center" wrapText="1"/>
      <protection locked="0"/>
    </xf>
    <xf numFmtId="0" fontId="40" fillId="4" borderId="8" xfId="0" applyFont="1" applyFill="1" applyBorder="1" applyAlignment="1" applyProtection="1">
      <alignment horizontal="center" vertical="center"/>
      <protection locked="0"/>
    </xf>
    <xf numFmtId="0" fontId="40" fillId="4" borderId="29" xfId="0" applyFont="1" applyFill="1" applyBorder="1" applyAlignment="1" applyProtection="1">
      <alignment horizontal="center" vertical="center"/>
      <protection locked="0"/>
    </xf>
    <xf numFmtId="49" fontId="40" fillId="4" borderId="29" xfId="0" applyNumberFormat="1" applyFont="1" applyFill="1" applyBorder="1" applyAlignment="1" applyProtection="1">
      <alignment horizontal="center" vertical="center"/>
      <protection locked="0"/>
    </xf>
    <xf numFmtId="0" fontId="12" fillId="0" borderId="31" xfId="0" applyFont="1" applyBorder="1" applyAlignment="1" applyProtection="1">
      <alignment vertical="center" wrapText="1"/>
      <protection locked="0"/>
    </xf>
    <xf numFmtId="0" fontId="12" fillId="0" borderId="36" xfId="0" applyFont="1" applyBorder="1" applyAlignment="1" applyProtection="1">
      <alignment vertical="center" wrapText="1"/>
      <protection locked="0"/>
    </xf>
    <xf numFmtId="0" fontId="12" fillId="0" borderId="32" xfId="0" applyFont="1" applyBorder="1" applyAlignment="1" applyProtection="1">
      <alignment vertical="center" wrapText="1"/>
      <protection locked="0"/>
    </xf>
    <xf numFmtId="20" fontId="29" fillId="10" borderId="25" xfId="0" applyNumberFormat="1" applyFont="1" applyFill="1" applyBorder="1" applyAlignment="1" applyProtection="1">
      <alignment horizontal="center" vertical="center" wrapText="1"/>
      <protection locked="0"/>
    </xf>
    <xf numFmtId="20" fontId="29" fillId="10" borderId="61" xfId="0" applyNumberFormat="1" applyFont="1" applyFill="1" applyBorder="1" applyAlignment="1" applyProtection="1">
      <alignment horizontal="center" vertical="center" wrapText="1"/>
      <protection locked="0"/>
    </xf>
    <xf numFmtId="0" fontId="35" fillId="0" borderId="43" xfId="0" applyFont="1" applyBorder="1" applyAlignment="1" applyProtection="1">
      <alignment horizontal="left" vertical="center" wrapText="1"/>
      <protection locked="0"/>
    </xf>
    <xf numFmtId="0" fontId="35" fillId="0" borderId="35" xfId="0" applyFont="1" applyBorder="1" applyAlignment="1" applyProtection="1">
      <alignment horizontal="left" vertical="center" wrapText="1"/>
      <protection locked="0"/>
    </xf>
    <xf numFmtId="0" fontId="35" fillId="0" borderId="18" xfId="0" applyFont="1" applyBorder="1" applyAlignment="1" applyProtection="1">
      <alignment horizontal="left" vertical="center" wrapText="1"/>
      <protection locked="0"/>
    </xf>
    <xf numFmtId="0" fontId="26" fillId="4" borderId="5" xfId="0" applyFont="1" applyFill="1" applyBorder="1" applyAlignment="1" applyProtection="1">
      <alignment horizontal="left" vertical="center" wrapText="1"/>
      <protection locked="0"/>
    </xf>
    <xf numFmtId="0" fontId="56" fillId="8" borderId="36" xfId="0" applyFont="1" applyFill="1" applyBorder="1" applyAlignment="1" applyProtection="1">
      <alignment horizontal="center" vertical="center" wrapText="1"/>
      <protection locked="0"/>
    </xf>
    <xf numFmtId="49" fontId="12" fillId="5" borderId="31" xfId="0" applyNumberFormat="1" applyFont="1" applyFill="1" applyBorder="1" applyAlignment="1" applyProtection="1">
      <alignment horizontal="center" vertical="center"/>
      <protection locked="0"/>
    </xf>
    <xf numFmtId="49" fontId="12" fillId="5" borderId="36" xfId="0" applyNumberFormat="1" applyFont="1" applyFill="1" applyBorder="1" applyAlignment="1" applyProtection="1">
      <alignment horizontal="center" vertical="center"/>
      <protection locked="0"/>
    </xf>
    <xf numFmtId="49" fontId="12" fillId="5" borderId="32" xfId="0" applyNumberFormat="1" applyFont="1" applyFill="1" applyBorder="1" applyAlignment="1" applyProtection="1">
      <alignment horizontal="center" vertical="center"/>
      <protection locked="0"/>
    </xf>
    <xf numFmtId="49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49" fontId="12" fillId="5" borderId="36" xfId="0" applyNumberFormat="1" applyFont="1" applyFill="1" applyBorder="1" applyAlignment="1" applyProtection="1">
      <alignment horizontal="center" vertical="center" wrapText="1"/>
      <protection locked="0"/>
    </xf>
    <xf numFmtId="166" fontId="12" fillId="5" borderId="31" xfId="0" applyNumberFormat="1" applyFont="1" applyFill="1" applyBorder="1" applyAlignment="1" applyProtection="1">
      <alignment horizontal="center" vertical="center"/>
      <protection locked="0"/>
    </xf>
    <xf numFmtId="166" fontId="12" fillId="5" borderId="32" xfId="0" applyNumberFormat="1" applyFont="1" applyFill="1" applyBorder="1" applyAlignment="1" applyProtection="1">
      <alignment horizontal="center" vertical="center"/>
      <protection locked="0"/>
    </xf>
    <xf numFmtId="0" fontId="6" fillId="0" borderId="30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6" fontId="12" fillId="5" borderId="30" xfId="0" applyNumberFormat="1" applyFont="1" applyFill="1" applyBorder="1" applyAlignment="1" applyProtection="1">
      <alignment horizontal="center" vertical="center"/>
      <protection locked="0"/>
    </xf>
    <xf numFmtId="166" fontId="12" fillId="5" borderId="33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left" vertical="center" wrapText="1"/>
      <protection locked="0"/>
    </xf>
    <xf numFmtId="0" fontId="12" fillId="5" borderId="36" xfId="0" applyFont="1" applyFill="1" applyBorder="1" applyAlignment="1" applyProtection="1">
      <alignment horizontal="left" vertical="center" wrapText="1"/>
      <protection locked="0"/>
    </xf>
    <xf numFmtId="14" fontId="53" fillId="3" borderId="31" xfId="0" applyNumberFormat="1" applyFont="1" applyFill="1" applyBorder="1" applyAlignment="1" applyProtection="1">
      <alignment horizontal="center" vertical="center"/>
      <protection locked="0"/>
    </xf>
    <xf numFmtId="14" fontId="53" fillId="3" borderId="36" xfId="0" applyNumberFormat="1" applyFont="1" applyFill="1" applyBorder="1" applyAlignment="1" applyProtection="1">
      <alignment horizontal="center" vertical="center"/>
      <protection locked="0"/>
    </xf>
    <xf numFmtId="14" fontId="53" fillId="3" borderId="32" xfId="0" applyNumberFormat="1" applyFont="1" applyFill="1" applyBorder="1" applyAlignment="1" applyProtection="1">
      <alignment horizontal="center" vertical="center"/>
      <protection locked="0"/>
    </xf>
    <xf numFmtId="0" fontId="27" fillId="5" borderId="31" xfId="0" applyFont="1" applyFill="1" applyBorder="1" applyAlignment="1" applyProtection="1">
      <alignment horizontal="center" vertical="center"/>
      <protection locked="0"/>
    </xf>
    <xf numFmtId="0" fontId="27" fillId="5" borderId="32" xfId="0" applyFont="1" applyFill="1" applyBorder="1" applyAlignment="1" applyProtection="1">
      <alignment horizontal="center" vertical="center"/>
      <protection locked="0"/>
    </xf>
    <xf numFmtId="0" fontId="27" fillId="5" borderId="36" xfId="0" applyFont="1" applyFill="1" applyBorder="1" applyAlignment="1" applyProtection="1">
      <alignment horizontal="center" vertical="center"/>
      <protection locked="0"/>
    </xf>
    <xf numFmtId="0" fontId="16" fillId="5" borderId="40" xfId="0" applyFont="1" applyFill="1" applyBorder="1" applyAlignment="1" applyProtection="1">
      <alignment horizontal="center" vertical="center"/>
      <protection locked="0"/>
    </xf>
    <xf numFmtId="0" fontId="16" fillId="5" borderId="1" xfId="0" applyFont="1" applyFill="1" applyBorder="1" applyAlignment="1" applyProtection="1">
      <alignment horizontal="center" vertical="center"/>
      <protection locked="0"/>
    </xf>
    <xf numFmtId="0" fontId="16" fillId="5" borderId="34" xfId="0" applyFont="1" applyFill="1" applyBorder="1" applyAlignment="1" applyProtection="1">
      <alignment horizontal="center" vertical="center"/>
      <protection locked="0"/>
    </xf>
    <xf numFmtId="20" fontId="12" fillId="5" borderId="31" xfId="0" applyNumberFormat="1" applyFont="1" applyFill="1" applyBorder="1" applyAlignment="1" applyProtection="1">
      <alignment horizontal="center" vertical="center" wrapText="1"/>
      <protection locked="0"/>
    </xf>
    <xf numFmtId="20" fontId="12" fillId="5" borderId="32" xfId="0" applyNumberFormat="1" applyFont="1" applyFill="1" applyBorder="1" applyAlignment="1" applyProtection="1">
      <alignment horizontal="center" vertical="center" wrapText="1"/>
      <protection locked="0"/>
    </xf>
    <xf numFmtId="0" fontId="51" fillId="0" borderId="33" xfId="0" applyFont="1" applyBorder="1" applyAlignment="1" applyProtection="1">
      <alignment horizontal="center" vertical="center"/>
      <protection locked="0"/>
    </xf>
    <xf numFmtId="0" fontId="51" fillId="0" borderId="6" xfId="0" applyFont="1" applyBorder="1" applyAlignment="1" applyProtection="1">
      <alignment horizontal="center" vertical="center"/>
      <protection locked="0"/>
    </xf>
    <xf numFmtId="0" fontId="51" fillId="0" borderId="34" xfId="0" applyFont="1" applyBorder="1" applyAlignment="1" applyProtection="1">
      <alignment horizontal="center" vertical="center"/>
      <protection locked="0"/>
    </xf>
    <xf numFmtId="0" fontId="40" fillId="5" borderId="42" xfId="0" applyFont="1" applyFill="1" applyBorder="1" applyAlignment="1" applyProtection="1">
      <alignment horizontal="center" vertical="center" wrapText="1"/>
      <protection locked="0"/>
    </xf>
    <xf numFmtId="0" fontId="59" fillId="5" borderId="31" xfId="0" applyFont="1" applyFill="1" applyBorder="1" applyAlignment="1" applyProtection="1">
      <alignment horizontal="left" vertical="center"/>
      <protection locked="0"/>
    </xf>
    <xf numFmtId="0" fontId="59" fillId="5" borderId="36" xfId="0" applyFont="1" applyFill="1" applyBorder="1" applyAlignment="1" applyProtection="1">
      <alignment horizontal="left" vertical="center"/>
      <protection locked="0"/>
    </xf>
    <xf numFmtId="0" fontId="59" fillId="5" borderId="37" xfId="0" applyFont="1" applyFill="1" applyBorder="1" applyAlignment="1" applyProtection="1">
      <alignment horizontal="left" vertical="center"/>
      <protection locked="0"/>
    </xf>
    <xf numFmtId="0" fontId="12" fillId="0" borderId="38" xfId="0" applyFont="1" applyBorder="1" applyAlignment="1" applyProtection="1">
      <alignment horizontal="center" vertical="center" wrapText="1"/>
      <protection locked="0"/>
    </xf>
    <xf numFmtId="0" fontId="12" fillId="0" borderId="42" xfId="0" applyFont="1" applyBorder="1" applyAlignment="1" applyProtection="1">
      <alignment horizontal="center" vertical="center" wrapText="1"/>
      <protection locked="0"/>
    </xf>
    <xf numFmtId="0" fontId="12" fillId="0" borderId="39" xfId="0" applyFont="1" applyBorder="1" applyAlignment="1" applyProtection="1">
      <alignment horizontal="center" vertical="center" wrapText="1"/>
      <protection locked="0"/>
    </xf>
    <xf numFmtId="0" fontId="51" fillId="0" borderId="38" xfId="0" applyFont="1" applyBorder="1" applyAlignment="1" applyProtection="1">
      <alignment horizontal="center" vertical="center" wrapText="1"/>
      <protection locked="0"/>
    </xf>
    <xf numFmtId="0" fontId="51" fillId="0" borderId="42" xfId="0" applyFont="1" applyBorder="1" applyAlignment="1" applyProtection="1">
      <alignment horizontal="center" vertical="center" wrapText="1"/>
      <protection locked="0"/>
    </xf>
    <xf numFmtId="0" fontId="51" fillId="0" borderId="39" xfId="0" applyFont="1" applyBorder="1" applyAlignment="1" applyProtection="1">
      <alignment horizontal="center" vertical="center" wrapText="1"/>
      <protection locked="0"/>
    </xf>
    <xf numFmtId="0" fontId="51" fillId="0" borderId="38" xfId="0" applyFont="1" applyBorder="1" applyAlignment="1" applyProtection="1">
      <alignment horizontal="center" vertical="center"/>
      <protection locked="0"/>
    </xf>
    <xf numFmtId="0" fontId="51" fillId="0" borderId="42" xfId="0" applyFont="1" applyBorder="1" applyAlignment="1" applyProtection="1">
      <alignment horizontal="center" vertical="center"/>
      <protection locked="0"/>
    </xf>
    <xf numFmtId="0" fontId="51" fillId="0" borderId="39" xfId="0" applyFont="1" applyBorder="1" applyAlignment="1" applyProtection="1">
      <alignment horizontal="center" vertical="center"/>
      <protection locked="0"/>
    </xf>
    <xf numFmtId="0" fontId="40" fillId="5" borderId="42" xfId="0" applyFont="1" applyFill="1" applyBorder="1" applyAlignment="1" applyProtection="1">
      <alignment horizontal="center" vertical="center"/>
      <protection locked="0"/>
    </xf>
    <xf numFmtId="1" fontId="54" fillId="4" borderId="30" xfId="0" applyNumberFormat="1" applyFont="1" applyFill="1" applyBorder="1" applyAlignment="1" applyProtection="1">
      <alignment horizontal="center" vertical="center"/>
      <protection locked="0"/>
    </xf>
    <xf numFmtId="1" fontId="54" fillId="4" borderId="37" xfId="0" applyNumberFormat="1" applyFont="1" applyFill="1" applyBorder="1" applyAlignment="1" applyProtection="1">
      <alignment horizontal="center" vertical="center"/>
      <protection locked="0"/>
    </xf>
    <xf numFmtId="1" fontId="54" fillId="4" borderId="33" xfId="0" applyNumberFormat="1" applyFont="1" applyFill="1" applyBorder="1" applyAlignment="1" applyProtection="1">
      <alignment horizontal="center" vertical="center"/>
      <protection locked="0"/>
    </xf>
    <xf numFmtId="1" fontId="54" fillId="4" borderId="40" xfId="0" applyNumberFormat="1" applyFont="1" applyFill="1" applyBorder="1" applyAlignment="1" applyProtection="1">
      <alignment horizontal="center" vertical="center"/>
      <protection locked="0"/>
    </xf>
    <xf numFmtId="1" fontId="54" fillId="4" borderId="1" xfId="0" applyNumberFormat="1" applyFont="1" applyFill="1" applyBorder="1" applyAlignment="1" applyProtection="1">
      <alignment horizontal="center" vertical="center"/>
      <protection locked="0"/>
    </xf>
    <xf numFmtId="1" fontId="54" fillId="4" borderId="34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/>
      <protection locked="0"/>
    </xf>
    <xf numFmtId="0" fontId="12" fillId="5" borderId="36" xfId="0" applyFont="1" applyFill="1" applyBorder="1" applyAlignment="1" applyProtection="1">
      <alignment horizontal="center" vertical="center"/>
      <protection locked="0"/>
    </xf>
    <xf numFmtId="0" fontId="55" fillId="0" borderId="8" xfId="0" applyFont="1" applyBorder="1" applyAlignment="1" applyProtection="1">
      <alignment horizontal="center" vertical="center"/>
      <protection locked="0"/>
    </xf>
    <xf numFmtId="0" fontId="55" fillId="0" borderId="12" xfId="0" applyFont="1" applyBorder="1" applyAlignment="1" applyProtection="1">
      <alignment horizontal="center" vertical="center"/>
      <protection locked="0"/>
    </xf>
    <xf numFmtId="20" fontId="28" fillId="4" borderId="4" xfId="5" applyNumberFormat="1" applyFont="1" applyFill="1" applyBorder="1" applyAlignment="1" applyProtection="1">
      <alignment horizontal="center" vertical="center"/>
      <protection locked="0"/>
    </xf>
    <xf numFmtId="0" fontId="28" fillId="4" borderId="29" xfId="5" applyNumberFormat="1" applyFont="1" applyFill="1" applyBorder="1" applyAlignment="1" applyProtection="1">
      <alignment horizontal="center" vertical="center"/>
      <protection locked="0"/>
    </xf>
    <xf numFmtId="0" fontId="28" fillId="4" borderId="7" xfId="5" applyNumberFormat="1" applyFont="1" applyFill="1" applyBorder="1" applyAlignment="1" applyProtection="1">
      <alignment horizontal="center" vertical="center"/>
      <protection locked="0"/>
    </xf>
    <xf numFmtId="2" fontId="28" fillId="4" borderId="4" xfId="5" applyNumberFormat="1" applyFont="1" applyFill="1" applyBorder="1" applyAlignment="1" applyProtection="1">
      <alignment horizontal="center" vertical="center"/>
      <protection locked="0"/>
    </xf>
    <xf numFmtId="2" fontId="28" fillId="4" borderId="29" xfId="5" applyNumberFormat="1" applyFont="1" applyFill="1" applyBorder="1" applyAlignment="1" applyProtection="1">
      <alignment horizontal="center" vertical="center"/>
      <protection locked="0"/>
    </xf>
    <xf numFmtId="2" fontId="28" fillId="4" borderId="7" xfId="5" applyNumberFormat="1" applyFont="1" applyFill="1" applyBorder="1" applyAlignment="1" applyProtection="1">
      <alignment horizontal="center" vertical="center"/>
      <protection locked="0"/>
    </xf>
    <xf numFmtId="0" fontId="53" fillId="3" borderId="31" xfId="0" applyFont="1" applyFill="1" applyBorder="1" applyAlignment="1" applyProtection="1">
      <alignment horizontal="center" vertical="center"/>
      <protection locked="0"/>
    </xf>
    <xf numFmtId="0" fontId="53" fillId="3" borderId="36" xfId="0" applyFont="1" applyFill="1" applyBorder="1" applyAlignment="1" applyProtection="1">
      <alignment horizontal="center" vertical="center"/>
      <protection locked="0"/>
    </xf>
    <xf numFmtId="0" fontId="53" fillId="3" borderId="32" xfId="0" applyFont="1" applyFill="1" applyBorder="1" applyAlignment="1" applyProtection="1">
      <alignment horizontal="center" vertical="center"/>
      <protection locked="0"/>
    </xf>
    <xf numFmtId="0" fontId="55" fillId="0" borderId="23" xfId="0" applyFont="1" applyBorder="1" applyAlignment="1" applyProtection="1">
      <alignment horizontal="center" vertical="center"/>
      <protection locked="0"/>
    </xf>
    <xf numFmtId="0" fontId="55" fillId="0" borderId="20" xfId="0" applyFont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/>
      <protection locked="0"/>
    </xf>
    <xf numFmtId="1" fontId="28" fillId="4" borderId="29" xfId="0" applyNumberFormat="1" applyFont="1" applyFill="1" applyBorder="1" applyAlignment="1" applyProtection="1">
      <alignment horizontal="center" vertical="center"/>
      <protection locked="0"/>
    </xf>
    <xf numFmtId="1" fontId="28" fillId="4" borderId="7" xfId="0" applyNumberFormat="1" applyFont="1" applyFill="1" applyBorder="1" applyAlignment="1" applyProtection="1">
      <alignment horizontal="center" vertical="center"/>
      <protection locked="0"/>
    </xf>
    <xf numFmtId="1" fontId="28" fillId="4" borderId="4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29" xfId="0" applyNumberFormat="1" applyFont="1" applyFill="1" applyBorder="1" applyAlignment="1" applyProtection="1">
      <alignment horizontal="center" vertical="center" wrapText="1"/>
      <protection locked="0"/>
    </xf>
    <xf numFmtId="1" fontId="28" fillId="4" borderId="7" xfId="0" applyNumberFormat="1" applyFont="1" applyFill="1" applyBorder="1" applyAlignment="1" applyProtection="1">
      <alignment horizontal="center" vertical="center" wrapText="1"/>
      <protection locked="0"/>
    </xf>
    <xf numFmtId="166" fontId="12" fillId="6" borderId="31" xfId="0" applyNumberFormat="1" applyFont="1" applyFill="1" applyBorder="1" applyAlignment="1" applyProtection="1">
      <alignment horizontal="center" vertical="center"/>
      <protection locked="0"/>
    </xf>
    <xf numFmtId="166" fontId="12" fillId="6" borderId="36" xfId="0" applyNumberFormat="1" applyFont="1" applyFill="1" applyBorder="1" applyAlignment="1" applyProtection="1">
      <alignment horizontal="center" vertical="center"/>
      <protection locked="0"/>
    </xf>
    <xf numFmtId="166" fontId="12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31" xfId="0" applyFont="1" applyFill="1" applyBorder="1" applyAlignment="1" applyProtection="1">
      <alignment horizontal="center" vertical="center" wrapText="1"/>
      <protection locked="0"/>
    </xf>
    <xf numFmtId="0" fontId="12" fillId="5" borderId="36" xfId="0" applyFont="1" applyFill="1" applyBorder="1" applyAlignment="1" applyProtection="1">
      <alignment horizontal="center" vertical="center" wrapText="1"/>
      <protection locked="0"/>
    </xf>
    <xf numFmtId="0" fontId="29" fillId="12" borderId="31" xfId="0" applyFont="1" applyFill="1" applyBorder="1" applyAlignment="1" applyProtection="1">
      <alignment horizontal="center" vertical="center" wrapText="1"/>
      <protection locked="0"/>
    </xf>
    <xf numFmtId="0" fontId="29" fillId="12" borderId="36" xfId="0" applyFont="1" applyFill="1" applyBorder="1" applyAlignment="1" applyProtection="1">
      <alignment horizontal="center" vertical="center" wrapText="1"/>
      <protection locked="0"/>
    </xf>
    <xf numFmtId="0" fontId="29" fillId="12" borderId="32" xfId="0" applyFont="1" applyFill="1" applyBorder="1" applyAlignment="1" applyProtection="1">
      <alignment horizontal="center" vertical="center" wrapText="1"/>
      <protection locked="0"/>
    </xf>
    <xf numFmtId="20" fontId="29" fillId="7" borderId="31" xfId="0" applyNumberFormat="1" applyFont="1" applyFill="1" applyBorder="1" applyAlignment="1" applyProtection="1">
      <alignment horizontal="center" vertical="center" wrapText="1"/>
      <protection locked="0"/>
    </xf>
    <xf numFmtId="20" fontId="29" fillId="7" borderId="59" xfId="0" applyNumberFormat="1" applyFont="1" applyFill="1" applyBorder="1" applyAlignment="1" applyProtection="1">
      <alignment horizontal="center" vertical="center" wrapText="1"/>
      <protection locked="0"/>
    </xf>
    <xf numFmtId="0" fontId="12" fillId="5" borderId="40" xfId="0" applyFont="1" applyFill="1" applyBorder="1" applyAlignment="1" applyProtection="1">
      <alignment horizontal="center" vertical="center"/>
      <protection locked="0"/>
    </xf>
    <xf numFmtId="0" fontId="12" fillId="5" borderId="34" xfId="0" applyFont="1" applyFill="1" applyBorder="1" applyAlignment="1" applyProtection="1">
      <alignment horizontal="center" vertical="center"/>
      <protection locked="0"/>
    </xf>
    <xf numFmtId="49" fontId="17" fillId="5" borderId="30" xfId="0" applyNumberFormat="1" applyFont="1" applyFill="1" applyBorder="1" applyAlignment="1" applyProtection="1">
      <alignment horizontal="center" vertical="center"/>
      <protection locked="0"/>
    </xf>
    <xf numFmtId="49" fontId="17" fillId="5" borderId="37" xfId="0" applyNumberFormat="1" applyFont="1" applyFill="1" applyBorder="1" applyAlignment="1" applyProtection="1">
      <alignment horizontal="center" vertical="center"/>
      <protection locked="0"/>
    </xf>
    <xf numFmtId="49" fontId="17" fillId="5" borderId="0" xfId="0" applyNumberFormat="1" applyFont="1" applyFill="1" applyBorder="1" applyAlignment="1" applyProtection="1">
      <alignment horizontal="center" vertical="center"/>
      <protection locked="0"/>
    </xf>
    <xf numFmtId="49" fontId="17" fillId="5" borderId="6" xfId="0" applyNumberFormat="1" applyFont="1" applyFill="1" applyBorder="1" applyAlignment="1" applyProtection="1">
      <alignment horizontal="center" vertical="center"/>
      <protection locked="0"/>
    </xf>
    <xf numFmtId="49" fontId="17" fillId="5" borderId="13" xfId="0" applyNumberFormat="1" applyFont="1" applyFill="1" applyBorder="1" applyAlignment="1" applyProtection="1">
      <alignment horizontal="center" vertical="center"/>
      <protection locked="0"/>
    </xf>
    <xf numFmtId="0" fontId="54" fillId="4" borderId="36" xfId="0" applyFont="1" applyFill="1" applyBorder="1" applyAlignment="1" applyProtection="1">
      <alignment horizontal="center" vertical="center" wrapText="1"/>
      <protection locked="0"/>
    </xf>
    <xf numFmtId="0" fontId="55" fillId="4" borderId="36" xfId="0" applyFont="1" applyFill="1" applyBorder="1" applyAlignment="1" applyProtection="1">
      <alignment horizontal="center" vertical="center" wrapText="1"/>
      <protection locked="0"/>
    </xf>
    <xf numFmtId="0" fontId="55" fillId="4" borderId="32" xfId="0" applyFont="1" applyFill="1" applyBorder="1" applyAlignment="1" applyProtection="1">
      <alignment horizontal="center" vertical="center" wrapText="1"/>
      <protection locked="0"/>
    </xf>
    <xf numFmtId="166" fontId="40" fillId="6" borderId="31" xfId="0" applyNumberFormat="1" applyFont="1" applyFill="1" applyBorder="1" applyAlignment="1" applyProtection="1">
      <alignment horizontal="center" vertical="center"/>
      <protection locked="0"/>
    </xf>
    <xf numFmtId="166" fontId="40" fillId="6" borderId="36" xfId="0" applyNumberFormat="1" applyFont="1" applyFill="1" applyBorder="1" applyAlignment="1" applyProtection="1">
      <alignment horizontal="center" vertical="center"/>
      <protection locked="0"/>
    </xf>
    <xf numFmtId="166" fontId="40" fillId="6" borderId="32" xfId="0" applyNumberFormat="1" applyFont="1" applyFill="1" applyBorder="1" applyAlignment="1" applyProtection="1">
      <alignment horizontal="center" vertical="center"/>
      <protection locked="0"/>
    </xf>
    <xf numFmtId="0" fontId="12" fillId="5" borderId="1" xfId="0" applyFont="1" applyFill="1" applyBorder="1" applyAlignment="1" applyProtection="1">
      <alignment horizontal="center" vertical="center"/>
      <protection locked="0"/>
    </xf>
    <xf numFmtId="0" fontId="12" fillId="6" borderId="31" xfId="0" applyFont="1" applyFill="1" applyBorder="1" applyAlignment="1" applyProtection="1">
      <alignment horizontal="center" vertical="center" wrapText="1"/>
      <protection locked="0"/>
    </xf>
    <xf numFmtId="0" fontId="12" fillId="6" borderId="32" xfId="0" applyFont="1" applyFill="1" applyBorder="1" applyAlignment="1" applyProtection="1">
      <alignment horizontal="center" vertical="center" wrapText="1"/>
      <protection locked="0"/>
    </xf>
    <xf numFmtId="0" fontId="12" fillId="6" borderId="38" xfId="0" applyFont="1" applyFill="1" applyBorder="1" applyAlignment="1">
      <alignment horizontal="center" vertical="center" wrapText="1"/>
    </xf>
    <xf numFmtId="0" fontId="12" fillId="6" borderId="42" xfId="0" applyFont="1" applyFill="1" applyBorder="1" applyAlignment="1">
      <alignment horizontal="center" vertical="center" wrapText="1"/>
    </xf>
    <xf numFmtId="0" fontId="12" fillId="6" borderId="39" xfId="0" applyFont="1" applyFill="1" applyBorder="1" applyAlignment="1">
      <alignment horizontal="center" vertical="center" wrapText="1"/>
    </xf>
    <xf numFmtId="49" fontId="12" fillId="4" borderId="31" xfId="0" applyNumberFormat="1" applyFont="1" applyFill="1" applyBorder="1" applyAlignment="1" applyProtection="1">
      <alignment horizontal="center" vertical="center"/>
      <protection locked="0"/>
    </xf>
    <xf numFmtId="49" fontId="12" fillId="4" borderId="36" xfId="0" applyNumberFormat="1" applyFont="1" applyFill="1" applyBorder="1" applyAlignment="1" applyProtection="1">
      <alignment horizontal="center" vertical="center"/>
      <protection locked="0"/>
    </xf>
  </cellXfs>
  <cellStyles count="12">
    <cellStyle name="Денежный 2" xfId="1"/>
    <cellStyle name="Денежный 3" xfId="2"/>
    <cellStyle name="Обычный" xfId="0" builtinId="0"/>
    <cellStyle name="Обычный 2" xfId="3"/>
    <cellStyle name="Обычный 2 2" xfId="8"/>
    <cellStyle name="Обычный 2 3" xfId="7"/>
    <cellStyle name="Обычный 3" xfId="4"/>
    <cellStyle name="Обычный 3 2" xfId="10"/>
    <cellStyle name="Обычный 3 3" xfId="9"/>
    <cellStyle name="Обычный 4" xfId="6"/>
    <cellStyle name="Обычный_Лист1" xfId="11"/>
    <cellStyle name="Финансовый" xfId="5" builtinId="3"/>
  </cellStyles>
  <dxfs count="0"/>
  <tableStyles count="0" defaultTableStyle="TableStyleMedium2" defaultPivotStyle="PivotStyleLight16"/>
  <colors>
    <mruColors>
      <color rgb="FF00FF00"/>
      <color rgb="FFFF0000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21</xdr:col>
      <xdr:colOff>450004</xdr:colOff>
      <xdr:row>18</xdr:row>
      <xdr:rowOff>42333</xdr:rowOff>
    </xdr:from>
    <xdr:ext cx="1029758" cy="273683"/>
    <xdr:sp macro="" textlink="">
      <xdr:nvSpPr>
        <xdr:cNvPr id="2" name="TextBox 1"/>
        <xdr:cNvSpPr txBox="1"/>
      </xdr:nvSpPr>
      <xdr:spPr>
        <a:xfrm>
          <a:off x="27415279" y="8557683"/>
          <a:ext cx="1029758" cy="2736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ru-RU"/>
        </a:p>
      </xdr:txBody>
    </xdr:sp>
    <xdr:clientData/>
  </xdr:oneCellAnchor>
  <xdr:twoCellAnchor editAs="oneCell">
    <xdr:from>
      <xdr:col>0</xdr:col>
      <xdr:colOff>127000</xdr:colOff>
      <xdr:row>0</xdr:row>
      <xdr:rowOff>0</xdr:rowOff>
    </xdr:from>
    <xdr:to>
      <xdr:col>6</xdr:col>
      <xdr:colOff>1166091</xdr:colOff>
      <xdr:row>7</xdr:row>
      <xdr:rowOff>254000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000" y="0"/>
          <a:ext cx="17081500" cy="2603500"/>
        </a:xfrm>
        <a:prstGeom prst="roundRect">
          <a:avLst>
            <a:gd name="adj" fmla="val 4167"/>
          </a:avLst>
        </a:prstGeom>
        <a:solidFill>
          <a:srgbClr val="FFFFFF"/>
        </a:solidFill>
        <a:ln w="76200" cap="sq">
          <a:solidFill>
            <a:srgbClr val="292929"/>
          </a:solidFill>
          <a:miter lim="800000"/>
        </a:ln>
        <a:effectLst>
          <a:reflection blurRad="12700" stA="28000" endPos="28000" dist="5000" dir="5400000" sy="-100000" algn="bl" rotWithShape="0"/>
        </a:effectLst>
        <a:scene3d>
          <a:camera prst="orthographicFront"/>
          <a:lightRig rig="threePt" dir="t">
            <a:rot lat="0" lon="0" rev="2700000"/>
          </a:lightRig>
        </a:scene3d>
        <a:sp3d>
          <a:bevelT h="38100"/>
          <a:contourClr>
            <a:srgbClr val="C0C0C0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Бумажная">
      <a:maj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onstantia"/>
        <a:ea typeface=""/>
        <a:cs typeface=""/>
        <a:font script="Jpan" typeface="HG明朝E"/>
        <a:font script="Hang" typeface="궁서"/>
        <a:font script="Hans" typeface="华文新魏"/>
        <a:font script="Hant" typeface="標楷體"/>
        <a:font script="Arab" typeface="Times New Roman"/>
        <a:font script="Hebr" typeface="Times New Roman"/>
        <a:font script="Thai" typeface="Browall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R714"/>
  <sheetViews>
    <sheetView tabSelected="1" view="pageBreakPreview" topLeftCell="A91" zoomScale="44" zoomScaleNormal="57" zoomScaleSheetLayoutView="44" workbookViewId="0">
      <selection activeCell="A87" sqref="A87:E87"/>
    </sheetView>
  </sheetViews>
  <sheetFormatPr defaultRowHeight="14.25" x14ac:dyDescent="0.2"/>
  <cols>
    <col min="1" max="1" width="30.28515625" style="7" customWidth="1"/>
    <col min="2" max="2" width="32.140625" style="7" customWidth="1"/>
    <col min="3" max="3" width="92.7109375" style="8" customWidth="1"/>
    <col min="4" max="4" width="21.7109375" style="7" customWidth="1"/>
    <col min="5" max="5" width="29" style="7" customWidth="1"/>
    <col min="6" max="6" width="34.42578125" style="7" customWidth="1"/>
    <col min="7" max="7" width="24.7109375" style="7" customWidth="1"/>
    <col min="8" max="8" width="22.140625" style="7" customWidth="1"/>
    <col min="9" max="9" width="53" style="7" customWidth="1"/>
    <col min="10" max="10" width="20.42578125" style="7" customWidth="1"/>
    <col min="11" max="11" width="20.7109375" style="7" customWidth="1"/>
    <col min="12" max="12" width="23.28515625" style="7" customWidth="1"/>
    <col min="13" max="13" width="31" style="7" customWidth="1"/>
    <col min="14" max="14" width="14.85546875" style="7" customWidth="1"/>
    <col min="15" max="16" width="7.85546875" style="7" customWidth="1"/>
    <col min="17" max="16384" width="9.140625" style="7"/>
  </cols>
  <sheetData>
    <row r="1" spans="1:16" ht="2.25" customHeight="1" thickBot="1" x14ac:dyDescent="0.25"/>
    <row r="2" spans="1:16" ht="30.75" thickBot="1" x14ac:dyDescent="0.25">
      <c r="A2" s="382"/>
      <c r="B2" s="383"/>
      <c r="C2" s="383"/>
      <c r="D2" s="383"/>
      <c r="E2" s="383"/>
      <c r="F2" s="383"/>
      <c r="G2" s="384"/>
      <c r="H2" s="392" t="s">
        <v>269</v>
      </c>
      <c r="I2" s="393"/>
      <c r="J2" s="394"/>
      <c r="K2" s="420" t="s">
        <v>288</v>
      </c>
      <c r="L2" s="421"/>
      <c r="M2" s="422"/>
    </row>
    <row r="3" spans="1:16" ht="30.75" thickBot="1" x14ac:dyDescent="0.25">
      <c r="A3" s="385"/>
      <c r="B3" s="386"/>
      <c r="C3" s="386"/>
      <c r="D3" s="386"/>
      <c r="E3" s="386"/>
      <c r="F3" s="386"/>
      <c r="G3" s="387"/>
      <c r="H3" s="436" t="s">
        <v>104</v>
      </c>
      <c r="I3" s="437"/>
      <c r="J3" s="438"/>
      <c r="K3" s="423"/>
      <c r="L3" s="424"/>
      <c r="M3" s="425"/>
    </row>
    <row r="4" spans="1:16" ht="30" x14ac:dyDescent="0.2">
      <c r="A4" s="385"/>
      <c r="B4" s="386"/>
      <c r="C4" s="386"/>
      <c r="D4" s="386"/>
      <c r="E4" s="386"/>
      <c r="F4" s="386"/>
      <c r="G4" s="387"/>
      <c r="H4" s="439" t="s">
        <v>19</v>
      </c>
      <c r="I4" s="440"/>
      <c r="J4" s="441">
        <v>3463</v>
      </c>
      <c r="K4" s="442"/>
      <c r="L4" s="442"/>
      <c r="M4" s="443"/>
    </row>
    <row r="5" spans="1:16" ht="30" x14ac:dyDescent="0.2">
      <c r="A5" s="385"/>
      <c r="B5" s="386"/>
      <c r="C5" s="386"/>
      <c r="D5" s="386"/>
      <c r="E5" s="386"/>
      <c r="F5" s="386"/>
      <c r="G5" s="387"/>
      <c r="H5" s="428" t="s">
        <v>8</v>
      </c>
      <c r="I5" s="429"/>
      <c r="J5" s="441">
        <v>3478</v>
      </c>
      <c r="K5" s="442"/>
      <c r="L5" s="442"/>
      <c r="M5" s="443"/>
      <c r="P5" s="7" t="s">
        <v>12</v>
      </c>
    </row>
    <row r="6" spans="1:16" ht="30" x14ac:dyDescent="0.2">
      <c r="A6" s="385"/>
      <c r="B6" s="386"/>
      <c r="C6" s="386"/>
      <c r="D6" s="386"/>
      <c r="E6" s="386"/>
      <c r="F6" s="386"/>
      <c r="G6" s="387"/>
      <c r="H6" s="428" t="s">
        <v>22</v>
      </c>
      <c r="I6" s="429"/>
      <c r="J6" s="444">
        <v>15</v>
      </c>
      <c r="K6" s="445"/>
      <c r="L6" s="445"/>
      <c r="M6" s="446"/>
    </row>
    <row r="7" spans="1:16" ht="30" x14ac:dyDescent="0.2">
      <c r="A7" s="385"/>
      <c r="B7" s="386"/>
      <c r="C7" s="386"/>
      <c r="D7" s="386"/>
      <c r="E7" s="386"/>
      <c r="F7" s="386"/>
      <c r="G7" s="387"/>
      <c r="H7" s="428" t="s">
        <v>69</v>
      </c>
      <c r="I7" s="429"/>
      <c r="J7" s="430">
        <v>0.44791666666666669</v>
      </c>
      <c r="K7" s="431"/>
      <c r="L7" s="431"/>
      <c r="M7" s="432"/>
    </row>
    <row r="8" spans="1:16" ht="26.25" customHeight="1" thickBot="1" x14ac:dyDescent="0.25">
      <c r="A8" s="385"/>
      <c r="B8" s="386"/>
      <c r="C8" s="386"/>
      <c r="D8" s="386"/>
      <c r="E8" s="386"/>
      <c r="F8" s="386"/>
      <c r="G8" s="387"/>
      <c r="H8" s="428" t="s">
        <v>70</v>
      </c>
      <c r="I8" s="429"/>
      <c r="J8" s="433">
        <v>1.4</v>
      </c>
      <c r="K8" s="434"/>
      <c r="L8" s="434"/>
      <c r="M8" s="435"/>
    </row>
    <row r="9" spans="1:16" ht="21.75" customHeight="1" thickBot="1" x14ac:dyDescent="0.25">
      <c r="A9" s="395" t="s">
        <v>1</v>
      </c>
      <c r="B9" s="396"/>
      <c r="C9" s="395" t="s">
        <v>62</v>
      </c>
      <c r="D9" s="397"/>
      <c r="E9" s="397"/>
      <c r="F9" s="397"/>
      <c r="G9" s="397"/>
      <c r="H9" s="396"/>
      <c r="I9" s="398"/>
      <c r="J9" s="399"/>
      <c r="K9" s="399"/>
      <c r="L9" s="399"/>
      <c r="M9" s="400"/>
      <c r="N9" s="7" t="s">
        <v>38</v>
      </c>
    </row>
    <row r="10" spans="1:16" ht="28.5" customHeight="1" thickBot="1" x14ac:dyDescent="0.25">
      <c r="A10" s="97" t="s">
        <v>71</v>
      </c>
      <c r="B10" s="98" t="s">
        <v>31</v>
      </c>
      <c r="C10" s="324" t="s">
        <v>0</v>
      </c>
      <c r="D10" s="325" t="s">
        <v>53</v>
      </c>
      <c r="E10" s="326" t="s">
        <v>72</v>
      </c>
      <c r="F10" s="327" t="s">
        <v>10</v>
      </c>
      <c r="G10" s="325" t="s">
        <v>27</v>
      </c>
      <c r="H10" s="328" t="s">
        <v>212</v>
      </c>
      <c r="I10" s="403" t="s">
        <v>9</v>
      </c>
      <c r="J10" s="410" t="s">
        <v>35</v>
      </c>
      <c r="K10" s="416" t="s">
        <v>26</v>
      </c>
      <c r="L10" s="416" t="s">
        <v>25</v>
      </c>
      <c r="M10" s="413" t="s">
        <v>20</v>
      </c>
    </row>
    <row r="11" spans="1:16" ht="51.75" customHeight="1" thickBot="1" x14ac:dyDescent="0.25">
      <c r="A11" s="99">
        <v>215.9</v>
      </c>
      <c r="B11" s="100" t="s">
        <v>246</v>
      </c>
      <c r="C11" s="77" t="s">
        <v>233</v>
      </c>
      <c r="D11" s="333">
        <v>215.9</v>
      </c>
      <c r="E11" s="334" t="s">
        <v>234</v>
      </c>
      <c r="F11" s="78" t="s">
        <v>215</v>
      </c>
      <c r="G11" s="79">
        <v>0.23</v>
      </c>
      <c r="H11" s="80">
        <f>G11</f>
        <v>0.23</v>
      </c>
      <c r="I11" s="404"/>
      <c r="J11" s="411"/>
      <c r="K11" s="417"/>
      <c r="L11" s="417"/>
      <c r="M11" s="414"/>
    </row>
    <row r="12" spans="1:16" ht="40.5" customHeight="1" thickBot="1" x14ac:dyDescent="0.25">
      <c r="A12" s="401" t="s">
        <v>162</v>
      </c>
      <c r="B12" s="402"/>
      <c r="C12" s="77" t="s">
        <v>253</v>
      </c>
      <c r="D12" s="81" t="s">
        <v>217</v>
      </c>
      <c r="E12" s="82"/>
      <c r="F12" s="78" t="s">
        <v>216</v>
      </c>
      <c r="G12" s="84">
        <v>8.07</v>
      </c>
      <c r="H12" s="80">
        <f>G12+H11</f>
        <v>8.3000000000000007</v>
      </c>
      <c r="I12" s="405"/>
      <c r="J12" s="412"/>
      <c r="K12" s="418"/>
      <c r="L12" s="418"/>
      <c r="M12" s="415"/>
    </row>
    <row r="13" spans="1:16" ht="35.25" customHeight="1" x14ac:dyDescent="0.2">
      <c r="A13" s="101" t="s">
        <v>46</v>
      </c>
      <c r="B13" s="102" t="s">
        <v>4</v>
      </c>
      <c r="C13" s="77" t="s">
        <v>218</v>
      </c>
      <c r="D13" s="81">
        <v>165</v>
      </c>
      <c r="E13" s="82">
        <v>72</v>
      </c>
      <c r="F13" s="83" t="s">
        <v>219</v>
      </c>
      <c r="G13" s="84">
        <v>0.53</v>
      </c>
      <c r="H13" s="80">
        <f t="shared" ref="H13:H26" si="0">G13+H12</f>
        <v>8.83</v>
      </c>
      <c r="I13" s="230" t="s">
        <v>138</v>
      </c>
      <c r="J13" s="231">
        <v>0</v>
      </c>
      <c r="K13" s="231"/>
      <c r="L13" s="231"/>
      <c r="M13" s="232">
        <f>J13+K13-L13</f>
        <v>0</v>
      </c>
    </row>
    <row r="14" spans="1:16" ht="33" customHeight="1" x14ac:dyDescent="0.2">
      <c r="A14" s="103" t="s">
        <v>274</v>
      </c>
      <c r="B14" s="103" t="s">
        <v>261</v>
      </c>
      <c r="C14" s="86" t="s">
        <v>220</v>
      </c>
      <c r="D14" s="87">
        <v>214.4</v>
      </c>
      <c r="E14" s="87">
        <v>57</v>
      </c>
      <c r="F14" s="87" t="s">
        <v>221</v>
      </c>
      <c r="G14" s="87">
        <v>0.79</v>
      </c>
      <c r="H14" s="80">
        <f t="shared" si="0"/>
        <v>9.620000000000001</v>
      </c>
      <c r="I14" s="233" t="s">
        <v>181</v>
      </c>
      <c r="J14" s="234">
        <v>500</v>
      </c>
      <c r="K14" s="234"/>
      <c r="L14" s="234"/>
      <c r="M14" s="232">
        <f>J14+K14-L14</f>
        <v>500</v>
      </c>
      <c r="N14" s="9"/>
    </row>
    <row r="15" spans="1:16" ht="36.75" customHeight="1" thickBot="1" x14ac:dyDescent="0.25">
      <c r="A15" s="103"/>
      <c r="B15" s="104"/>
      <c r="C15" s="88" t="s">
        <v>222</v>
      </c>
      <c r="D15" s="85">
        <v>165</v>
      </c>
      <c r="E15" s="85">
        <v>72</v>
      </c>
      <c r="F15" s="85" t="s">
        <v>223</v>
      </c>
      <c r="G15" s="85">
        <v>0.52</v>
      </c>
      <c r="H15" s="80">
        <f t="shared" si="0"/>
        <v>10.14</v>
      </c>
      <c r="I15" s="230" t="s">
        <v>74</v>
      </c>
      <c r="J15" s="235">
        <v>75</v>
      </c>
      <c r="K15" s="234"/>
      <c r="L15" s="234">
        <v>25</v>
      </c>
      <c r="M15" s="232">
        <f>J15+K15-L15</f>
        <v>50</v>
      </c>
      <c r="N15" s="9"/>
    </row>
    <row r="16" spans="1:16" ht="48.75" customHeight="1" thickBot="1" x14ac:dyDescent="0.25">
      <c r="A16" s="450" t="s">
        <v>94</v>
      </c>
      <c r="B16" s="451"/>
      <c r="C16" s="77" t="s">
        <v>224</v>
      </c>
      <c r="D16" s="89">
        <v>165</v>
      </c>
      <c r="E16" s="90">
        <v>57</v>
      </c>
      <c r="F16" s="85" t="s">
        <v>225</v>
      </c>
      <c r="G16" s="85">
        <v>17.82</v>
      </c>
      <c r="H16" s="80">
        <f t="shared" si="0"/>
        <v>27.96</v>
      </c>
      <c r="I16" s="230" t="s">
        <v>73</v>
      </c>
      <c r="J16" s="236">
        <v>1095</v>
      </c>
      <c r="K16" s="235"/>
      <c r="L16" s="235"/>
      <c r="M16" s="232">
        <f t="shared" ref="M16:M22" si="1">J16+K16-L16</f>
        <v>1095</v>
      </c>
      <c r="N16" s="9"/>
    </row>
    <row r="17" spans="1:22" ht="29.25" customHeight="1" x14ac:dyDescent="0.2">
      <c r="A17" s="101" t="s">
        <v>46</v>
      </c>
      <c r="B17" s="102" t="s">
        <v>4</v>
      </c>
      <c r="C17" s="77" t="s">
        <v>226</v>
      </c>
      <c r="D17" s="81">
        <v>214.3</v>
      </c>
      <c r="E17" s="82">
        <v>57</v>
      </c>
      <c r="F17" s="85" t="s">
        <v>225</v>
      </c>
      <c r="G17" s="79">
        <v>0.89</v>
      </c>
      <c r="H17" s="80">
        <f t="shared" si="0"/>
        <v>28.85</v>
      </c>
      <c r="I17" s="230" t="s">
        <v>159</v>
      </c>
      <c r="J17" s="237">
        <v>250</v>
      </c>
      <c r="K17" s="235"/>
      <c r="L17" s="235"/>
      <c r="M17" s="232">
        <f>J17+K17-L17</f>
        <v>250</v>
      </c>
    </row>
    <row r="18" spans="1:22" ht="27" customHeight="1" thickBot="1" x14ac:dyDescent="0.25">
      <c r="A18" s="103" t="s">
        <v>289</v>
      </c>
      <c r="B18" s="103" t="s">
        <v>290</v>
      </c>
      <c r="C18" s="77" t="s">
        <v>235</v>
      </c>
      <c r="D18" s="81">
        <v>165</v>
      </c>
      <c r="E18" s="82">
        <v>57</v>
      </c>
      <c r="F18" s="85" t="s">
        <v>225</v>
      </c>
      <c r="G18" s="79">
        <v>87.3</v>
      </c>
      <c r="H18" s="80">
        <f t="shared" si="0"/>
        <v>116.15</v>
      </c>
      <c r="I18" s="238" t="s">
        <v>78</v>
      </c>
      <c r="J18" s="239">
        <v>50</v>
      </c>
      <c r="K18" s="239"/>
      <c r="L18" s="239"/>
      <c r="M18" s="232">
        <f>J18+K18-L18</f>
        <v>50</v>
      </c>
    </row>
    <row r="19" spans="1:22" ht="29.25" customHeight="1" thickBot="1" x14ac:dyDescent="0.25">
      <c r="A19" s="476"/>
      <c r="B19" s="477"/>
      <c r="C19" s="77" t="s">
        <v>227</v>
      </c>
      <c r="D19" s="89">
        <v>165</v>
      </c>
      <c r="E19" s="90">
        <v>70</v>
      </c>
      <c r="F19" s="91" t="s">
        <v>225</v>
      </c>
      <c r="G19" s="85">
        <v>9.6199999999999992</v>
      </c>
      <c r="H19" s="80">
        <f t="shared" si="0"/>
        <v>125.77000000000001</v>
      </c>
      <c r="I19" s="230" t="s">
        <v>77</v>
      </c>
      <c r="J19" s="237">
        <v>475</v>
      </c>
      <c r="K19" s="235"/>
      <c r="L19" s="235">
        <v>125</v>
      </c>
      <c r="M19" s="232">
        <f t="shared" si="1"/>
        <v>350</v>
      </c>
    </row>
    <row r="20" spans="1:22" ht="36.75" customHeight="1" thickBot="1" x14ac:dyDescent="0.25">
      <c r="A20" s="476"/>
      <c r="B20" s="477"/>
      <c r="C20" s="77" t="s">
        <v>237</v>
      </c>
      <c r="D20" s="81">
        <v>165</v>
      </c>
      <c r="E20" s="82">
        <v>57</v>
      </c>
      <c r="F20" s="85" t="s">
        <v>225</v>
      </c>
      <c r="G20" s="79">
        <v>33.22</v>
      </c>
      <c r="H20" s="80">
        <f t="shared" si="0"/>
        <v>158.99</v>
      </c>
      <c r="I20" s="238" t="s">
        <v>109</v>
      </c>
      <c r="J20" s="239">
        <v>1425</v>
      </c>
      <c r="K20" s="235"/>
      <c r="L20" s="235"/>
      <c r="M20" s="232">
        <f t="shared" si="1"/>
        <v>1425</v>
      </c>
    </row>
    <row r="21" spans="1:22" ht="36.75" customHeight="1" thickBot="1" x14ac:dyDescent="0.25">
      <c r="A21" s="375"/>
      <c r="B21" s="376"/>
      <c r="C21" s="77" t="s">
        <v>254</v>
      </c>
      <c r="D21" s="81">
        <v>163</v>
      </c>
      <c r="E21" s="82">
        <v>71</v>
      </c>
      <c r="F21" s="92" t="s">
        <v>225</v>
      </c>
      <c r="G21" s="79">
        <v>54.48</v>
      </c>
      <c r="H21" s="80">
        <f t="shared" si="0"/>
        <v>213.47</v>
      </c>
      <c r="I21" s="238" t="s">
        <v>65</v>
      </c>
      <c r="J21" s="237">
        <v>0</v>
      </c>
      <c r="K21" s="240"/>
      <c r="L21" s="235"/>
      <c r="M21" s="143">
        <f t="shared" si="1"/>
        <v>0</v>
      </c>
    </row>
    <row r="22" spans="1:22" ht="51" customHeight="1" thickBot="1" x14ac:dyDescent="0.55000000000000004">
      <c r="A22" s="378" t="s">
        <v>105</v>
      </c>
      <c r="B22" s="379"/>
      <c r="C22" s="93" t="s">
        <v>255</v>
      </c>
      <c r="D22" s="81">
        <v>160</v>
      </c>
      <c r="E22" s="82">
        <v>90</v>
      </c>
      <c r="F22" s="78" t="s">
        <v>225</v>
      </c>
      <c r="G22" s="94">
        <v>1216.01</v>
      </c>
      <c r="H22" s="80">
        <f t="shared" si="0"/>
        <v>1429.48</v>
      </c>
      <c r="I22" s="230" t="s">
        <v>106</v>
      </c>
      <c r="J22" s="241">
        <v>50</v>
      </c>
      <c r="K22" s="235"/>
      <c r="L22" s="235"/>
      <c r="M22" s="232">
        <f t="shared" si="1"/>
        <v>50</v>
      </c>
    </row>
    <row r="23" spans="1:22" ht="27.75" customHeight="1" x14ac:dyDescent="0.2">
      <c r="A23" s="105" t="s">
        <v>3</v>
      </c>
      <c r="B23" s="105" t="s">
        <v>4</v>
      </c>
      <c r="C23" s="93" t="s">
        <v>256</v>
      </c>
      <c r="D23" s="81">
        <v>165</v>
      </c>
      <c r="E23" s="82">
        <v>90</v>
      </c>
      <c r="F23" s="92" t="s">
        <v>225</v>
      </c>
      <c r="G23" s="95">
        <v>1483.44</v>
      </c>
      <c r="H23" s="80">
        <f t="shared" si="0"/>
        <v>2912.92</v>
      </c>
      <c r="I23" s="238" t="s">
        <v>108</v>
      </c>
      <c r="J23" s="242">
        <v>680</v>
      </c>
      <c r="K23" s="242"/>
      <c r="L23" s="242"/>
      <c r="M23" s="232">
        <f t="shared" ref="M23:M36" si="2">J23+K23-L23</f>
        <v>680</v>
      </c>
      <c r="O23" s="10"/>
      <c r="P23" s="10"/>
      <c r="Q23" s="10"/>
    </row>
    <row r="24" spans="1:22" ht="30" customHeight="1" x14ac:dyDescent="0.2">
      <c r="A24" s="103"/>
      <c r="B24" s="106"/>
      <c r="C24" s="96" t="s">
        <v>286</v>
      </c>
      <c r="D24" s="81">
        <v>168</v>
      </c>
      <c r="E24" s="82">
        <v>82</v>
      </c>
      <c r="F24" s="92" t="s">
        <v>225</v>
      </c>
      <c r="G24" s="95">
        <v>558.5</v>
      </c>
      <c r="H24" s="80">
        <f t="shared" si="0"/>
        <v>3471.42</v>
      </c>
      <c r="I24" s="230" t="s">
        <v>148</v>
      </c>
      <c r="J24" s="241">
        <v>0</v>
      </c>
      <c r="K24" s="235"/>
      <c r="L24" s="243"/>
      <c r="M24" s="143">
        <f>J24+K24-L24</f>
        <v>0</v>
      </c>
      <c r="O24" s="10"/>
      <c r="P24" s="10"/>
      <c r="Q24" s="10"/>
      <c r="R24" s="10"/>
      <c r="S24" s="10"/>
      <c r="T24" s="10"/>
    </row>
    <row r="25" spans="1:22" ht="32.25" customHeight="1" x14ac:dyDescent="0.2">
      <c r="A25" s="107" t="s">
        <v>57</v>
      </c>
      <c r="B25" s="107" t="s">
        <v>58</v>
      </c>
      <c r="C25" s="338" t="s">
        <v>270</v>
      </c>
      <c r="D25" s="81"/>
      <c r="E25" s="82"/>
      <c r="F25" s="92"/>
      <c r="G25" s="95">
        <v>7</v>
      </c>
      <c r="H25" s="80">
        <f t="shared" si="0"/>
        <v>3478.42</v>
      </c>
      <c r="I25" s="244" t="s">
        <v>180</v>
      </c>
      <c r="J25" s="241">
        <v>600</v>
      </c>
      <c r="K25" s="235"/>
      <c r="L25" s="235"/>
      <c r="M25" s="232">
        <f t="shared" si="2"/>
        <v>600</v>
      </c>
      <c r="N25" s="11"/>
      <c r="O25" s="10"/>
      <c r="Q25" s="10"/>
      <c r="R25" s="10"/>
      <c r="S25" s="10"/>
      <c r="T25" s="10"/>
    </row>
    <row r="26" spans="1:22" ht="27.75" customHeight="1" thickBot="1" x14ac:dyDescent="0.55000000000000004">
      <c r="A26" s="108"/>
      <c r="B26" s="109"/>
      <c r="C26" s="93"/>
      <c r="D26" s="81"/>
      <c r="E26" s="82"/>
      <c r="F26" s="78"/>
      <c r="G26" s="94"/>
      <c r="H26" s="80">
        <f t="shared" si="0"/>
        <v>3478.42</v>
      </c>
      <c r="I26" s="245" t="s">
        <v>107</v>
      </c>
      <c r="J26" s="246" t="s">
        <v>158</v>
      </c>
      <c r="K26" s="240"/>
      <c r="L26" s="235"/>
      <c r="M26" s="232">
        <f t="shared" si="2"/>
        <v>312</v>
      </c>
      <c r="N26" s="12"/>
      <c r="O26" s="10"/>
      <c r="Q26" s="10"/>
      <c r="R26" s="10"/>
      <c r="S26" s="10"/>
      <c r="T26" s="10"/>
    </row>
    <row r="27" spans="1:22" ht="29.25" customHeight="1" thickBot="1" x14ac:dyDescent="0.25">
      <c r="A27" s="375" t="s">
        <v>228</v>
      </c>
      <c r="B27" s="376"/>
      <c r="C27" s="44"/>
      <c r="D27" s="48"/>
      <c r="E27" s="49"/>
      <c r="F27" s="56"/>
      <c r="G27" s="46"/>
      <c r="H27" s="47"/>
      <c r="I27" s="238" t="s">
        <v>76</v>
      </c>
      <c r="J27" s="241">
        <v>1200</v>
      </c>
      <c r="K27" s="235"/>
      <c r="L27" s="235"/>
      <c r="M27" s="232">
        <f t="shared" si="2"/>
        <v>1200</v>
      </c>
      <c r="N27" s="7" t="s">
        <v>12</v>
      </c>
      <c r="O27" s="10"/>
      <c r="Q27" s="10"/>
      <c r="R27" s="10"/>
      <c r="S27" s="10"/>
      <c r="T27" s="10"/>
    </row>
    <row r="28" spans="1:22" ht="37.5" customHeight="1" x14ac:dyDescent="0.2">
      <c r="A28" s="105" t="s">
        <v>3</v>
      </c>
      <c r="B28" s="105" t="s">
        <v>4</v>
      </c>
      <c r="C28" s="44"/>
      <c r="D28" s="48"/>
      <c r="E28" s="49"/>
      <c r="F28" s="51"/>
      <c r="G28" s="46"/>
      <c r="H28" s="47"/>
      <c r="I28" s="247" t="s">
        <v>75</v>
      </c>
      <c r="J28" s="241">
        <v>335</v>
      </c>
      <c r="K28" s="235"/>
      <c r="L28" s="235"/>
      <c r="M28" s="232">
        <f t="shared" si="2"/>
        <v>335</v>
      </c>
      <c r="O28" s="10"/>
      <c r="P28" s="10"/>
      <c r="Q28" s="10"/>
      <c r="R28" s="10"/>
      <c r="S28" s="10"/>
      <c r="T28" s="10"/>
    </row>
    <row r="29" spans="1:22" ht="27.75" customHeight="1" x14ac:dyDescent="0.4">
      <c r="A29" s="103" t="s">
        <v>291</v>
      </c>
      <c r="B29" s="103" t="s">
        <v>293</v>
      </c>
      <c r="C29" s="50"/>
      <c r="D29" s="48"/>
      <c r="E29" s="49"/>
      <c r="F29" s="45"/>
      <c r="G29" s="52"/>
      <c r="H29" s="47"/>
      <c r="I29" s="230" t="s">
        <v>127</v>
      </c>
      <c r="J29" s="241">
        <v>4000</v>
      </c>
      <c r="K29" s="235"/>
      <c r="L29" s="243"/>
      <c r="M29" s="232">
        <f t="shared" si="2"/>
        <v>4000</v>
      </c>
      <c r="O29" s="10"/>
      <c r="P29" s="10"/>
      <c r="Q29" s="10"/>
      <c r="R29" s="10"/>
      <c r="S29" s="10"/>
      <c r="T29" s="10"/>
      <c r="V29" s="13"/>
    </row>
    <row r="30" spans="1:22" ht="25.5" customHeight="1" x14ac:dyDescent="0.2">
      <c r="A30" s="107" t="s">
        <v>57</v>
      </c>
      <c r="B30" s="110" t="s">
        <v>58</v>
      </c>
      <c r="C30" s="60"/>
      <c r="D30" s="61"/>
      <c r="E30" s="61"/>
      <c r="F30" s="61"/>
      <c r="G30" s="61"/>
      <c r="H30" s="47"/>
      <c r="I30" s="230" t="s">
        <v>143</v>
      </c>
      <c r="J30" s="241">
        <v>0</v>
      </c>
      <c r="K30" s="235"/>
      <c r="L30" s="235"/>
      <c r="M30" s="232">
        <f t="shared" si="2"/>
        <v>0</v>
      </c>
      <c r="N30" s="9"/>
      <c r="O30" s="10"/>
      <c r="P30" s="10"/>
      <c r="Q30" s="10"/>
      <c r="R30" s="10"/>
      <c r="S30" s="10"/>
      <c r="T30" s="10"/>
    </row>
    <row r="31" spans="1:22" ht="23.25" customHeight="1" thickBot="1" x14ac:dyDescent="0.25">
      <c r="A31" s="331" t="s">
        <v>236</v>
      </c>
      <c r="B31" s="331" t="s">
        <v>249</v>
      </c>
      <c r="C31" s="60"/>
      <c r="D31" s="61"/>
      <c r="E31" s="61"/>
      <c r="F31" s="61"/>
      <c r="G31" s="61"/>
      <c r="H31" s="47"/>
      <c r="I31" s="230" t="s">
        <v>144</v>
      </c>
      <c r="J31" s="241">
        <v>0</v>
      </c>
      <c r="K31" s="235"/>
      <c r="L31" s="243"/>
      <c r="M31" s="232">
        <f t="shared" si="2"/>
        <v>0</v>
      </c>
      <c r="N31" s="9"/>
      <c r="O31" s="10"/>
      <c r="P31" s="10"/>
      <c r="Q31" s="10"/>
      <c r="R31" s="10"/>
      <c r="S31" s="10"/>
      <c r="T31" s="10"/>
    </row>
    <row r="32" spans="1:22" ht="25.5" customHeight="1" thickBot="1" x14ac:dyDescent="0.25">
      <c r="A32" s="111" t="s">
        <v>250</v>
      </c>
      <c r="B32" s="112"/>
      <c r="C32" s="60"/>
      <c r="D32" s="61"/>
      <c r="E32" s="61"/>
      <c r="F32" s="61"/>
      <c r="G32" s="61"/>
      <c r="H32" s="47"/>
      <c r="I32" s="230" t="s">
        <v>145</v>
      </c>
      <c r="J32" s="248" t="s">
        <v>153</v>
      </c>
      <c r="K32" s="240"/>
      <c r="L32" s="240"/>
      <c r="M32" s="143">
        <f t="shared" si="2"/>
        <v>0</v>
      </c>
      <c r="N32" s="9"/>
      <c r="O32" s="10"/>
      <c r="P32" s="10"/>
      <c r="Q32" s="10"/>
      <c r="R32" s="10"/>
      <c r="S32" s="10"/>
      <c r="T32" s="10"/>
    </row>
    <row r="33" spans="1:44" ht="55.5" customHeight="1" thickBot="1" x14ac:dyDescent="0.25">
      <c r="A33" s="107"/>
      <c r="B33" s="113"/>
      <c r="C33" s="60"/>
      <c r="D33" s="61"/>
      <c r="E33" s="61"/>
      <c r="F33" s="61"/>
      <c r="G33" s="61"/>
      <c r="H33" s="47"/>
      <c r="I33" s="249" t="s">
        <v>147</v>
      </c>
      <c r="J33" s="241">
        <v>2075</v>
      </c>
      <c r="K33" s="235"/>
      <c r="L33" s="235"/>
      <c r="M33" s="143">
        <f t="shared" si="2"/>
        <v>2075</v>
      </c>
      <c r="N33" s="9"/>
      <c r="O33" s="9"/>
      <c r="P33" s="10"/>
      <c r="Q33" s="10"/>
      <c r="R33" s="10"/>
      <c r="S33" s="10"/>
      <c r="T33" s="10"/>
    </row>
    <row r="34" spans="1:44" ht="40.5" customHeight="1" thickBot="1" x14ac:dyDescent="0.25">
      <c r="A34" s="375" t="s">
        <v>251</v>
      </c>
      <c r="B34" s="377"/>
      <c r="C34" s="44"/>
      <c r="D34" s="54"/>
      <c r="E34" s="55"/>
      <c r="F34" s="56"/>
      <c r="G34" s="61"/>
      <c r="H34" s="47"/>
      <c r="I34" s="230" t="s">
        <v>179</v>
      </c>
      <c r="J34" s="241">
        <v>200</v>
      </c>
      <c r="K34" s="235"/>
      <c r="L34" s="235"/>
      <c r="M34" s="143">
        <f t="shared" si="2"/>
        <v>200</v>
      </c>
      <c r="O34" s="9"/>
      <c r="P34" s="10"/>
      <c r="Q34" s="10"/>
      <c r="R34" s="10"/>
      <c r="S34" s="10"/>
      <c r="T34" s="10"/>
    </row>
    <row r="35" spans="1:44" ht="25.5" customHeight="1" x14ac:dyDescent="0.2">
      <c r="A35" s="105" t="s">
        <v>3</v>
      </c>
      <c r="B35" s="105" t="s">
        <v>4</v>
      </c>
      <c r="C35" s="44"/>
      <c r="D35" s="48"/>
      <c r="E35" s="49"/>
      <c r="F35" s="56"/>
      <c r="G35" s="46"/>
      <c r="H35" s="47"/>
      <c r="I35" s="230" t="s">
        <v>155</v>
      </c>
      <c r="J35" s="241">
        <v>9000</v>
      </c>
      <c r="K35" s="235"/>
      <c r="L35" s="243"/>
      <c r="M35" s="143">
        <f t="shared" si="2"/>
        <v>9000</v>
      </c>
      <c r="O35" s="10"/>
      <c r="P35" s="10"/>
      <c r="Q35" s="10"/>
      <c r="R35" s="10"/>
      <c r="S35" s="10"/>
      <c r="T35" s="10"/>
    </row>
    <row r="36" spans="1:44" ht="24.75" customHeight="1" x14ac:dyDescent="0.2">
      <c r="A36" s="103" t="s">
        <v>291</v>
      </c>
      <c r="B36" s="103" t="s">
        <v>292</v>
      </c>
      <c r="C36" s="44"/>
      <c r="D36" s="48"/>
      <c r="E36" s="49"/>
      <c r="F36" s="51"/>
      <c r="G36" s="46"/>
      <c r="H36" s="47"/>
      <c r="I36" s="230" t="s">
        <v>156</v>
      </c>
      <c r="J36" s="241">
        <v>2750</v>
      </c>
      <c r="K36" s="235"/>
      <c r="L36" s="235"/>
      <c r="M36" s="143">
        <f t="shared" si="2"/>
        <v>2750</v>
      </c>
      <c r="N36" s="14"/>
      <c r="O36" s="10"/>
      <c r="P36" s="10"/>
      <c r="Q36" s="10"/>
      <c r="R36" s="10"/>
      <c r="S36" s="10"/>
      <c r="T36" s="10"/>
    </row>
    <row r="37" spans="1:44" ht="22.5" customHeight="1" x14ac:dyDescent="0.4">
      <c r="A37" s="107" t="s">
        <v>57</v>
      </c>
      <c r="B37" s="107" t="s">
        <v>58</v>
      </c>
      <c r="C37" s="50"/>
      <c r="D37" s="48"/>
      <c r="E37" s="49"/>
      <c r="F37" s="45"/>
      <c r="G37" s="52"/>
      <c r="H37" s="47"/>
      <c r="I37" s="250" t="s">
        <v>178</v>
      </c>
      <c r="J37" s="246" t="s">
        <v>153</v>
      </c>
      <c r="K37" s="240"/>
      <c r="L37" s="240"/>
      <c r="M37" s="143">
        <f>J37+K37-L37</f>
        <v>0</v>
      </c>
      <c r="O37" s="10"/>
      <c r="P37" s="10"/>
      <c r="Q37" s="10"/>
      <c r="R37" s="10"/>
      <c r="S37" s="10"/>
      <c r="T37" s="10"/>
    </row>
    <row r="38" spans="1:44" ht="25.5" customHeight="1" thickBot="1" x14ac:dyDescent="0.45">
      <c r="A38" s="331" t="s">
        <v>232</v>
      </c>
      <c r="B38" s="331" t="s">
        <v>247</v>
      </c>
      <c r="C38" s="50"/>
      <c r="D38" s="48"/>
      <c r="E38" s="49"/>
      <c r="F38" s="51"/>
      <c r="G38" s="52"/>
      <c r="H38" s="47"/>
      <c r="I38" s="250" t="s">
        <v>182</v>
      </c>
      <c r="J38" s="246" t="s">
        <v>153</v>
      </c>
      <c r="K38" s="240"/>
      <c r="L38" s="240"/>
      <c r="M38" s="143">
        <f>J38+K38-L38</f>
        <v>0</v>
      </c>
      <c r="O38" s="10"/>
      <c r="P38" s="10"/>
      <c r="Q38" s="10"/>
      <c r="R38" s="10"/>
      <c r="S38" s="10"/>
      <c r="T38" s="10"/>
    </row>
    <row r="39" spans="1:44" ht="25.5" customHeight="1" thickBot="1" x14ac:dyDescent="0.25">
      <c r="A39" s="336" t="s">
        <v>248</v>
      </c>
      <c r="B39" s="337"/>
      <c r="C39" s="32"/>
      <c r="D39" s="37"/>
      <c r="E39" s="33"/>
      <c r="F39" s="40"/>
      <c r="G39" s="39"/>
      <c r="H39" s="47"/>
      <c r="I39" s="238"/>
      <c r="J39" s="246"/>
      <c r="K39" s="240"/>
      <c r="L39" s="235"/>
      <c r="M39" s="232"/>
      <c r="O39" s="10"/>
      <c r="P39" s="10"/>
      <c r="Q39" s="10"/>
      <c r="R39" s="10"/>
      <c r="S39" s="10"/>
      <c r="T39" s="10"/>
    </row>
    <row r="40" spans="1:44" ht="24.75" customHeight="1" thickBot="1" x14ac:dyDescent="0.25">
      <c r="A40" s="108"/>
      <c r="B40" s="108"/>
      <c r="C40" s="41"/>
      <c r="D40" s="36"/>
      <c r="E40" s="5"/>
      <c r="F40" s="34"/>
      <c r="G40" s="39"/>
      <c r="H40" s="47"/>
      <c r="I40" s="247"/>
      <c r="J40" s="246"/>
      <c r="K40" s="240"/>
      <c r="L40" s="235"/>
      <c r="M40" s="232"/>
      <c r="O40" s="10"/>
      <c r="P40" s="10"/>
      <c r="Q40" s="10"/>
      <c r="R40" s="10"/>
      <c r="S40" s="10"/>
      <c r="T40" s="10"/>
    </row>
    <row r="41" spans="1:44" ht="26.25" customHeight="1" thickBot="1" x14ac:dyDescent="0.25">
      <c r="A41" s="114" t="s">
        <v>11</v>
      </c>
      <c r="B41" s="115" t="s">
        <v>7</v>
      </c>
      <c r="C41" s="41"/>
      <c r="D41" s="36"/>
      <c r="E41" s="5"/>
      <c r="F41" s="34"/>
      <c r="G41" s="38"/>
      <c r="H41" s="47"/>
      <c r="I41" s="250"/>
      <c r="J41" s="246"/>
      <c r="K41" s="240"/>
      <c r="L41" s="235"/>
      <c r="M41" s="232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spans="1:44" ht="24.75" customHeight="1" x14ac:dyDescent="0.2">
      <c r="A42" s="105" t="s">
        <v>150</v>
      </c>
      <c r="B42" s="105" t="s">
        <v>152</v>
      </c>
      <c r="C42" s="41"/>
      <c r="D42" s="36"/>
      <c r="E42" s="5"/>
      <c r="F42" s="34"/>
      <c r="G42" s="39"/>
      <c r="H42" s="47"/>
      <c r="I42" s="238"/>
      <c r="J42" s="242"/>
      <c r="K42" s="242"/>
      <c r="L42" s="242"/>
      <c r="M42" s="232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spans="1:44" ht="24" customHeight="1" thickBot="1" x14ac:dyDescent="0.25">
      <c r="A43" s="116" t="s">
        <v>149</v>
      </c>
      <c r="B43" s="116" t="s">
        <v>149</v>
      </c>
      <c r="C43" s="41"/>
      <c r="D43" s="36"/>
      <c r="E43" s="5"/>
      <c r="F43" s="34"/>
      <c r="G43" s="38"/>
      <c r="H43" s="47"/>
      <c r="I43" s="251"/>
      <c r="J43" s="235"/>
      <c r="K43" s="252"/>
      <c r="L43" s="252"/>
      <c r="M43" s="232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spans="1:44" ht="24" customHeight="1" thickBot="1" x14ac:dyDescent="0.25">
      <c r="A44" s="114" t="s">
        <v>45</v>
      </c>
      <c r="B44" s="117"/>
      <c r="C44" s="41"/>
      <c r="D44" s="36"/>
      <c r="E44" s="5"/>
      <c r="F44" s="34"/>
      <c r="G44" s="35"/>
      <c r="H44" s="47"/>
      <c r="I44" s="253" t="s">
        <v>66</v>
      </c>
      <c r="J44" s="254">
        <v>0</v>
      </c>
      <c r="K44" s="255"/>
      <c r="L44" s="255"/>
      <c r="M44" s="256">
        <f>J44+K44-L44</f>
        <v>0</v>
      </c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spans="1:44" ht="19.5" customHeight="1" x14ac:dyDescent="0.2">
      <c r="A45" s="105" t="s">
        <v>174</v>
      </c>
      <c r="B45" s="107"/>
      <c r="C45" s="41"/>
      <c r="D45" s="36"/>
      <c r="E45" s="5"/>
      <c r="F45" s="34"/>
      <c r="G45" s="39"/>
      <c r="H45" s="47"/>
      <c r="I45" s="245"/>
      <c r="J45" s="242">
        <v>0</v>
      </c>
      <c r="K45" s="242"/>
      <c r="L45" s="242"/>
      <c r="M45" s="232">
        <f t="shared" ref="M45:M53" si="3">J45+K45-L45</f>
        <v>0</v>
      </c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spans="1:44" ht="52.5" customHeight="1" thickBot="1" x14ac:dyDescent="0.25">
      <c r="A46" s="116" t="s">
        <v>186</v>
      </c>
      <c r="B46" s="108"/>
      <c r="C46" s="31"/>
      <c r="D46" s="3"/>
      <c r="E46" s="5"/>
      <c r="F46" s="4"/>
      <c r="G46" s="6"/>
      <c r="H46" s="53"/>
      <c r="I46" s="257"/>
      <c r="J46" s="235">
        <v>0</v>
      </c>
      <c r="K46" s="252"/>
      <c r="L46" s="252"/>
      <c r="M46" s="232">
        <f t="shared" si="3"/>
        <v>0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spans="1:44" ht="33" customHeight="1" thickBot="1" x14ac:dyDescent="0.25">
      <c r="A47" s="457" t="s">
        <v>59</v>
      </c>
      <c r="B47" s="458"/>
      <c r="C47" s="457" t="s">
        <v>80</v>
      </c>
      <c r="D47" s="458"/>
      <c r="E47" s="457" t="s">
        <v>32</v>
      </c>
      <c r="F47" s="470"/>
      <c r="G47" s="470"/>
      <c r="H47" s="470"/>
      <c r="I47" s="258"/>
      <c r="J47" s="252">
        <v>0</v>
      </c>
      <c r="K47" s="252"/>
      <c r="L47" s="252"/>
      <c r="M47" s="232">
        <f t="shared" si="3"/>
        <v>0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spans="1:44" ht="27" customHeight="1" thickBot="1" x14ac:dyDescent="0.25">
      <c r="A48" s="118" t="s">
        <v>64</v>
      </c>
      <c r="B48" s="119" t="s">
        <v>238</v>
      </c>
      <c r="C48" s="142" t="s">
        <v>85</v>
      </c>
      <c r="D48" s="143" t="s">
        <v>201</v>
      </c>
      <c r="E48" s="166" t="s">
        <v>16</v>
      </c>
      <c r="F48" s="167" t="s">
        <v>17</v>
      </c>
      <c r="G48" s="168" t="s">
        <v>68</v>
      </c>
      <c r="H48" s="169" t="s">
        <v>18</v>
      </c>
      <c r="I48" s="258"/>
      <c r="J48" s="252">
        <v>0</v>
      </c>
      <c r="K48" s="252"/>
      <c r="L48" s="252"/>
      <c r="M48" s="232">
        <f t="shared" si="3"/>
        <v>0</v>
      </c>
      <c r="N48" s="10"/>
      <c r="O48" s="10" t="s">
        <v>12</v>
      </c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spans="1:44" ht="24.75" customHeight="1" thickBot="1" x14ac:dyDescent="0.25">
      <c r="A49" s="120" t="s">
        <v>67</v>
      </c>
      <c r="B49" s="119" t="s">
        <v>252</v>
      </c>
      <c r="C49" s="142" t="s">
        <v>86</v>
      </c>
      <c r="D49" s="144">
        <v>54</v>
      </c>
      <c r="E49" s="199" t="s">
        <v>28</v>
      </c>
      <c r="F49" s="170" t="s">
        <v>262</v>
      </c>
      <c r="G49" s="171" t="s">
        <v>281</v>
      </c>
      <c r="H49" s="171" t="s">
        <v>282</v>
      </c>
      <c r="I49" s="258"/>
      <c r="J49" s="252">
        <v>0</v>
      </c>
      <c r="K49" s="252"/>
      <c r="L49" s="235"/>
      <c r="M49" s="232">
        <f t="shared" si="3"/>
        <v>0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spans="1:44" ht="29.25" thickBot="1" x14ac:dyDescent="0.25">
      <c r="A50" s="121" t="s">
        <v>13</v>
      </c>
      <c r="B50" s="119" t="s">
        <v>294</v>
      </c>
      <c r="C50" s="145" t="s">
        <v>87</v>
      </c>
      <c r="D50" s="146" t="s">
        <v>278</v>
      </c>
      <c r="E50" s="199" t="s">
        <v>29</v>
      </c>
      <c r="F50" s="170" t="s">
        <v>205</v>
      </c>
      <c r="G50" s="171" t="s">
        <v>281</v>
      </c>
      <c r="H50" s="171" t="s">
        <v>282</v>
      </c>
      <c r="I50" s="258"/>
      <c r="J50" s="252">
        <v>0</v>
      </c>
      <c r="K50" s="252"/>
      <c r="L50" s="259"/>
      <c r="M50" s="232">
        <f>J50+K50-L52</f>
        <v>0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spans="1:44" ht="28.5" thickBot="1" x14ac:dyDescent="0.25">
      <c r="A51" s="122" t="s">
        <v>14</v>
      </c>
      <c r="B51" s="119" t="s">
        <v>241</v>
      </c>
      <c r="C51" s="147" t="s">
        <v>82</v>
      </c>
      <c r="D51" s="146" t="s">
        <v>279</v>
      </c>
      <c r="E51" s="199"/>
      <c r="F51" s="170"/>
      <c r="G51" s="171"/>
      <c r="H51" s="171" t="s">
        <v>202</v>
      </c>
      <c r="I51" s="258"/>
      <c r="J51" s="242">
        <v>0</v>
      </c>
      <c r="K51" s="242"/>
      <c r="L51" s="260"/>
      <c r="M51" s="232">
        <v>0</v>
      </c>
      <c r="N51" s="15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spans="1:44" ht="21.75" customHeight="1" thickBot="1" x14ac:dyDescent="0.25">
      <c r="A52" s="123" t="s">
        <v>5</v>
      </c>
      <c r="B52" s="119" t="s">
        <v>242</v>
      </c>
      <c r="C52" s="147" t="s">
        <v>91</v>
      </c>
      <c r="D52" s="146" t="s">
        <v>263</v>
      </c>
      <c r="E52" s="199" t="s">
        <v>185</v>
      </c>
      <c r="F52" s="170" t="s">
        <v>184</v>
      </c>
      <c r="G52" s="171" t="s">
        <v>79</v>
      </c>
      <c r="H52" s="171" t="s">
        <v>259</v>
      </c>
      <c r="I52" s="261"/>
      <c r="J52" s="242">
        <v>0</v>
      </c>
      <c r="K52" s="242"/>
      <c r="L52" s="235"/>
      <c r="M52" s="232">
        <v>0</v>
      </c>
      <c r="O52" s="10"/>
      <c r="P52" s="16"/>
      <c r="Q52" s="17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spans="1:44" ht="22.5" customHeight="1" thickBot="1" x14ac:dyDescent="0.25">
      <c r="A53" s="124"/>
      <c r="B53" s="119"/>
      <c r="C53" s="148" t="s">
        <v>83</v>
      </c>
      <c r="D53" s="149" t="s">
        <v>280</v>
      </c>
      <c r="E53" s="200" t="s">
        <v>42</v>
      </c>
      <c r="F53" s="172"/>
      <c r="G53" s="171" t="s">
        <v>79</v>
      </c>
      <c r="H53" s="171" t="s">
        <v>243</v>
      </c>
      <c r="I53" s="262"/>
      <c r="J53" s="263">
        <v>0</v>
      </c>
      <c r="K53" s="264"/>
      <c r="L53" s="263"/>
      <c r="M53" s="265">
        <f t="shared" si="3"/>
        <v>0</v>
      </c>
      <c r="O53" s="10"/>
      <c r="P53" s="16"/>
      <c r="Q53" s="17"/>
      <c r="R53" s="10"/>
      <c r="S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spans="1:44" ht="21" customHeight="1" thickBot="1" x14ac:dyDescent="0.25">
      <c r="A54" s="125"/>
      <c r="B54" s="126"/>
      <c r="C54" s="145" t="s">
        <v>88</v>
      </c>
      <c r="D54" s="150">
        <v>48</v>
      </c>
      <c r="E54" s="200" t="s">
        <v>43</v>
      </c>
      <c r="F54" s="173"/>
      <c r="G54" s="171" t="s">
        <v>190</v>
      </c>
      <c r="H54" s="171" t="s">
        <v>187</v>
      </c>
      <c r="I54" s="266" t="s">
        <v>188</v>
      </c>
      <c r="J54" s="267">
        <v>40</v>
      </c>
      <c r="K54" s="267"/>
      <c r="L54" s="268"/>
      <c r="M54" s="269">
        <f>J54+K54-L54</f>
        <v>40</v>
      </c>
      <c r="O54" s="10"/>
      <c r="P54" s="16"/>
      <c r="Q54" s="17"/>
      <c r="R54" s="10"/>
      <c r="S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spans="1:44" ht="24" customHeight="1" thickBot="1" x14ac:dyDescent="0.25">
      <c r="A55" s="127"/>
      <c r="B55" s="128"/>
      <c r="C55" s="147" t="s">
        <v>110</v>
      </c>
      <c r="D55" s="146" t="s">
        <v>258</v>
      </c>
      <c r="E55" s="201" t="s">
        <v>93</v>
      </c>
      <c r="F55" s="174"/>
      <c r="G55" s="171" t="s">
        <v>79</v>
      </c>
      <c r="H55" s="175" t="s">
        <v>130</v>
      </c>
      <c r="I55" s="270" t="s">
        <v>189</v>
      </c>
      <c r="J55" s="271" t="s">
        <v>196</v>
      </c>
      <c r="K55" s="272"/>
      <c r="L55" s="273"/>
      <c r="M55" s="274">
        <f>J55+K55-L55</f>
        <v>25</v>
      </c>
      <c r="O55" s="18"/>
      <c r="P55" s="16"/>
      <c r="Q55" s="17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spans="1:44" ht="24" customHeight="1" thickBot="1" x14ac:dyDescent="0.25">
      <c r="A56" s="129"/>
      <c r="B56" s="119"/>
      <c r="C56" s="151" t="s">
        <v>89</v>
      </c>
      <c r="D56" s="146" t="s">
        <v>229</v>
      </c>
      <c r="E56" s="201"/>
      <c r="F56" s="176"/>
      <c r="G56" s="177"/>
      <c r="H56" s="178" t="s">
        <v>203</v>
      </c>
      <c r="I56" s="275" t="s">
        <v>192</v>
      </c>
      <c r="J56" s="271" t="s">
        <v>194</v>
      </c>
      <c r="K56" s="272"/>
      <c r="L56" s="272"/>
      <c r="M56" s="276">
        <f>J56+K56-L56</f>
        <v>27</v>
      </c>
      <c r="O56" s="18"/>
      <c r="P56" s="16"/>
      <c r="Q56" s="17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spans="1:44" ht="24" customHeight="1" thickBot="1" x14ac:dyDescent="0.25">
      <c r="A57" s="121"/>
      <c r="B57" s="130"/>
      <c r="C57" s="151" t="s">
        <v>90</v>
      </c>
      <c r="D57" s="146" t="s">
        <v>176</v>
      </c>
      <c r="E57" s="467" t="s">
        <v>161</v>
      </c>
      <c r="F57" s="468"/>
      <c r="G57" s="469"/>
      <c r="H57" s="179" t="s">
        <v>206</v>
      </c>
      <c r="I57" s="275" t="s">
        <v>195</v>
      </c>
      <c r="J57" s="271" t="s">
        <v>197</v>
      </c>
      <c r="K57" s="272"/>
      <c r="L57" s="272"/>
      <c r="M57" s="276">
        <f>J57+K57-L57</f>
        <v>36</v>
      </c>
      <c r="O57" s="19"/>
      <c r="P57" s="16"/>
      <c r="Q57" s="17"/>
      <c r="R57" s="10"/>
      <c r="S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spans="1:44" ht="22.5" customHeight="1" thickBot="1" x14ac:dyDescent="0.25">
      <c r="A58" s="121"/>
      <c r="B58" s="130"/>
      <c r="C58" s="147" t="s">
        <v>56</v>
      </c>
      <c r="D58" s="152" t="s">
        <v>230</v>
      </c>
      <c r="E58" s="447" t="s">
        <v>191</v>
      </c>
      <c r="F58" s="448"/>
      <c r="G58" s="449"/>
      <c r="H58" s="179" t="s">
        <v>260</v>
      </c>
      <c r="I58" s="275" t="s">
        <v>128</v>
      </c>
      <c r="J58" s="271" t="s">
        <v>193</v>
      </c>
      <c r="K58" s="272"/>
      <c r="L58" s="277"/>
      <c r="M58" s="276">
        <f>J58+K58-L58</f>
        <v>5</v>
      </c>
      <c r="O58" s="19"/>
      <c r="P58" s="16"/>
      <c r="Q58" s="17"/>
      <c r="R58" s="10"/>
      <c r="S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spans="1:44" ht="19.5" customHeight="1" thickBot="1" x14ac:dyDescent="0.25">
      <c r="A59" s="124"/>
      <c r="B59" s="130" t="s">
        <v>12</v>
      </c>
      <c r="C59" s="147"/>
      <c r="D59" s="152"/>
      <c r="E59" s="180"/>
      <c r="F59" s="181"/>
      <c r="G59" s="182"/>
      <c r="H59" s="182"/>
      <c r="I59" s="278"/>
      <c r="J59" s="279"/>
      <c r="K59" s="279"/>
      <c r="L59" s="279"/>
      <c r="M59" s="280"/>
      <c r="N59" s="20" t="s">
        <v>12</v>
      </c>
      <c r="O59" s="10"/>
      <c r="P59" s="16"/>
      <c r="Q59" s="17"/>
      <c r="R59" s="10"/>
      <c r="S59" s="21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spans="1:44" ht="34.5" customHeight="1" thickBot="1" x14ac:dyDescent="0.25">
      <c r="A60" s="131">
        <f>(HOUR(J7)*60+MINUTE(J7))/60</f>
        <v>10.75</v>
      </c>
      <c r="B60" s="130"/>
      <c r="C60" s="145" t="s">
        <v>51</v>
      </c>
      <c r="D60" s="152" t="s">
        <v>231</v>
      </c>
      <c r="E60" s="473" t="s">
        <v>15</v>
      </c>
      <c r="F60" s="183" t="s">
        <v>36</v>
      </c>
      <c r="G60" s="178" t="s">
        <v>30</v>
      </c>
      <c r="H60" s="184"/>
      <c r="I60" s="281"/>
      <c r="J60" s="282"/>
      <c r="K60" s="283"/>
      <c r="L60" s="283"/>
      <c r="M60" s="284"/>
      <c r="O60" s="10"/>
      <c r="P60" s="16"/>
      <c r="Q60" s="22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spans="1:44" ht="25.5" customHeight="1" x14ac:dyDescent="0.4">
      <c r="A61" s="132"/>
      <c r="B61" s="133"/>
      <c r="C61" s="145" t="s">
        <v>2</v>
      </c>
      <c r="D61" s="150">
        <v>10.3</v>
      </c>
      <c r="E61" s="474"/>
      <c r="F61" s="185" t="s">
        <v>129</v>
      </c>
      <c r="G61" s="186" t="s">
        <v>130</v>
      </c>
      <c r="H61" s="187"/>
      <c r="I61" s="281"/>
      <c r="J61" s="282"/>
      <c r="K61" s="282"/>
      <c r="L61" s="282"/>
      <c r="M61" s="284"/>
      <c r="O61" s="10"/>
      <c r="P61" s="16"/>
      <c r="Q61" s="22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spans="1:44" ht="23.25" customHeight="1" thickBot="1" x14ac:dyDescent="0.45">
      <c r="A62" s="134"/>
      <c r="B62" s="135"/>
      <c r="C62" s="151" t="s">
        <v>21</v>
      </c>
      <c r="D62" s="153">
        <v>0.25</v>
      </c>
      <c r="E62" s="474"/>
      <c r="F62" s="185" t="s">
        <v>131</v>
      </c>
      <c r="G62" s="188" t="s">
        <v>141</v>
      </c>
      <c r="H62" s="187"/>
      <c r="I62" s="281"/>
      <c r="J62" s="282"/>
      <c r="K62" s="285"/>
      <c r="L62" s="282"/>
      <c r="M62" s="284"/>
      <c r="O62" s="10"/>
      <c r="P62" s="16"/>
      <c r="Q62" s="22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spans="1:44" ht="27" customHeight="1" thickBot="1" x14ac:dyDescent="0.45">
      <c r="A63" s="136"/>
      <c r="B63" s="137"/>
      <c r="C63" s="154" t="s">
        <v>84</v>
      </c>
      <c r="D63" s="155">
        <v>0.3</v>
      </c>
      <c r="E63" s="474"/>
      <c r="F63" s="185" t="s">
        <v>133</v>
      </c>
      <c r="G63" s="188" t="s">
        <v>134</v>
      </c>
      <c r="H63" s="189"/>
      <c r="I63" s="281"/>
      <c r="J63" s="282"/>
      <c r="K63" s="286"/>
      <c r="L63" s="282"/>
      <c r="M63" s="284"/>
      <c r="O63" s="10"/>
      <c r="P63" s="16"/>
      <c r="Q63" s="22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spans="1:44" ht="22.5" customHeight="1" thickBot="1" x14ac:dyDescent="0.45">
      <c r="A64" s="471" t="s">
        <v>92</v>
      </c>
      <c r="B64" s="472"/>
      <c r="C64" s="156" t="s">
        <v>41</v>
      </c>
      <c r="D64" s="157">
        <v>21</v>
      </c>
      <c r="E64" s="474"/>
      <c r="F64" s="185" t="s">
        <v>135</v>
      </c>
      <c r="G64" s="188" t="s">
        <v>132</v>
      </c>
      <c r="H64" s="190"/>
      <c r="I64" s="287"/>
      <c r="J64" s="288"/>
      <c r="K64" s="289"/>
      <c r="L64" s="289"/>
      <c r="M64" s="290"/>
      <c r="P64" s="23"/>
      <c r="Q64" s="22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spans="1:44" ht="27" customHeight="1" thickBot="1" x14ac:dyDescent="0.45">
      <c r="A65" s="138" t="s">
        <v>3</v>
      </c>
      <c r="B65" s="139" t="s">
        <v>4</v>
      </c>
      <c r="C65" s="156" t="s">
        <v>81</v>
      </c>
      <c r="D65" s="158" t="s">
        <v>244</v>
      </c>
      <c r="E65" s="474"/>
      <c r="F65" s="185" t="s">
        <v>136</v>
      </c>
      <c r="G65" s="186" t="s">
        <v>140</v>
      </c>
      <c r="H65" s="191"/>
      <c r="I65" s="419" t="s">
        <v>33</v>
      </c>
      <c r="J65" s="406" t="s">
        <v>209</v>
      </c>
      <c r="K65" s="419" t="s">
        <v>6</v>
      </c>
      <c r="L65" s="406" t="s">
        <v>34</v>
      </c>
      <c r="M65" s="406" t="s">
        <v>20</v>
      </c>
      <c r="P65" s="23"/>
      <c r="Q65" s="22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spans="1:44" ht="24" customHeight="1" thickBot="1" x14ac:dyDescent="0.45">
      <c r="A66" s="471" t="s">
        <v>44</v>
      </c>
      <c r="B66" s="472"/>
      <c r="C66" s="159"/>
      <c r="D66" s="160"/>
      <c r="E66" s="474"/>
      <c r="F66" s="185" t="s">
        <v>137</v>
      </c>
      <c r="G66" s="192">
        <v>0</v>
      </c>
      <c r="H66" s="193"/>
      <c r="I66" s="419"/>
      <c r="J66" s="406"/>
      <c r="K66" s="419"/>
      <c r="L66" s="406"/>
      <c r="M66" s="406"/>
      <c r="O66" s="7" t="s">
        <v>12</v>
      </c>
      <c r="P66" s="23"/>
      <c r="Q66" s="22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spans="1:44" ht="25.5" customHeight="1" thickBot="1" x14ac:dyDescent="0.45">
      <c r="A67" s="140" t="s">
        <v>241</v>
      </c>
      <c r="B67" s="141" t="s">
        <v>283</v>
      </c>
      <c r="C67" s="161"/>
      <c r="D67" s="162"/>
      <c r="E67" s="474"/>
      <c r="F67" s="185" t="s">
        <v>154</v>
      </c>
      <c r="G67" s="194" t="s">
        <v>200</v>
      </c>
      <c r="H67" s="193"/>
      <c r="I67" s="419"/>
      <c r="J67" s="406"/>
      <c r="K67" s="419"/>
      <c r="L67" s="406"/>
      <c r="M67" s="406"/>
      <c r="Q67" s="22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spans="1:44" ht="36.75" customHeight="1" thickBot="1" x14ac:dyDescent="0.45">
      <c r="A68" s="471" t="s">
        <v>63</v>
      </c>
      <c r="B68" s="472"/>
      <c r="C68" s="163"/>
      <c r="D68" s="158"/>
      <c r="E68" s="474"/>
      <c r="F68" s="185" t="s">
        <v>183</v>
      </c>
      <c r="G68" s="186" t="s">
        <v>245</v>
      </c>
      <c r="H68" s="195"/>
      <c r="I68" s="323" t="s">
        <v>39</v>
      </c>
      <c r="J68" s="204">
        <v>34867</v>
      </c>
      <c r="K68" s="329"/>
      <c r="L68" s="330">
        <f>J68+K68-M68</f>
        <v>2106</v>
      </c>
      <c r="M68" s="205">
        <v>32761</v>
      </c>
      <c r="Q68" s="22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spans="1:44" ht="51" customHeight="1" thickBot="1" x14ac:dyDescent="0.25">
      <c r="A69" s="140" t="s">
        <v>284</v>
      </c>
      <c r="B69" s="141" t="s">
        <v>285</v>
      </c>
      <c r="C69" s="164"/>
      <c r="D69" s="165"/>
      <c r="E69" s="474"/>
      <c r="F69" s="196" t="s">
        <v>207</v>
      </c>
      <c r="G69" s="186" t="s">
        <v>130</v>
      </c>
      <c r="H69" s="193"/>
      <c r="I69" s="206" t="s">
        <v>111</v>
      </c>
      <c r="J69" s="207">
        <v>89</v>
      </c>
      <c r="K69" s="208"/>
      <c r="L69" s="209"/>
      <c r="M69" s="210">
        <f t="shared" ref="M69:M90" si="4">J69+K69-L69</f>
        <v>89</v>
      </c>
      <c r="Q69" s="22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spans="1:44" ht="60.75" customHeight="1" thickBot="1" x14ac:dyDescent="0.25">
      <c r="A70" s="426" t="s">
        <v>268</v>
      </c>
      <c r="B70" s="427"/>
      <c r="C70" s="427"/>
      <c r="D70" s="427"/>
      <c r="E70" s="475"/>
      <c r="F70" s="196"/>
      <c r="G70" s="197"/>
      <c r="H70" s="198"/>
      <c r="I70" s="322" t="s">
        <v>112</v>
      </c>
      <c r="J70" s="207">
        <v>2</v>
      </c>
      <c r="K70" s="208"/>
      <c r="L70" s="209"/>
      <c r="M70" s="210">
        <f t="shared" si="4"/>
        <v>2</v>
      </c>
      <c r="Q70" s="22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spans="1:44" ht="58.5" customHeight="1" thickBot="1" x14ac:dyDescent="0.25">
      <c r="A71" s="388" t="s">
        <v>266</v>
      </c>
      <c r="B71" s="389"/>
      <c r="C71" s="390" t="s">
        <v>267</v>
      </c>
      <c r="D71" s="391"/>
      <c r="E71" s="391"/>
      <c r="F71" s="391"/>
      <c r="G71" s="391"/>
      <c r="H71" s="391"/>
      <c r="I71" s="206" t="s">
        <v>113</v>
      </c>
      <c r="J71" s="207">
        <v>395</v>
      </c>
      <c r="K71" s="208"/>
      <c r="L71" s="209"/>
      <c r="M71" s="210">
        <f t="shared" si="4"/>
        <v>395</v>
      </c>
      <c r="Q71" s="22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spans="1:44" ht="33.75" customHeight="1" thickBot="1" x14ac:dyDescent="0.25">
      <c r="A72" s="380" t="s">
        <v>265</v>
      </c>
      <c r="B72" s="381"/>
      <c r="C72" s="407" t="s">
        <v>264</v>
      </c>
      <c r="D72" s="408"/>
      <c r="E72" s="408"/>
      <c r="F72" s="409"/>
      <c r="G72" s="409"/>
      <c r="H72" s="408"/>
      <c r="I72" s="211" t="s">
        <v>114</v>
      </c>
      <c r="J72" s="207">
        <v>0</v>
      </c>
      <c r="K72" s="212"/>
      <c r="L72" s="213"/>
      <c r="M72" s="210">
        <f t="shared" si="4"/>
        <v>0</v>
      </c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spans="1:44" ht="29.25" customHeight="1" thickBot="1" x14ac:dyDescent="0.25">
      <c r="A73" s="450" t="s">
        <v>52</v>
      </c>
      <c r="B73" s="451"/>
      <c r="C73" s="451"/>
      <c r="D73" s="451"/>
      <c r="E73" s="451"/>
      <c r="F73" s="202" t="s">
        <v>54</v>
      </c>
      <c r="G73" s="202" t="s">
        <v>55</v>
      </c>
      <c r="H73" s="203" t="s">
        <v>37</v>
      </c>
      <c r="I73" s="214" t="s">
        <v>115</v>
      </c>
      <c r="J73" s="207">
        <v>0</v>
      </c>
      <c r="K73" s="208"/>
      <c r="L73" s="213"/>
      <c r="M73" s="210">
        <f t="shared" si="4"/>
        <v>0</v>
      </c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spans="1:44" ht="56.25" customHeight="1" x14ac:dyDescent="0.2">
      <c r="A74" s="339" t="s">
        <v>271</v>
      </c>
      <c r="B74" s="340"/>
      <c r="C74" s="340"/>
      <c r="D74" s="340"/>
      <c r="E74" s="341"/>
      <c r="F74" s="63">
        <v>0.29166666666666669</v>
      </c>
      <c r="G74" s="64">
        <v>0.55208333333333337</v>
      </c>
      <c r="H74" s="65">
        <v>0.26041666666666669</v>
      </c>
      <c r="I74" s="215" t="s">
        <v>116</v>
      </c>
      <c r="J74" s="207">
        <v>112</v>
      </c>
      <c r="K74" s="212"/>
      <c r="L74" s="213"/>
      <c r="M74" s="210">
        <f t="shared" si="4"/>
        <v>112</v>
      </c>
      <c r="N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spans="1:44" ht="68.25" customHeight="1" x14ac:dyDescent="0.2">
      <c r="A75" s="339" t="s">
        <v>272</v>
      </c>
      <c r="B75" s="340"/>
      <c r="C75" s="340"/>
      <c r="D75" s="340"/>
      <c r="E75" s="341"/>
      <c r="F75" s="64">
        <v>0.55208333333333337</v>
      </c>
      <c r="G75" s="66">
        <v>0.77083333333333337</v>
      </c>
      <c r="H75" s="67">
        <v>0.23958333333333334</v>
      </c>
      <c r="I75" s="214" t="s">
        <v>157</v>
      </c>
      <c r="J75" s="207">
        <v>1</v>
      </c>
      <c r="K75" s="212"/>
      <c r="L75" s="213"/>
      <c r="M75" s="210">
        <f t="shared" si="4"/>
        <v>1</v>
      </c>
      <c r="O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spans="1:44" ht="54" customHeight="1" x14ac:dyDescent="0.2">
      <c r="A76" s="339" t="s">
        <v>273</v>
      </c>
      <c r="B76" s="340"/>
      <c r="C76" s="340"/>
      <c r="D76" s="340"/>
      <c r="E76" s="341"/>
      <c r="F76" s="66">
        <v>0.77083333333333337</v>
      </c>
      <c r="G76" s="66">
        <v>0.78125</v>
      </c>
      <c r="H76" s="67">
        <v>1.0416666666666666E-2</v>
      </c>
      <c r="I76" s="315" t="s">
        <v>125</v>
      </c>
      <c r="J76" s="207">
        <v>22</v>
      </c>
      <c r="K76" s="212"/>
      <c r="L76" s="213"/>
      <c r="M76" s="210">
        <f t="shared" si="4"/>
        <v>22</v>
      </c>
      <c r="O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spans="1:44" ht="39.75" customHeight="1" x14ac:dyDescent="0.2">
      <c r="A77" s="339" t="s">
        <v>287</v>
      </c>
      <c r="B77" s="340"/>
      <c r="C77" s="340"/>
      <c r="D77" s="340"/>
      <c r="E77" s="341"/>
      <c r="F77" s="66">
        <v>0.78125</v>
      </c>
      <c r="G77" s="66"/>
      <c r="H77" s="68">
        <v>0.44791666666666669</v>
      </c>
      <c r="I77" s="211" t="s">
        <v>119</v>
      </c>
      <c r="J77" s="207">
        <v>16</v>
      </c>
      <c r="K77" s="216"/>
      <c r="L77" s="217"/>
      <c r="M77" s="210">
        <f t="shared" si="4"/>
        <v>16</v>
      </c>
      <c r="P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spans="1:44" ht="43.5" customHeight="1" x14ac:dyDescent="0.2">
      <c r="A78" s="339" t="s">
        <v>275</v>
      </c>
      <c r="B78" s="340"/>
      <c r="C78" s="340"/>
      <c r="D78" s="340"/>
      <c r="E78" s="341"/>
      <c r="F78" s="66"/>
      <c r="G78" s="66">
        <v>0.29166666666666669</v>
      </c>
      <c r="H78" s="68">
        <v>4.1666666666666664E-2</v>
      </c>
      <c r="I78" s="211" t="s">
        <v>126</v>
      </c>
      <c r="J78" s="207">
        <v>4</v>
      </c>
      <c r="K78" s="212"/>
      <c r="L78" s="218"/>
      <c r="M78" s="210">
        <f t="shared" si="4"/>
        <v>4</v>
      </c>
      <c r="P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spans="1:44" ht="64.5" customHeight="1" x14ac:dyDescent="0.2">
      <c r="A79" s="339"/>
      <c r="B79" s="340"/>
      <c r="C79" s="340"/>
      <c r="D79" s="340"/>
      <c r="E79" s="341"/>
      <c r="F79" s="66"/>
      <c r="G79" s="69"/>
      <c r="H79" s="70"/>
      <c r="I79" s="206" t="s">
        <v>117</v>
      </c>
      <c r="J79" s="207">
        <v>486</v>
      </c>
      <c r="K79" s="212"/>
      <c r="L79" s="213"/>
      <c r="M79" s="210">
        <f t="shared" si="4"/>
        <v>486</v>
      </c>
      <c r="P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spans="1:44" ht="50.25" customHeight="1" x14ac:dyDescent="0.2">
      <c r="A80" s="339"/>
      <c r="B80" s="340"/>
      <c r="C80" s="340"/>
      <c r="D80" s="340"/>
      <c r="E80" s="341"/>
      <c r="F80" s="69"/>
      <c r="G80" s="69"/>
      <c r="H80" s="69"/>
      <c r="I80" s="206" t="s">
        <v>118</v>
      </c>
      <c r="J80" s="207">
        <v>3</v>
      </c>
      <c r="K80" s="212"/>
      <c r="L80" s="213"/>
      <c r="M80" s="210">
        <f t="shared" si="4"/>
        <v>3</v>
      </c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spans="1:44" ht="36.75" customHeight="1" x14ac:dyDescent="0.2">
      <c r="A81" s="339"/>
      <c r="B81" s="340"/>
      <c r="C81" s="340"/>
      <c r="D81" s="340"/>
      <c r="E81" s="341"/>
      <c r="F81" s="69"/>
      <c r="G81" s="66"/>
      <c r="H81" s="71"/>
      <c r="I81" s="214" t="s">
        <v>120</v>
      </c>
      <c r="J81" s="207">
        <v>20</v>
      </c>
      <c r="K81" s="212"/>
      <c r="L81" s="209"/>
      <c r="M81" s="219">
        <f t="shared" si="4"/>
        <v>20</v>
      </c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spans="1:44" ht="32.25" customHeight="1" x14ac:dyDescent="0.2">
      <c r="A82" s="339"/>
      <c r="B82" s="340"/>
      <c r="C82" s="340"/>
      <c r="D82" s="340"/>
      <c r="E82" s="341"/>
      <c r="F82" s="66"/>
      <c r="G82" s="66"/>
      <c r="H82" s="71"/>
      <c r="I82" s="214" t="s">
        <v>121</v>
      </c>
      <c r="J82" s="207">
        <v>10</v>
      </c>
      <c r="K82" s="212"/>
      <c r="L82" s="213"/>
      <c r="M82" s="210">
        <f t="shared" si="4"/>
        <v>10</v>
      </c>
    </row>
    <row r="83" spans="1:44" ht="34.5" customHeight="1" x14ac:dyDescent="0.2">
      <c r="A83" s="370"/>
      <c r="B83" s="371"/>
      <c r="C83" s="371"/>
      <c r="D83" s="371"/>
      <c r="E83" s="372"/>
      <c r="F83" s="66"/>
      <c r="G83" s="66"/>
      <c r="H83" s="71"/>
      <c r="I83" s="211" t="s">
        <v>122</v>
      </c>
      <c r="J83" s="207">
        <v>18</v>
      </c>
      <c r="K83" s="212"/>
      <c r="L83" s="213"/>
      <c r="M83" s="210">
        <f t="shared" si="4"/>
        <v>18</v>
      </c>
    </row>
    <row r="84" spans="1:44" ht="60" customHeight="1" x14ac:dyDescent="0.2">
      <c r="A84" s="339"/>
      <c r="B84" s="340"/>
      <c r="C84" s="340"/>
      <c r="D84" s="340"/>
      <c r="E84" s="341"/>
      <c r="F84" s="66"/>
      <c r="G84" s="66"/>
      <c r="H84" s="71"/>
      <c r="I84" s="220" t="s">
        <v>123</v>
      </c>
      <c r="J84" s="207">
        <v>16</v>
      </c>
      <c r="K84" s="221"/>
      <c r="L84" s="213"/>
      <c r="M84" s="210">
        <f t="shared" si="4"/>
        <v>16</v>
      </c>
    </row>
    <row r="85" spans="1:44" ht="52.5" customHeight="1" x14ac:dyDescent="0.2">
      <c r="A85" s="356"/>
      <c r="B85" s="357"/>
      <c r="C85" s="357"/>
      <c r="D85" s="357"/>
      <c r="E85" s="358"/>
      <c r="F85" s="66"/>
      <c r="G85" s="66"/>
      <c r="H85" s="72"/>
      <c r="I85" s="220" t="s">
        <v>208</v>
      </c>
      <c r="J85" s="207">
        <v>1045</v>
      </c>
      <c r="K85" s="212"/>
      <c r="L85" s="213"/>
      <c r="M85" s="210">
        <f t="shared" si="4"/>
        <v>1045</v>
      </c>
    </row>
    <row r="86" spans="1:44" ht="37.5" customHeight="1" x14ac:dyDescent="0.2">
      <c r="A86" s="339"/>
      <c r="B86" s="340"/>
      <c r="C86" s="340"/>
      <c r="D86" s="340"/>
      <c r="E86" s="341"/>
      <c r="F86" s="66"/>
      <c r="G86" s="66"/>
      <c r="H86" s="65"/>
      <c r="I86" s="206" t="s">
        <v>124</v>
      </c>
      <c r="J86" s="207">
        <v>20</v>
      </c>
      <c r="K86" s="216"/>
      <c r="L86" s="217"/>
      <c r="M86" s="210">
        <f t="shared" si="4"/>
        <v>20</v>
      </c>
      <c r="O86" s="7" t="s">
        <v>12</v>
      </c>
    </row>
    <row r="87" spans="1:44" ht="32.25" customHeight="1" x14ac:dyDescent="0.2">
      <c r="A87" s="339"/>
      <c r="B87" s="340"/>
      <c r="C87" s="340"/>
      <c r="D87" s="340"/>
      <c r="E87" s="341"/>
      <c r="F87" s="66"/>
      <c r="G87" s="66"/>
      <c r="H87" s="65"/>
      <c r="I87" s="222" t="s">
        <v>142</v>
      </c>
      <c r="J87" s="218">
        <v>0</v>
      </c>
      <c r="K87" s="212"/>
      <c r="L87" s="209"/>
      <c r="M87" s="210">
        <f t="shared" si="4"/>
        <v>0</v>
      </c>
    </row>
    <row r="88" spans="1:44" ht="26.25" customHeight="1" x14ac:dyDescent="0.2">
      <c r="A88" s="339"/>
      <c r="B88" s="340"/>
      <c r="C88" s="340"/>
      <c r="D88" s="340"/>
      <c r="E88" s="341"/>
      <c r="F88" s="66"/>
      <c r="G88" s="66"/>
      <c r="H88" s="65"/>
      <c r="I88" s="223" t="s">
        <v>151</v>
      </c>
      <c r="J88" s="218">
        <v>0</v>
      </c>
      <c r="K88" s="212"/>
      <c r="L88" s="213"/>
      <c r="M88" s="210">
        <f t="shared" si="4"/>
        <v>0</v>
      </c>
    </row>
    <row r="89" spans="1:44" ht="27.75" customHeight="1" x14ac:dyDescent="0.2">
      <c r="A89" s="347"/>
      <c r="B89" s="348"/>
      <c r="C89" s="348"/>
      <c r="D89" s="348"/>
      <c r="E89" s="349"/>
      <c r="F89" s="73"/>
      <c r="G89" s="73"/>
      <c r="H89" s="74"/>
      <c r="I89" s="223" t="s">
        <v>177</v>
      </c>
      <c r="J89" s="218">
        <v>140</v>
      </c>
      <c r="K89" s="212"/>
      <c r="L89" s="213"/>
      <c r="M89" s="210">
        <f t="shared" si="4"/>
        <v>140</v>
      </c>
    </row>
    <row r="90" spans="1:44" ht="27.75" customHeight="1" thickBot="1" x14ac:dyDescent="0.25">
      <c r="A90" s="339"/>
      <c r="B90" s="340"/>
      <c r="C90" s="340"/>
      <c r="D90" s="340"/>
      <c r="E90" s="341"/>
      <c r="F90" s="73"/>
      <c r="G90" s="73"/>
      <c r="H90" s="74"/>
      <c r="I90" s="224" t="s">
        <v>214</v>
      </c>
      <c r="J90" s="218">
        <v>4</v>
      </c>
      <c r="K90" s="212"/>
      <c r="L90" s="213"/>
      <c r="M90" s="210">
        <f t="shared" si="4"/>
        <v>4</v>
      </c>
    </row>
    <row r="91" spans="1:44" ht="29.25" customHeight="1" thickBot="1" x14ac:dyDescent="0.25">
      <c r="A91" s="356"/>
      <c r="B91" s="357"/>
      <c r="C91" s="357"/>
      <c r="D91" s="357"/>
      <c r="E91" s="358"/>
      <c r="F91" s="75"/>
      <c r="G91" s="76"/>
      <c r="H91" s="62">
        <f>H74+H75+H76+H77+H78+H79+H80+H81+H82+H83+H84+H85+H86+H87+H88+H89+H90</f>
        <v>0.99999999999999989</v>
      </c>
      <c r="I91" s="225"/>
      <c r="J91" s="226"/>
      <c r="K91" s="227"/>
      <c r="L91" s="228"/>
      <c r="M91" s="229"/>
    </row>
    <row r="92" spans="1:44" ht="14.25" customHeight="1" x14ac:dyDescent="0.2">
      <c r="A92" s="350" t="s">
        <v>61</v>
      </c>
      <c r="B92" s="351"/>
      <c r="C92" s="351"/>
      <c r="D92" s="351"/>
      <c r="E92" s="351"/>
      <c r="F92" s="352"/>
      <c r="G92" s="459" t="s">
        <v>40</v>
      </c>
      <c r="H92" s="460"/>
      <c r="I92" s="461"/>
      <c r="J92" s="461"/>
      <c r="K92" s="461"/>
      <c r="L92" s="461"/>
      <c r="M92" s="462"/>
      <c r="P92" s="7" t="s">
        <v>12</v>
      </c>
    </row>
    <row r="93" spans="1:44" ht="15" customHeight="1" thickBot="1" x14ac:dyDescent="0.25">
      <c r="A93" s="353"/>
      <c r="B93" s="354"/>
      <c r="C93" s="354"/>
      <c r="D93" s="354"/>
      <c r="E93" s="354"/>
      <c r="F93" s="355"/>
      <c r="G93" s="463"/>
      <c r="H93" s="461"/>
      <c r="I93" s="461"/>
      <c r="J93" s="461"/>
      <c r="K93" s="461"/>
      <c r="L93" s="461"/>
      <c r="M93" s="462"/>
    </row>
    <row r="94" spans="1:44" ht="48" customHeight="1" thickBot="1" x14ac:dyDescent="0.25">
      <c r="A94" s="464" t="s">
        <v>295</v>
      </c>
      <c r="B94" s="465"/>
      <c r="C94" s="465"/>
      <c r="D94" s="465"/>
      <c r="E94" s="465"/>
      <c r="F94" s="466"/>
      <c r="G94" s="291" t="s">
        <v>139</v>
      </c>
      <c r="H94" s="292" t="s">
        <v>210</v>
      </c>
      <c r="I94" s="293" t="s">
        <v>146</v>
      </c>
      <c r="J94" s="342" t="s">
        <v>160</v>
      </c>
      <c r="K94" s="342"/>
      <c r="L94" s="342"/>
      <c r="M94" s="342"/>
    </row>
    <row r="95" spans="1:44" ht="30.75" customHeight="1" thickBot="1" x14ac:dyDescent="0.4">
      <c r="A95" s="452" t="s">
        <v>95</v>
      </c>
      <c r="B95" s="453"/>
      <c r="C95" s="453"/>
      <c r="D95" s="453"/>
      <c r="E95" s="453"/>
      <c r="F95" s="454"/>
      <c r="G95" s="294">
        <v>3233.29</v>
      </c>
      <c r="H95" s="294">
        <v>6.3</v>
      </c>
      <c r="I95" s="295">
        <v>328.3</v>
      </c>
      <c r="J95" s="373" t="s">
        <v>164</v>
      </c>
      <c r="K95" s="373"/>
      <c r="L95" s="373"/>
      <c r="M95" s="373"/>
    </row>
    <row r="96" spans="1:44" ht="27" customHeight="1" thickBot="1" x14ac:dyDescent="0.4">
      <c r="A96" s="298"/>
      <c r="B96" s="299"/>
      <c r="C96" s="299"/>
      <c r="D96" s="299"/>
      <c r="E96" s="299"/>
      <c r="F96" s="300"/>
      <c r="G96" s="294">
        <v>3242.72</v>
      </c>
      <c r="H96" s="294">
        <v>6.1</v>
      </c>
      <c r="I96" s="295">
        <v>329.6</v>
      </c>
      <c r="J96" s="373" t="s">
        <v>163</v>
      </c>
      <c r="K96" s="373"/>
      <c r="L96" s="373"/>
      <c r="M96" s="373"/>
    </row>
    <row r="97" spans="1:14" ht="54" customHeight="1" thickBot="1" x14ac:dyDescent="0.4">
      <c r="A97" s="455" t="s">
        <v>98</v>
      </c>
      <c r="B97" s="456"/>
      <c r="C97" s="301" t="s">
        <v>96</v>
      </c>
      <c r="D97" s="302" t="s">
        <v>99</v>
      </c>
      <c r="E97" s="301" t="s">
        <v>97</v>
      </c>
      <c r="F97" s="303" t="s">
        <v>100</v>
      </c>
      <c r="G97" s="294">
        <v>3252.29</v>
      </c>
      <c r="H97" s="294">
        <v>6.3</v>
      </c>
      <c r="I97" s="295">
        <v>328.9</v>
      </c>
      <c r="J97" s="342" t="s">
        <v>165</v>
      </c>
      <c r="K97" s="342"/>
      <c r="L97" s="342"/>
      <c r="M97" s="342"/>
      <c r="N97" s="42"/>
    </row>
    <row r="98" spans="1:14" ht="27.75" customHeight="1" x14ac:dyDescent="0.35">
      <c r="A98" s="343" t="s">
        <v>103</v>
      </c>
      <c r="B98" s="344"/>
      <c r="C98" s="320" t="s">
        <v>211</v>
      </c>
      <c r="D98" s="304" t="s">
        <v>204</v>
      </c>
      <c r="E98" s="308">
        <v>1</v>
      </c>
      <c r="F98" s="304">
        <v>44744</v>
      </c>
      <c r="G98" s="294">
        <v>3261.86</v>
      </c>
      <c r="H98" s="294">
        <v>6.7</v>
      </c>
      <c r="I98" s="295">
        <v>327.8</v>
      </c>
      <c r="J98" s="342" t="s">
        <v>199</v>
      </c>
      <c r="K98" s="342"/>
      <c r="L98" s="342"/>
      <c r="M98" s="342"/>
      <c r="N98" s="42"/>
    </row>
    <row r="99" spans="1:14" ht="23.25" customHeight="1" x14ac:dyDescent="0.35">
      <c r="A99" s="343" t="s">
        <v>103</v>
      </c>
      <c r="B99" s="344"/>
      <c r="C99" s="321" t="s">
        <v>213</v>
      </c>
      <c r="D99" s="304">
        <v>44743</v>
      </c>
      <c r="E99" s="308">
        <v>1</v>
      </c>
      <c r="F99" s="332" t="s">
        <v>257</v>
      </c>
      <c r="G99" s="294">
        <v>3271.31</v>
      </c>
      <c r="H99" s="294">
        <v>7</v>
      </c>
      <c r="I99" s="295">
        <v>327.8</v>
      </c>
      <c r="J99" s="342" t="s">
        <v>166</v>
      </c>
      <c r="K99" s="342"/>
      <c r="L99" s="342"/>
      <c r="M99" s="342"/>
      <c r="N99" s="43"/>
    </row>
    <row r="100" spans="1:14" ht="21.75" customHeight="1" x14ac:dyDescent="0.35">
      <c r="A100" s="343"/>
      <c r="B100" s="344"/>
      <c r="C100" s="320"/>
      <c r="D100" s="304"/>
      <c r="E100" s="308"/>
      <c r="F100" s="304"/>
      <c r="G100" s="294">
        <v>3280.89</v>
      </c>
      <c r="H100" s="294">
        <v>6.9</v>
      </c>
      <c r="I100" s="295">
        <v>327.5</v>
      </c>
      <c r="J100" s="342" t="s">
        <v>198</v>
      </c>
      <c r="K100" s="342"/>
      <c r="L100" s="342"/>
      <c r="M100" s="342"/>
    </row>
    <row r="101" spans="1:14" ht="23.25" customHeight="1" x14ac:dyDescent="0.35">
      <c r="A101" s="343"/>
      <c r="B101" s="344"/>
      <c r="C101" s="321"/>
      <c r="D101" s="304"/>
      <c r="E101" s="308"/>
      <c r="F101" s="304"/>
      <c r="G101" s="294">
        <v>3290.41</v>
      </c>
      <c r="H101" s="294">
        <v>6.5</v>
      </c>
      <c r="I101" s="295">
        <v>328.4</v>
      </c>
      <c r="J101" s="373" t="s">
        <v>167</v>
      </c>
      <c r="K101" s="373"/>
      <c r="L101" s="373"/>
      <c r="M101" s="373"/>
    </row>
    <row r="102" spans="1:14" ht="27.75" customHeight="1" thickBot="1" x14ac:dyDescent="0.25">
      <c r="A102" s="343"/>
      <c r="B102" s="344"/>
      <c r="C102" s="307"/>
      <c r="D102" s="304"/>
      <c r="E102" s="305"/>
      <c r="F102" s="309"/>
      <c r="G102" s="296"/>
      <c r="H102" s="296"/>
      <c r="I102" s="297"/>
      <c r="J102" s="342"/>
      <c r="K102" s="342"/>
      <c r="L102" s="342"/>
      <c r="M102" s="342"/>
    </row>
    <row r="103" spans="1:14" ht="36.75" customHeight="1" thickBot="1" x14ac:dyDescent="0.25">
      <c r="A103" s="343"/>
      <c r="B103" s="344"/>
      <c r="C103" s="321"/>
      <c r="D103" s="304"/>
      <c r="E103" s="305"/>
      <c r="F103" s="306"/>
      <c r="G103" s="345" t="s">
        <v>47</v>
      </c>
      <c r="H103" s="345"/>
      <c r="I103" s="345"/>
      <c r="J103" s="345"/>
      <c r="K103" s="345"/>
      <c r="L103" s="345"/>
      <c r="M103" s="346"/>
    </row>
    <row r="104" spans="1:14" ht="29.25" customHeight="1" thickBot="1" x14ac:dyDescent="0.25">
      <c r="A104" s="343"/>
      <c r="B104" s="344"/>
      <c r="C104" s="321"/>
      <c r="D104" s="304"/>
      <c r="E104" s="308"/>
      <c r="F104" s="332"/>
      <c r="G104" s="313" t="s">
        <v>48</v>
      </c>
      <c r="H104" s="374" t="s">
        <v>50</v>
      </c>
      <c r="I104" s="374"/>
      <c r="J104" s="374"/>
      <c r="K104" s="374"/>
      <c r="L104" s="374"/>
      <c r="M104" s="314" t="s">
        <v>49</v>
      </c>
    </row>
    <row r="105" spans="1:14" ht="27.75" customHeight="1" x14ac:dyDescent="0.2">
      <c r="A105" s="343"/>
      <c r="B105" s="344"/>
      <c r="C105" s="321"/>
      <c r="D105" s="304"/>
      <c r="E105" s="308"/>
      <c r="F105" s="332"/>
      <c r="G105" s="316"/>
      <c r="H105" s="363" t="s">
        <v>168</v>
      </c>
      <c r="I105" s="363"/>
      <c r="J105" s="363"/>
      <c r="K105" s="363"/>
      <c r="L105" s="363"/>
      <c r="M105" s="335" t="s">
        <v>60</v>
      </c>
    </row>
    <row r="106" spans="1:14" ht="40.5" customHeight="1" x14ac:dyDescent="0.2">
      <c r="A106" s="343"/>
      <c r="B106" s="344"/>
      <c r="C106" s="321"/>
      <c r="D106" s="304"/>
      <c r="E106" s="305"/>
      <c r="F106" s="306"/>
      <c r="G106" s="316"/>
      <c r="H106" s="363" t="s">
        <v>101</v>
      </c>
      <c r="I106" s="363"/>
      <c r="J106" s="363"/>
      <c r="K106" s="363"/>
      <c r="L106" s="363"/>
      <c r="M106" s="317" t="s">
        <v>60</v>
      </c>
    </row>
    <row r="107" spans="1:14" ht="27" customHeight="1" x14ac:dyDescent="0.2">
      <c r="A107" s="343"/>
      <c r="B107" s="344"/>
      <c r="C107" s="321"/>
      <c r="D107" s="304"/>
      <c r="E107" s="308"/>
      <c r="F107" s="310"/>
      <c r="G107" s="318"/>
      <c r="H107" s="364" t="s">
        <v>172</v>
      </c>
      <c r="I107" s="364"/>
      <c r="J107" s="364"/>
      <c r="K107" s="364"/>
      <c r="L107" s="364"/>
      <c r="M107" s="317" t="s">
        <v>60</v>
      </c>
    </row>
    <row r="108" spans="1:14" ht="21.75" customHeight="1" x14ac:dyDescent="0.2">
      <c r="A108" s="343"/>
      <c r="B108" s="344"/>
      <c r="C108" s="321"/>
      <c r="D108" s="304"/>
      <c r="E108" s="305"/>
      <c r="F108" s="310"/>
      <c r="G108" s="318"/>
      <c r="H108" s="363" t="s">
        <v>102</v>
      </c>
      <c r="I108" s="363"/>
      <c r="J108" s="363"/>
      <c r="K108" s="363"/>
      <c r="L108" s="363"/>
      <c r="M108" s="317" t="s">
        <v>60</v>
      </c>
    </row>
    <row r="109" spans="1:14" ht="30" customHeight="1" x14ac:dyDescent="0.2">
      <c r="A109" s="343"/>
      <c r="B109" s="344"/>
      <c r="C109" s="320"/>
      <c r="D109" s="304"/>
      <c r="E109" s="305"/>
      <c r="F109" s="306"/>
      <c r="G109" s="316"/>
      <c r="H109" s="363" t="s">
        <v>169</v>
      </c>
      <c r="I109" s="363"/>
      <c r="J109" s="363"/>
      <c r="K109" s="363"/>
      <c r="L109" s="363"/>
      <c r="M109" s="317" t="s">
        <v>60</v>
      </c>
    </row>
    <row r="110" spans="1:14" ht="21.75" customHeight="1" x14ac:dyDescent="0.2">
      <c r="A110" s="343"/>
      <c r="B110" s="344"/>
      <c r="C110" s="307"/>
      <c r="D110" s="311"/>
      <c r="E110" s="305"/>
      <c r="F110" s="310"/>
      <c r="G110" s="316"/>
      <c r="H110" s="363" t="s">
        <v>171</v>
      </c>
      <c r="I110" s="363"/>
      <c r="J110" s="363"/>
      <c r="K110" s="363"/>
      <c r="L110" s="363"/>
      <c r="M110" s="317" t="s">
        <v>60</v>
      </c>
    </row>
    <row r="111" spans="1:14" ht="24.75" customHeight="1" thickBot="1" x14ac:dyDescent="0.25">
      <c r="A111" s="368"/>
      <c r="B111" s="369"/>
      <c r="C111" s="312"/>
      <c r="D111" s="311"/>
      <c r="E111" s="305"/>
      <c r="F111" s="310"/>
      <c r="G111" s="316"/>
      <c r="H111" s="363" t="s">
        <v>170</v>
      </c>
      <c r="I111" s="363"/>
      <c r="J111" s="363"/>
      <c r="K111" s="363"/>
      <c r="L111" s="363"/>
      <c r="M111" s="317" t="s">
        <v>60</v>
      </c>
    </row>
    <row r="112" spans="1:14" ht="29.25" customHeight="1" thickBot="1" x14ac:dyDescent="0.25">
      <c r="A112" s="365" t="s">
        <v>239</v>
      </c>
      <c r="B112" s="366"/>
      <c r="C112" s="366"/>
      <c r="D112" s="366"/>
      <c r="E112" s="366"/>
      <c r="F112" s="367"/>
      <c r="G112" s="316"/>
      <c r="H112" s="363" t="s">
        <v>173</v>
      </c>
      <c r="I112" s="363"/>
      <c r="J112" s="363"/>
      <c r="K112" s="363"/>
      <c r="L112" s="363"/>
      <c r="M112" s="317" t="s">
        <v>60</v>
      </c>
    </row>
    <row r="113" spans="1:14" ht="29.25" customHeight="1" thickBot="1" x14ac:dyDescent="0.25">
      <c r="A113" s="57"/>
      <c r="B113" s="58"/>
      <c r="C113" s="58"/>
      <c r="D113" s="58"/>
      <c r="E113" s="58"/>
      <c r="F113" s="59"/>
      <c r="G113" s="316"/>
      <c r="H113" s="362" t="s">
        <v>175</v>
      </c>
      <c r="I113" s="363"/>
      <c r="J113" s="363"/>
      <c r="K113" s="363"/>
      <c r="L113" s="363"/>
      <c r="M113" s="317" t="s">
        <v>60</v>
      </c>
    </row>
    <row r="114" spans="1:14" ht="29.25" customHeight="1" thickBot="1" x14ac:dyDescent="0.25">
      <c r="A114" s="57"/>
      <c r="B114" s="58"/>
      <c r="C114" s="58"/>
      <c r="D114" s="58"/>
      <c r="E114" s="58"/>
      <c r="F114" s="59"/>
      <c r="G114" s="316" t="s">
        <v>277</v>
      </c>
      <c r="H114" s="362" t="s">
        <v>276</v>
      </c>
      <c r="I114" s="363"/>
      <c r="J114" s="363"/>
      <c r="K114" s="363"/>
      <c r="L114" s="363"/>
      <c r="M114" s="317"/>
    </row>
    <row r="115" spans="1:14" ht="33.75" customHeight="1" thickBot="1" x14ac:dyDescent="0.25">
      <c r="A115" s="359" t="s">
        <v>240</v>
      </c>
      <c r="B115" s="360"/>
      <c r="C115" s="360"/>
      <c r="D115" s="360"/>
      <c r="E115" s="360"/>
      <c r="F115" s="361"/>
      <c r="G115" s="316"/>
      <c r="H115" s="362"/>
      <c r="I115" s="363"/>
      <c r="J115" s="363"/>
      <c r="K115" s="363"/>
      <c r="L115" s="363"/>
      <c r="M115" s="319"/>
    </row>
    <row r="116" spans="1:14" ht="24" thickTop="1" x14ac:dyDescent="0.2">
      <c r="A116" s="24"/>
      <c r="B116" s="25"/>
      <c r="C116" s="24"/>
      <c r="D116" s="24"/>
      <c r="E116" s="24"/>
      <c r="F116" s="24"/>
      <c r="G116" s="26"/>
      <c r="H116" s="25"/>
      <c r="I116" s="1"/>
      <c r="J116" s="1"/>
      <c r="K116" s="1"/>
      <c r="L116" s="1"/>
      <c r="M116" s="2"/>
    </row>
    <row r="117" spans="1:14" x14ac:dyDescent="0.2">
      <c r="K117" s="10"/>
      <c r="L117" s="10"/>
      <c r="M117" s="10"/>
      <c r="N117" s="10"/>
    </row>
    <row r="118" spans="1:14" x14ac:dyDescent="0.2">
      <c r="C118" s="7"/>
      <c r="F118" s="27"/>
      <c r="G118" s="28"/>
      <c r="H118" s="10"/>
      <c r="I118" s="28"/>
      <c r="J118" s="28"/>
      <c r="K118" s="28"/>
    </row>
    <row r="119" spans="1:14" x14ac:dyDescent="0.2">
      <c r="A119" s="29"/>
      <c r="C119" s="7"/>
      <c r="F119" s="28"/>
      <c r="G119" s="28"/>
      <c r="I119" s="10"/>
    </row>
    <row r="120" spans="1:14" x14ac:dyDescent="0.2">
      <c r="A120" s="28"/>
      <c r="B120" s="28"/>
      <c r="C120" s="28"/>
      <c r="D120" s="28"/>
      <c r="F120" s="28"/>
    </row>
    <row r="121" spans="1:14" x14ac:dyDescent="0.2">
      <c r="A121" s="28"/>
      <c r="B121" s="28"/>
      <c r="C121" s="28"/>
      <c r="D121" s="28"/>
      <c r="E121" s="28"/>
      <c r="H121" s="10"/>
    </row>
    <row r="125" spans="1:14" x14ac:dyDescent="0.2">
      <c r="F125" s="10"/>
    </row>
    <row r="126" spans="1:14" x14ac:dyDescent="0.2">
      <c r="C126" s="30"/>
    </row>
    <row r="714" spans="3:13" x14ac:dyDescent="0.2">
      <c r="C714" s="7"/>
      <c r="L714" s="7" t="s">
        <v>23</v>
      </c>
      <c r="M714" s="7" t="s">
        <v>24</v>
      </c>
    </row>
  </sheetData>
  <mergeCells count="111">
    <mergeCell ref="E58:G58"/>
    <mergeCell ref="L65:L67"/>
    <mergeCell ref="A16:B16"/>
    <mergeCell ref="A73:E73"/>
    <mergeCell ref="A74:E74"/>
    <mergeCell ref="A75:E75"/>
    <mergeCell ref="A95:F95"/>
    <mergeCell ref="A97:B97"/>
    <mergeCell ref="A47:B47"/>
    <mergeCell ref="C47:D47"/>
    <mergeCell ref="G92:M93"/>
    <mergeCell ref="A94:F94"/>
    <mergeCell ref="A91:E91"/>
    <mergeCell ref="M65:M67"/>
    <mergeCell ref="E57:G57"/>
    <mergeCell ref="E47:H47"/>
    <mergeCell ref="A21:B21"/>
    <mergeCell ref="K65:K67"/>
    <mergeCell ref="A66:B66"/>
    <mergeCell ref="E60:E70"/>
    <mergeCell ref="A64:B64"/>
    <mergeCell ref="A68:B68"/>
    <mergeCell ref="A19:B19"/>
    <mergeCell ref="A20:B20"/>
    <mergeCell ref="H7:I7"/>
    <mergeCell ref="J7:M7"/>
    <mergeCell ref="H8:I8"/>
    <mergeCell ref="J8:M8"/>
    <mergeCell ref="H3:J3"/>
    <mergeCell ref="H4:I4"/>
    <mergeCell ref="J4:M4"/>
    <mergeCell ref="H5:I5"/>
    <mergeCell ref="J5:M5"/>
    <mergeCell ref="J6:M6"/>
    <mergeCell ref="H6:I6"/>
    <mergeCell ref="A27:B27"/>
    <mergeCell ref="A34:B34"/>
    <mergeCell ref="A79:E79"/>
    <mergeCell ref="A22:B22"/>
    <mergeCell ref="A72:B72"/>
    <mergeCell ref="A2:G8"/>
    <mergeCell ref="A71:B71"/>
    <mergeCell ref="C71:H71"/>
    <mergeCell ref="H2:J2"/>
    <mergeCell ref="A9:B9"/>
    <mergeCell ref="C9:H9"/>
    <mergeCell ref="I9:M9"/>
    <mergeCell ref="A12:B12"/>
    <mergeCell ref="I10:I12"/>
    <mergeCell ref="J65:J67"/>
    <mergeCell ref="C72:H72"/>
    <mergeCell ref="A77:E77"/>
    <mergeCell ref="J10:J12"/>
    <mergeCell ref="M10:M12"/>
    <mergeCell ref="L10:L12"/>
    <mergeCell ref="K10:K12"/>
    <mergeCell ref="I65:I67"/>
    <mergeCell ref="K2:M3"/>
    <mergeCell ref="A70:D70"/>
    <mergeCell ref="H106:L106"/>
    <mergeCell ref="A84:E84"/>
    <mergeCell ref="A83:E83"/>
    <mergeCell ref="A106:B106"/>
    <mergeCell ref="J94:M94"/>
    <mergeCell ref="J95:M95"/>
    <mergeCell ref="J96:M96"/>
    <mergeCell ref="J97:M97"/>
    <mergeCell ref="J99:M99"/>
    <mergeCell ref="J100:M100"/>
    <mergeCell ref="J101:M101"/>
    <mergeCell ref="A104:B104"/>
    <mergeCell ref="A105:B105"/>
    <mergeCell ref="H105:L105"/>
    <mergeCell ref="H104:L104"/>
    <mergeCell ref="A90:E90"/>
    <mergeCell ref="A88:E88"/>
    <mergeCell ref="A98:B98"/>
    <mergeCell ref="A115:F115"/>
    <mergeCell ref="H115:L115"/>
    <mergeCell ref="H107:L107"/>
    <mergeCell ref="A112:F112"/>
    <mergeCell ref="H112:L112"/>
    <mergeCell ref="H111:L111"/>
    <mergeCell ref="H108:L108"/>
    <mergeCell ref="H109:L109"/>
    <mergeCell ref="H110:L110"/>
    <mergeCell ref="A108:B108"/>
    <mergeCell ref="A109:B109"/>
    <mergeCell ref="A110:B110"/>
    <mergeCell ref="A111:B111"/>
    <mergeCell ref="A107:B107"/>
    <mergeCell ref="H113:L113"/>
    <mergeCell ref="H114:L114"/>
    <mergeCell ref="A76:E76"/>
    <mergeCell ref="J102:M102"/>
    <mergeCell ref="A103:B103"/>
    <mergeCell ref="A99:B99"/>
    <mergeCell ref="A100:B100"/>
    <mergeCell ref="G103:M103"/>
    <mergeCell ref="A89:E89"/>
    <mergeCell ref="A86:E86"/>
    <mergeCell ref="A92:F93"/>
    <mergeCell ref="A87:E87"/>
    <mergeCell ref="A78:E78"/>
    <mergeCell ref="A81:E81"/>
    <mergeCell ref="A80:E80"/>
    <mergeCell ref="A85:E85"/>
    <mergeCell ref="A82:E82"/>
    <mergeCell ref="A101:B101"/>
    <mergeCell ref="A102:B102"/>
    <mergeCell ref="J98:M98"/>
  </mergeCells>
  <printOptions verticalCentered="1"/>
  <pageMargins left="0.23622047244094491" right="0.23622047244094491" top="0.39370078740157483" bottom="0.15748031496062992" header="0.19685039370078741" footer="0.31496062992125984"/>
  <pageSetup paperSize="9" scale="22" orientation="portrait" horizontalDpi="300" verticalDpi="300" r:id="rId1"/>
  <rowBreaks count="1" manualBreakCount="1">
    <brk id="1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716 Пролетарська</vt:lpstr>
      <vt:lpstr>'716 Пролетарська'!Область_печати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Yura</dc:creator>
  <cp:lastModifiedBy>Acer</cp:lastModifiedBy>
  <cp:lastPrinted>2022-07-12T03:33:27Z</cp:lastPrinted>
  <dcterms:created xsi:type="dcterms:W3CDTF">2008-10-31T06:58:56Z</dcterms:created>
  <dcterms:modified xsi:type="dcterms:W3CDTF">2022-07-13T03:44:42Z</dcterms:modified>
</cp:coreProperties>
</file>