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lewellnitz/Desktop/Uni/03 Semester/HLR/Aufgaben/Woche 04/"/>
    </mc:Choice>
  </mc:AlternateContent>
  <bookViews>
    <workbookView xWindow="-20" yWindow="460" windowWidth="25600" windowHeight="15460" tabRatio="500" activeTab="1"/>
  </bookViews>
  <sheets>
    <sheet name="Tabelle1" sheetId="1" r:id="rId1"/>
    <sheet name="Messung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H13" i="1"/>
  <c r="H14" i="1"/>
  <c r="I14" i="1"/>
  <c r="H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I13" i="1"/>
  <c r="D44" i="1"/>
  <c r="D40" i="1"/>
  <c r="D36" i="1"/>
  <c r="D32" i="1"/>
  <c r="D28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<sst xmlns="http://schemas.openxmlformats.org/spreadsheetml/2006/main" count="64" uniqueCount="38">
  <si>
    <t>1 Interlines:</t>
  </si>
  <si>
    <t>2 Interlines:</t>
  </si>
  <si>
    <t>4 Interlines:</t>
  </si>
  <si>
    <t>8 Interlines:</t>
  </si>
  <si>
    <t>16 Interlines:</t>
  </si>
  <si>
    <t>32 Interlines:</t>
  </si>
  <si>
    <t>64 Interlines:</t>
  </si>
  <si>
    <t>128 Interlines:</t>
  </si>
  <si>
    <t>256 Interlines:</t>
  </si>
  <si>
    <t>512 Interlines:</t>
  </si>
  <si>
    <t>1024 Interlines:</t>
  </si>
  <si>
    <t>Lauf 2:</t>
  </si>
  <si>
    <t xml:space="preserve">Lauf 1: </t>
  </si>
  <si>
    <t xml:space="preserve">Lauf 3: </t>
  </si>
  <si>
    <t xml:space="preserve">Lauf 1:  </t>
  </si>
  <si>
    <t xml:space="preserve">Lauf 2: </t>
  </si>
  <si>
    <t>Lauf 3:</t>
  </si>
  <si>
    <t xml:space="preserve">Lauf 2:  </t>
  </si>
  <si>
    <t>Mittelwerte</t>
  </si>
  <si>
    <t>Interlines</t>
  </si>
  <si>
    <t>Time (s)</t>
  </si>
  <si>
    <t>Prozentuale Steigerung zum Vorgänger</t>
  </si>
  <si>
    <t>Sequentiell</t>
  </si>
  <si>
    <t>Programm-Version</t>
  </si>
  <si>
    <t>OpenMP 1 Thread</t>
  </si>
  <si>
    <t>OpenMP 2 Threads</t>
  </si>
  <si>
    <t>OpenMP 3 Threads</t>
  </si>
  <si>
    <t>Laufzeit (s)</t>
  </si>
  <si>
    <t>SpeedUp-Faktor</t>
  </si>
  <si>
    <t>OpenMP 9 Threads</t>
  </si>
  <si>
    <t>OpenMP 10 Threads</t>
  </si>
  <si>
    <t>OpenMP 11 Threads</t>
  </si>
  <si>
    <t>OpenMP 12 Threads</t>
  </si>
  <si>
    <t>OpenMP 4 Threads</t>
  </si>
  <si>
    <t>OpenMP 5 Threads</t>
  </si>
  <si>
    <t>OpenMP 6 Threads</t>
  </si>
  <si>
    <t>OpenMP 7 Threads</t>
  </si>
  <si>
    <t>OpenMP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</si>
</sst>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3" fillId="0" borderId="0" xfId="0" applyFont="1"/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Tabelle1!$G$4:$G$14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Tabelle1!$H$4:$H$14</c:f>
              <c:numCache>
                <c:formatCode>0.000</c:formatCode>
                <c:ptCount val="11"/>
                <c:pt idx="0">
                  <c:v>0.0513333333333333</c:v>
                </c:pt>
                <c:pt idx="1">
                  <c:v>0.0536666666666667</c:v>
                </c:pt>
                <c:pt idx="2">
                  <c:v>0.091</c:v>
                </c:pt>
                <c:pt idx="3">
                  <c:v>0.230666666666667</c:v>
                </c:pt>
                <c:pt idx="4">
                  <c:v>0.823333333333333</c:v>
                </c:pt>
                <c:pt idx="5">
                  <c:v>1.767333333333333</c:v>
                </c:pt>
                <c:pt idx="6">
                  <c:v>6.381333333333333</c:v>
                </c:pt>
                <c:pt idx="7">
                  <c:v>27.15666666666667</c:v>
                </c:pt>
                <c:pt idx="8">
                  <c:v>103.0316666666667</c:v>
                </c:pt>
                <c:pt idx="9">
                  <c:v>405.3046666666667</c:v>
                </c:pt>
                <c:pt idx="10">
                  <c:v>1553.656666666667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0085856"/>
        <c:axId val="-339626928"/>
      </c:barChart>
      <c:catAx>
        <c:axId val="-3100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Interlines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39626928"/>
        <c:crosses val="autoZero"/>
        <c:auto val="1"/>
        <c:lblAlgn val="ctr"/>
        <c:lblOffset val="100"/>
        <c:noMultiLvlLbl val="0"/>
      </c:catAx>
      <c:valAx>
        <c:axId val="-3396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100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SpeedUp-Faktor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Messung1!$D$5:$D$16</c:f>
              <c:numCache>
                <c:formatCode>0.00</c:formatCode>
                <c:ptCount val="12"/>
                <c:pt idx="0">
                  <c:v>1.01023396653493</c:v>
                </c:pt>
                <c:pt idx="1">
                  <c:v>2.019379914923316</c:v>
                </c:pt>
                <c:pt idx="2">
                  <c:v>2.993382267688164</c:v>
                </c:pt>
                <c:pt idx="3">
                  <c:v>4.012829020128291</c:v>
                </c:pt>
                <c:pt idx="4">
                  <c:v>4.986768890176588</c:v>
                </c:pt>
                <c:pt idx="5">
                  <c:v>6.011211906830128</c:v>
                </c:pt>
                <c:pt idx="6">
                  <c:v>6.98662531094851</c:v>
                </c:pt>
                <c:pt idx="7">
                  <c:v>7.997116885283011</c:v>
                </c:pt>
                <c:pt idx="8">
                  <c:v>8.93587507820924</c:v>
                </c:pt>
                <c:pt idx="9">
                  <c:v>9.961031637680298</c:v>
                </c:pt>
                <c:pt idx="10">
                  <c:v>10.72496325174155</c:v>
                </c:pt>
                <c:pt idx="11">
                  <c:v>11.29239775919789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2427168"/>
        <c:axId val="-302425120"/>
      </c:barChart>
      <c:catAx>
        <c:axId val="-30242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Anzahl der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02425120"/>
        <c:crosses val="autoZero"/>
        <c:auto val="1"/>
        <c:lblAlgn val="ctr"/>
        <c:lblOffset val="100"/>
        <c:noMultiLvlLbl val="0"/>
      </c:catAx>
      <c:valAx>
        <c:axId val="-302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SpeedUp-Faktor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024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2</xdr:row>
      <xdr:rowOff>12700</xdr:rowOff>
    </xdr:from>
    <xdr:to>
      <xdr:col>17</xdr:col>
      <xdr:colOff>546100</xdr:colOff>
      <xdr:row>25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11</xdr:row>
      <xdr:rowOff>38100</xdr:rowOff>
    </xdr:from>
    <xdr:to>
      <xdr:col>13</xdr:col>
      <xdr:colOff>800100</xdr:colOff>
      <xdr:row>31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opLeftCell="A8" workbookViewId="0">
      <selection activeCell="G3" sqref="G3:I14"/>
    </sheetView>
  </sheetViews>
  <sheetFormatPr baseColWidth="10" defaultRowHeight="16" x14ac:dyDescent="0.2"/>
  <cols>
    <col min="3" max="3" width="10.83203125" style="1"/>
    <col min="9" max="9" width="33.5" customWidth="1"/>
  </cols>
  <sheetData>
    <row r="1" spans="2:9" x14ac:dyDescent="0.2">
      <c r="D1" t="s">
        <v>18</v>
      </c>
    </row>
    <row r="2" spans="2:9" ht="17" thickBot="1" x14ac:dyDescent="0.25">
      <c r="B2" t="s">
        <v>0</v>
      </c>
    </row>
    <row r="3" spans="2:9" ht="17" thickBot="1" x14ac:dyDescent="0.25">
      <c r="B3" t="s">
        <v>12</v>
      </c>
      <c r="C3" s="1">
        <v>5.3999999999999999E-2</v>
      </c>
      <c r="G3" s="4" t="s">
        <v>19</v>
      </c>
      <c r="H3" s="4" t="s">
        <v>20</v>
      </c>
      <c r="I3" s="4" t="s">
        <v>21</v>
      </c>
    </row>
    <row r="4" spans="2:9" x14ac:dyDescent="0.2">
      <c r="B4" t="s">
        <v>11</v>
      </c>
      <c r="C4" s="1">
        <v>0.05</v>
      </c>
      <c r="D4" s="1">
        <f>SUM(C3:C5) / 3</f>
        <v>5.1333333333333342E-2</v>
      </c>
      <c r="G4" s="5">
        <v>1</v>
      </c>
      <c r="H4" s="8">
        <f>SUM(C3:C5)/3</f>
        <v>5.1333333333333342E-2</v>
      </c>
      <c r="I4" s="11"/>
    </row>
    <row r="5" spans="2:9" x14ac:dyDescent="0.2">
      <c r="B5" t="s">
        <v>13</v>
      </c>
      <c r="C5" s="1">
        <v>0.05</v>
      </c>
      <c r="G5" s="6">
        <v>2</v>
      </c>
      <c r="H5" s="9">
        <f>SUM(C7:C9)/3</f>
        <v>5.3666666666666668E-2</v>
      </c>
      <c r="I5" s="12">
        <f t="shared" ref="I5:I14" si="0">((100/H4)*H5 ) - 100</f>
        <v>4.5454545454545325</v>
      </c>
    </row>
    <row r="6" spans="2:9" x14ac:dyDescent="0.2">
      <c r="B6" t="s">
        <v>1</v>
      </c>
      <c r="G6" s="6">
        <v>4</v>
      </c>
      <c r="H6" s="9">
        <f>SUM(C11:C13)/3</f>
        <v>9.0999999999999984E-2</v>
      </c>
      <c r="I6" s="12">
        <f t="shared" si="0"/>
        <v>69.565217391304316</v>
      </c>
    </row>
    <row r="7" spans="2:9" x14ac:dyDescent="0.2">
      <c r="B7" t="s">
        <v>14</v>
      </c>
      <c r="C7" s="1">
        <v>5.6000000000000001E-2</v>
      </c>
      <c r="G7" s="6">
        <v>8</v>
      </c>
      <c r="H7" s="9">
        <f>SUM(C15:C17)/3</f>
        <v>0.23066666666666666</v>
      </c>
      <c r="I7" s="12">
        <f t="shared" si="0"/>
        <v>153.47985347985355</v>
      </c>
    </row>
    <row r="8" spans="2:9" x14ac:dyDescent="0.2">
      <c r="B8" t="s">
        <v>15</v>
      </c>
      <c r="C8" s="1">
        <v>0.05</v>
      </c>
      <c r="D8" s="1">
        <f>SUM(C7:C9) / 3</f>
        <v>5.3666666666666668E-2</v>
      </c>
      <c r="G8" s="6">
        <v>16</v>
      </c>
      <c r="H8" s="9">
        <f>SUM(C19:C21)/3</f>
        <v>0.82333333333333336</v>
      </c>
      <c r="I8" s="12">
        <f t="shared" si="0"/>
        <v>256.93641618497111</v>
      </c>
    </row>
    <row r="9" spans="2:9" x14ac:dyDescent="0.2">
      <c r="B9" t="s">
        <v>13</v>
      </c>
      <c r="C9" s="1">
        <v>5.5E-2</v>
      </c>
      <c r="G9" s="6">
        <v>32</v>
      </c>
      <c r="H9" s="9">
        <f>SUM(C23:C25)/3</f>
        <v>1.7673333333333332</v>
      </c>
      <c r="I9" s="12">
        <f t="shared" si="0"/>
        <v>114.65587044534411</v>
      </c>
    </row>
    <row r="10" spans="2:9" x14ac:dyDescent="0.2">
      <c r="B10" t="s">
        <v>2</v>
      </c>
      <c r="G10" s="6">
        <v>64</v>
      </c>
      <c r="H10" s="9">
        <f>SUM(C27:C29)/3</f>
        <v>6.3813333333333331</v>
      </c>
      <c r="I10" s="12">
        <f t="shared" si="0"/>
        <v>261.07129385137688</v>
      </c>
    </row>
    <row r="11" spans="2:9" x14ac:dyDescent="0.2">
      <c r="B11" t="s">
        <v>12</v>
      </c>
      <c r="C11" s="1">
        <v>9.0999999999999998E-2</v>
      </c>
      <c r="G11" s="6">
        <v>128</v>
      </c>
      <c r="H11" s="9">
        <f>SUM(C31:C33)/3</f>
        <v>27.156666666666666</v>
      </c>
      <c r="I11" s="12">
        <f t="shared" si="0"/>
        <v>325.56414542415376</v>
      </c>
    </row>
    <row r="12" spans="2:9" x14ac:dyDescent="0.2">
      <c r="B12" t="s">
        <v>15</v>
      </c>
      <c r="C12" s="1">
        <v>0.08</v>
      </c>
      <c r="D12" s="1">
        <f>SUM(C11:C13) / 3</f>
        <v>9.0999999999999984E-2</v>
      </c>
      <c r="G12" s="6">
        <v>256</v>
      </c>
      <c r="H12" s="9">
        <f>SUM(C35:C37)/3</f>
        <v>103.03166666666668</v>
      </c>
      <c r="I12" s="12">
        <f t="shared" si="0"/>
        <v>279.39732416840559</v>
      </c>
    </row>
    <row r="13" spans="2:9" x14ac:dyDescent="0.2">
      <c r="B13" t="s">
        <v>13</v>
      </c>
      <c r="C13" s="1">
        <v>0.10199999999999999</v>
      </c>
      <c r="G13" s="6">
        <v>512</v>
      </c>
      <c r="H13" s="9">
        <f>SUM(C39:C41)/3</f>
        <v>405.30466666666672</v>
      </c>
      <c r="I13" s="12">
        <f t="shared" si="0"/>
        <v>293.37873469321727</v>
      </c>
    </row>
    <row r="14" spans="2:9" ht="17" thickBot="1" x14ac:dyDescent="0.25">
      <c r="B14" t="s">
        <v>3</v>
      </c>
      <c r="G14" s="7">
        <v>1024</v>
      </c>
      <c r="H14" s="10">
        <f>SUM(C43:C45)/3</f>
        <v>1553.6566666666668</v>
      </c>
      <c r="I14" s="13">
        <f t="shared" si="0"/>
        <v>283.33056449716014</v>
      </c>
    </row>
    <row r="15" spans="2:9" x14ac:dyDescent="0.2">
      <c r="B15" t="s">
        <v>12</v>
      </c>
      <c r="C15" s="1">
        <v>0.215</v>
      </c>
      <c r="D15" s="2"/>
    </row>
    <row r="16" spans="2:9" x14ac:dyDescent="0.2">
      <c r="B16" t="s">
        <v>15</v>
      </c>
      <c r="C16" s="1">
        <v>0.25900000000000001</v>
      </c>
      <c r="D16" s="1">
        <f>SUM(C15:C17) / 3</f>
        <v>0.23066666666666666</v>
      </c>
    </row>
    <row r="17" spans="2:4" x14ac:dyDescent="0.2">
      <c r="B17" t="s">
        <v>13</v>
      </c>
      <c r="C17" s="1">
        <v>0.218</v>
      </c>
      <c r="D17" s="2"/>
    </row>
    <row r="18" spans="2:4" x14ac:dyDescent="0.2">
      <c r="B18" t="s">
        <v>4</v>
      </c>
    </row>
    <row r="19" spans="2:4" x14ac:dyDescent="0.2">
      <c r="B19" t="s">
        <v>12</v>
      </c>
      <c r="C19" s="1">
        <v>0.52600000000000002</v>
      </c>
      <c r="D19" s="2"/>
    </row>
    <row r="20" spans="2:4" x14ac:dyDescent="0.2">
      <c r="B20" t="s">
        <v>17</v>
      </c>
      <c r="C20" s="1">
        <v>0.57399999999999995</v>
      </c>
      <c r="D20" s="1">
        <f>SUM(C19:C21) / 3</f>
        <v>0.82333333333333336</v>
      </c>
    </row>
    <row r="21" spans="2:4" x14ac:dyDescent="0.2">
      <c r="B21" t="s">
        <v>13</v>
      </c>
      <c r="C21" s="3">
        <v>1.37</v>
      </c>
      <c r="D21" s="2"/>
    </row>
    <row r="22" spans="2:4" x14ac:dyDescent="0.2">
      <c r="B22" t="s">
        <v>5</v>
      </c>
    </row>
    <row r="23" spans="2:4" x14ac:dyDescent="0.2">
      <c r="B23" t="s">
        <v>12</v>
      </c>
      <c r="C23" s="1">
        <v>1.7070000000000001</v>
      </c>
    </row>
    <row r="24" spans="2:4" x14ac:dyDescent="0.2">
      <c r="B24" t="s">
        <v>15</v>
      </c>
      <c r="C24" s="1">
        <v>1.78</v>
      </c>
      <c r="D24" s="1">
        <f>SUM(C23:C25) / 3</f>
        <v>1.7673333333333332</v>
      </c>
    </row>
    <row r="25" spans="2:4" x14ac:dyDescent="0.2">
      <c r="B25" t="s">
        <v>16</v>
      </c>
      <c r="C25" s="1">
        <v>1.8149999999999999</v>
      </c>
    </row>
    <row r="26" spans="2:4" x14ac:dyDescent="0.2">
      <c r="B26" t="s">
        <v>6</v>
      </c>
    </row>
    <row r="27" spans="2:4" x14ac:dyDescent="0.2">
      <c r="B27" t="s">
        <v>12</v>
      </c>
      <c r="C27" s="1">
        <v>6.4359999999999999</v>
      </c>
    </row>
    <row r="28" spans="2:4" x14ac:dyDescent="0.2">
      <c r="B28" t="s">
        <v>15</v>
      </c>
      <c r="C28" s="1">
        <v>6.407</v>
      </c>
      <c r="D28" s="1">
        <f>SUM(C27:C29) / 3</f>
        <v>6.3813333333333331</v>
      </c>
    </row>
    <row r="29" spans="2:4" x14ac:dyDescent="0.2">
      <c r="B29" t="s">
        <v>13</v>
      </c>
      <c r="C29" s="1">
        <v>6.3010000000000002</v>
      </c>
    </row>
    <row r="30" spans="2:4" x14ac:dyDescent="0.2">
      <c r="B30" t="s">
        <v>7</v>
      </c>
    </row>
    <row r="31" spans="2:4" x14ac:dyDescent="0.2">
      <c r="B31" t="s">
        <v>12</v>
      </c>
      <c r="C31" s="1">
        <v>30.358000000000001</v>
      </c>
    </row>
    <row r="32" spans="2:4" x14ac:dyDescent="0.2">
      <c r="B32" t="s">
        <v>15</v>
      </c>
      <c r="C32" s="1">
        <v>26.77</v>
      </c>
      <c r="D32" s="1">
        <f>SUM(C31:C33) / 3</f>
        <v>27.156666666666666</v>
      </c>
    </row>
    <row r="33" spans="2:4" x14ac:dyDescent="0.2">
      <c r="B33" t="s">
        <v>13</v>
      </c>
      <c r="C33" s="1">
        <v>24.341999999999999</v>
      </c>
    </row>
    <row r="34" spans="2:4" x14ac:dyDescent="0.2">
      <c r="B34" t="s">
        <v>8</v>
      </c>
    </row>
    <row r="35" spans="2:4" x14ac:dyDescent="0.2">
      <c r="B35" t="s">
        <v>12</v>
      </c>
      <c r="C35" s="1">
        <v>101.848</v>
      </c>
    </row>
    <row r="36" spans="2:4" x14ac:dyDescent="0.2">
      <c r="B36" t="s">
        <v>15</v>
      </c>
      <c r="C36" s="1">
        <v>104.718</v>
      </c>
      <c r="D36" s="1">
        <f>SUM(C35:C37) / 3</f>
        <v>103.03166666666668</v>
      </c>
    </row>
    <row r="37" spans="2:4" x14ac:dyDescent="0.2">
      <c r="B37" t="s">
        <v>13</v>
      </c>
      <c r="C37" s="1">
        <v>102.529</v>
      </c>
    </row>
    <row r="38" spans="2:4" x14ac:dyDescent="0.2">
      <c r="B38" t="s">
        <v>9</v>
      </c>
    </row>
    <row r="39" spans="2:4" x14ac:dyDescent="0.2">
      <c r="B39" t="s">
        <v>12</v>
      </c>
      <c r="C39" s="1">
        <v>388.24700000000001</v>
      </c>
    </row>
    <row r="40" spans="2:4" x14ac:dyDescent="0.2">
      <c r="B40" t="s">
        <v>15</v>
      </c>
      <c r="C40" s="1">
        <v>425.048</v>
      </c>
      <c r="D40" s="1">
        <f>SUM(C39:C41) / 3</f>
        <v>405.30466666666672</v>
      </c>
    </row>
    <row r="41" spans="2:4" x14ac:dyDescent="0.2">
      <c r="B41" t="s">
        <v>13</v>
      </c>
      <c r="C41" s="1">
        <v>402.61900000000003</v>
      </c>
    </row>
    <row r="42" spans="2:4" x14ac:dyDescent="0.2">
      <c r="B42" t="s">
        <v>10</v>
      </c>
    </row>
    <row r="43" spans="2:4" x14ac:dyDescent="0.2">
      <c r="B43" t="s">
        <v>12</v>
      </c>
      <c r="C43" s="1">
        <v>1555.951</v>
      </c>
    </row>
    <row r="44" spans="2:4" x14ac:dyDescent="0.2">
      <c r="B44" t="s">
        <v>15</v>
      </c>
      <c r="C44" s="1">
        <v>1553.5740000000001</v>
      </c>
      <c r="D44" s="1">
        <f>SUM(C43:C45) / 3</f>
        <v>1553.6566666666668</v>
      </c>
    </row>
    <row r="45" spans="2:4" x14ac:dyDescent="0.2">
      <c r="B45" t="s">
        <v>13</v>
      </c>
      <c r="C45" s="1">
        <v>1551.4449999999999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B13" sqref="B13"/>
    </sheetView>
  </sheetViews>
  <sheetFormatPr baseColWidth="10" defaultRowHeight="16" x14ac:dyDescent="0.2"/>
  <cols>
    <col min="2" max="2" width="18.83203125" bestFit="1" customWidth="1"/>
    <col min="4" max="4" width="14.1640625" bestFit="1" customWidth="1"/>
    <col min="7" max="7" width="10.6640625" customWidth="1"/>
  </cols>
  <sheetData>
    <row r="1" spans="2:4" ht="17" thickBot="1" x14ac:dyDescent="0.25"/>
    <row r="2" spans="2:4" ht="17" thickBot="1" x14ac:dyDescent="0.25">
      <c r="B2" s="4" t="s">
        <v>23</v>
      </c>
      <c r="C2" s="4" t="s">
        <v>27</v>
      </c>
      <c r="D2" s="18" t="s">
        <v>28</v>
      </c>
    </row>
    <row r="3" spans="2:4" x14ac:dyDescent="0.2">
      <c r="B3" s="5" t="s">
        <v>22</v>
      </c>
      <c r="C3" s="19">
        <v>671.25400000000002</v>
      </c>
      <c r="D3" s="17"/>
    </row>
    <row r="4" spans="2:4" x14ac:dyDescent="0.2">
      <c r="B4" s="6"/>
      <c r="C4" s="20"/>
      <c r="D4" s="14"/>
    </row>
    <row r="5" spans="2:4" x14ac:dyDescent="0.2">
      <c r="B5" s="6" t="s">
        <v>24</v>
      </c>
      <c r="C5" s="20">
        <v>664.45399999999995</v>
      </c>
      <c r="D5" s="15">
        <f>C3/C5</f>
        <v>1.0102339665349296</v>
      </c>
    </row>
    <row r="6" spans="2:4" x14ac:dyDescent="0.2">
      <c r="B6" s="6" t="s">
        <v>25</v>
      </c>
      <c r="C6" s="20">
        <v>332.40600000000001</v>
      </c>
      <c r="D6" s="15">
        <f>C3/C6</f>
        <v>2.0193799149233165</v>
      </c>
    </row>
    <row r="7" spans="2:4" x14ac:dyDescent="0.2">
      <c r="B7" s="6" t="s">
        <v>26</v>
      </c>
      <c r="C7" s="20">
        <v>224.24600000000001</v>
      </c>
      <c r="D7" s="15">
        <f>C3/C7</f>
        <v>2.9933822676881641</v>
      </c>
    </row>
    <row r="8" spans="2:4" x14ac:dyDescent="0.2">
      <c r="B8" s="6" t="s">
        <v>33</v>
      </c>
      <c r="C8" s="20">
        <v>167.27699999999999</v>
      </c>
      <c r="D8" s="15">
        <f>C3/C8</f>
        <v>4.012829020128291</v>
      </c>
    </row>
    <row r="9" spans="2:4" x14ac:dyDescent="0.2">
      <c r="B9" s="6" t="s">
        <v>34</v>
      </c>
      <c r="C9" s="20">
        <v>134.607</v>
      </c>
      <c r="D9" s="15">
        <f>C3/C9</f>
        <v>4.9867688901765881</v>
      </c>
    </row>
    <row r="10" spans="2:4" x14ac:dyDescent="0.2">
      <c r="B10" s="6" t="s">
        <v>35</v>
      </c>
      <c r="C10" s="20">
        <v>111.667</v>
      </c>
      <c r="D10" s="15">
        <f>C3/C10</f>
        <v>6.0112119068301286</v>
      </c>
    </row>
    <row r="11" spans="2:4" x14ac:dyDescent="0.2">
      <c r="B11" s="6" t="s">
        <v>36</v>
      </c>
      <c r="C11" s="20">
        <v>96.076999999999998</v>
      </c>
      <c r="D11" s="15">
        <f>C3/C11</f>
        <v>6.9866253109485106</v>
      </c>
    </row>
    <row r="12" spans="2:4" x14ac:dyDescent="0.2">
      <c r="B12" s="6" t="s">
        <v>37</v>
      </c>
      <c r="C12" s="20">
        <v>83.936999999999998</v>
      </c>
      <c r="D12" s="15">
        <f>C3/C12</f>
        <v>7.9971168852830106</v>
      </c>
    </row>
    <row r="13" spans="2:4" x14ac:dyDescent="0.2">
      <c r="B13" s="6" t="s">
        <v>29</v>
      </c>
      <c r="C13" s="20">
        <v>75.119</v>
      </c>
      <c r="D13" s="15">
        <f>C3/C13</f>
        <v>8.9358750782092411</v>
      </c>
    </row>
    <row r="14" spans="2:4" x14ac:dyDescent="0.2">
      <c r="B14" s="6" t="s">
        <v>30</v>
      </c>
      <c r="C14" s="20">
        <v>67.388000000000005</v>
      </c>
      <c r="D14" s="15">
        <f>C3/C14</f>
        <v>9.9610316376802981</v>
      </c>
    </row>
    <row r="15" spans="2:4" x14ac:dyDescent="0.2">
      <c r="B15" s="6" t="s">
        <v>31</v>
      </c>
      <c r="C15" s="20">
        <v>62.588000000000001</v>
      </c>
      <c r="D15" s="15">
        <f>C3/C15</f>
        <v>10.724963251741547</v>
      </c>
    </row>
    <row r="16" spans="2:4" ht="17" thickBot="1" x14ac:dyDescent="0.25">
      <c r="B16" s="7" t="s">
        <v>32</v>
      </c>
      <c r="C16" s="21">
        <v>59.442999999999998</v>
      </c>
      <c r="D16" s="16">
        <f>C3/C16</f>
        <v>11.292397759197888</v>
      </c>
    </row>
    <row r="17" spans="3:3" x14ac:dyDescent="0.2">
      <c r="C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Messung1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2016-11-10T08:34:49Z</dcterms:created>
  <dcterms:modified xsi:type="dcterms:W3CDTF">2016-11-10T11:18:05Z</dcterms:modified>
</cp:coreProperties>
</file>