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fantasy_fotball\data\"/>
    </mc:Choice>
  </mc:AlternateContent>
  <bookViews>
    <workbookView xWindow="0" yWindow="0" windowWidth="15345" windowHeight="4575"/>
  </bookViews>
  <sheets>
    <sheet name="Ark1" sheetId="1" r:id="rId1"/>
    <sheet name="Ark2" sheetId="2" r:id="rId2"/>
    <sheet name="Ark3" sheetId="3" r:id="rId3"/>
  </sheets>
  <definedNames>
    <definedName name="_xlnm._FilterDatabase" localSheetId="0" hidden="1">'Ark1'!$B$3:$P$143</definedName>
  </definedNames>
  <calcPr calcId="171027"/>
</workbook>
</file>

<file path=xl/calcChain.xml><?xml version="1.0" encoding="utf-8"?>
<calcChain xmlns="http://schemas.openxmlformats.org/spreadsheetml/2006/main">
  <c r="M92" i="1" l="1"/>
  <c r="J97" i="1" l="1"/>
  <c r="K97" i="1"/>
  <c r="L97" i="1"/>
  <c r="M97" i="1"/>
  <c r="K26" i="1"/>
  <c r="K36" i="1"/>
  <c r="K119" i="1"/>
  <c r="K86" i="1"/>
  <c r="K21" i="1"/>
  <c r="K106" i="1"/>
  <c r="K60" i="1"/>
  <c r="K90" i="1"/>
  <c r="K99" i="1"/>
  <c r="K84" i="1"/>
  <c r="K94" i="1"/>
  <c r="K61" i="1"/>
  <c r="K12" i="1"/>
  <c r="K31" i="1"/>
  <c r="K50" i="1"/>
  <c r="K110" i="1"/>
  <c r="K53" i="1"/>
  <c r="K17" i="1"/>
  <c r="K10" i="1"/>
  <c r="K96" i="1"/>
  <c r="K141" i="1"/>
  <c r="K108" i="1"/>
  <c r="K123" i="1"/>
  <c r="K18" i="1"/>
  <c r="K30" i="1"/>
  <c r="K7" i="1"/>
  <c r="K37" i="1"/>
  <c r="K39" i="1"/>
  <c r="K120" i="1"/>
  <c r="K100" i="1"/>
  <c r="K47" i="1"/>
  <c r="K127" i="1"/>
  <c r="K117" i="1"/>
  <c r="K35" i="1"/>
  <c r="K67" i="1"/>
  <c r="K23" i="1"/>
  <c r="K129" i="1"/>
  <c r="K133" i="1"/>
  <c r="K103" i="1"/>
  <c r="K126" i="1"/>
  <c r="K71" i="1"/>
  <c r="K43" i="1"/>
  <c r="K45" i="1"/>
  <c r="K83" i="1"/>
  <c r="K80" i="1"/>
  <c r="K134" i="1"/>
  <c r="K102" i="1"/>
  <c r="K112" i="1"/>
  <c r="K138" i="1"/>
  <c r="K104" i="1"/>
  <c r="K124" i="1"/>
  <c r="K24" i="1"/>
  <c r="K27" i="1"/>
  <c r="K58" i="1"/>
  <c r="K15" i="1"/>
  <c r="K4" i="1"/>
  <c r="K142" i="1"/>
  <c r="K131" i="1"/>
  <c r="K125" i="1"/>
  <c r="K59" i="1"/>
  <c r="K40" i="1"/>
  <c r="K130" i="1"/>
  <c r="K5" i="1"/>
  <c r="K9" i="1"/>
  <c r="K115" i="1"/>
  <c r="K64" i="1"/>
  <c r="K57" i="1"/>
  <c r="K48" i="1"/>
  <c r="K20" i="1"/>
  <c r="K81" i="1"/>
  <c r="K137" i="1"/>
  <c r="K109" i="1"/>
  <c r="K72" i="1"/>
  <c r="K82" i="1"/>
  <c r="K68" i="1"/>
  <c r="K54" i="1"/>
  <c r="K113" i="1"/>
  <c r="K29" i="1"/>
  <c r="K44" i="1"/>
  <c r="K140" i="1"/>
  <c r="K135" i="1"/>
  <c r="K111" i="1"/>
  <c r="K101" i="1"/>
  <c r="K42" i="1"/>
  <c r="K74" i="1"/>
  <c r="K46" i="1"/>
  <c r="K52" i="1"/>
  <c r="K16" i="1"/>
  <c r="K11" i="1"/>
  <c r="K66" i="1"/>
  <c r="K76" i="1"/>
  <c r="K32" i="1"/>
  <c r="K79" i="1"/>
  <c r="K14" i="1"/>
  <c r="K73" i="1"/>
  <c r="K34" i="1"/>
  <c r="K139" i="1"/>
  <c r="K122" i="1"/>
  <c r="K75" i="1"/>
  <c r="K22" i="1"/>
  <c r="K105" i="1"/>
  <c r="K88" i="1"/>
  <c r="K132" i="1"/>
  <c r="K128" i="1"/>
  <c r="K116" i="1"/>
  <c r="K6" i="1"/>
  <c r="K25" i="1"/>
  <c r="K107" i="1"/>
  <c r="K33" i="1"/>
  <c r="K87" i="1"/>
  <c r="K85" i="1"/>
  <c r="K78" i="1"/>
  <c r="K62" i="1"/>
  <c r="K41" i="1"/>
  <c r="K70" i="1"/>
  <c r="K38" i="1"/>
  <c r="K121" i="1"/>
  <c r="K56" i="1"/>
  <c r="K65" i="1"/>
  <c r="K93" i="1"/>
  <c r="K77" i="1"/>
  <c r="K63" i="1"/>
  <c r="K55" i="1"/>
  <c r="K51" i="1"/>
  <c r="K92" i="1"/>
  <c r="K98" i="1"/>
  <c r="K28" i="1"/>
  <c r="K19" i="1"/>
  <c r="K8" i="1"/>
  <c r="K89" i="1"/>
  <c r="K95" i="1"/>
  <c r="K49" i="1"/>
  <c r="K118" i="1"/>
  <c r="K143" i="1"/>
  <c r="K114" i="1"/>
  <c r="K69" i="1"/>
  <c r="K91" i="1"/>
  <c r="K136" i="1"/>
  <c r="K13" i="1"/>
  <c r="J26" i="1"/>
  <c r="J36" i="1"/>
  <c r="J119" i="1"/>
  <c r="J86" i="1"/>
  <c r="J21" i="1"/>
  <c r="J106" i="1"/>
  <c r="J60" i="1"/>
  <c r="J90" i="1"/>
  <c r="J99" i="1"/>
  <c r="J84" i="1"/>
  <c r="J94" i="1"/>
  <c r="J61" i="1"/>
  <c r="J12" i="1"/>
  <c r="J31" i="1"/>
  <c r="J50" i="1"/>
  <c r="J110" i="1"/>
  <c r="J53" i="1"/>
  <c r="J17" i="1"/>
  <c r="J10" i="1"/>
  <c r="J96" i="1"/>
  <c r="J141" i="1"/>
  <c r="J108" i="1"/>
  <c r="J123" i="1"/>
  <c r="J18" i="1"/>
  <c r="J30" i="1"/>
  <c r="J7" i="1"/>
  <c r="J37" i="1"/>
  <c r="J39" i="1"/>
  <c r="J120" i="1"/>
  <c r="J100" i="1"/>
  <c r="J47" i="1"/>
  <c r="J127" i="1"/>
  <c r="J117" i="1"/>
  <c r="J35" i="1"/>
  <c r="J67" i="1"/>
  <c r="J23" i="1"/>
  <c r="J129" i="1"/>
  <c r="J133" i="1"/>
  <c r="J103" i="1"/>
  <c r="J126" i="1"/>
  <c r="J71" i="1"/>
  <c r="J43" i="1"/>
  <c r="J45" i="1"/>
  <c r="J83" i="1"/>
  <c r="J80" i="1"/>
  <c r="J134" i="1"/>
  <c r="J102" i="1"/>
  <c r="J112" i="1"/>
  <c r="J138" i="1"/>
  <c r="J104" i="1"/>
  <c r="J124" i="1"/>
  <c r="J24" i="1"/>
  <c r="J27" i="1"/>
  <c r="J58" i="1"/>
  <c r="J15" i="1"/>
  <c r="J4" i="1"/>
  <c r="J142" i="1"/>
  <c r="J131" i="1"/>
  <c r="J125" i="1"/>
  <c r="J59" i="1"/>
  <c r="J40" i="1"/>
  <c r="J130" i="1"/>
  <c r="J5" i="1"/>
  <c r="J9" i="1"/>
  <c r="J115" i="1"/>
  <c r="J64" i="1"/>
  <c r="J57" i="1"/>
  <c r="J48" i="1"/>
  <c r="J20" i="1"/>
  <c r="J81" i="1"/>
  <c r="J137" i="1"/>
  <c r="J109" i="1"/>
  <c r="J72" i="1"/>
  <c r="J82" i="1"/>
  <c r="J68" i="1"/>
  <c r="J54" i="1"/>
  <c r="J113" i="1"/>
  <c r="J29" i="1"/>
  <c r="J44" i="1"/>
  <c r="J140" i="1"/>
  <c r="J135" i="1"/>
  <c r="J111" i="1"/>
  <c r="J101" i="1"/>
  <c r="J42" i="1"/>
  <c r="J74" i="1"/>
  <c r="J46" i="1"/>
  <c r="J52" i="1"/>
  <c r="J16" i="1"/>
  <c r="J11" i="1"/>
  <c r="J66" i="1"/>
  <c r="J76" i="1"/>
  <c r="J32" i="1"/>
  <c r="J79" i="1"/>
  <c r="J14" i="1"/>
  <c r="J73" i="1"/>
  <c r="J34" i="1"/>
  <c r="J139" i="1"/>
  <c r="J122" i="1"/>
  <c r="J75" i="1"/>
  <c r="J22" i="1"/>
  <c r="J105" i="1"/>
  <c r="J88" i="1"/>
  <c r="J132" i="1"/>
  <c r="J128" i="1"/>
  <c r="J116" i="1"/>
  <c r="J6" i="1"/>
  <c r="J25" i="1"/>
  <c r="J107" i="1"/>
  <c r="J33" i="1"/>
  <c r="J87" i="1"/>
  <c r="J85" i="1"/>
  <c r="J78" i="1"/>
  <c r="J62" i="1"/>
  <c r="J41" i="1"/>
  <c r="J70" i="1"/>
  <c r="J38" i="1"/>
  <c r="J121" i="1"/>
  <c r="J56" i="1"/>
  <c r="J65" i="1"/>
  <c r="J93" i="1"/>
  <c r="J77" i="1"/>
  <c r="J63" i="1"/>
  <c r="J55" i="1"/>
  <c r="J51" i="1"/>
  <c r="J92" i="1"/>
  <c r="J98" i="1"/>
  <c r="J28" i="1"/>
  <c r="J19" i="1"/>
  <c r="J8" i="1"/>
  <c r="J89" i="1"/>
  <c r="J95" i="1"/>
  <c r="J49" i="1"/>
  <c r="J118" i="1"/>
  <c r="J143" i="1"/>
  <c r="J114" i="1"/>
  <c r="J69" i="1"/>
  <c r="J91" i="1"/>
  <c r="J136" i="1"/>
  <c r="J13" i="1"/>
  <c r="M26" i="1"/>
  <c r="M36" i="1"/>
  <c r="M119" i="1"/>
  <c r="M86" i="1"/>
  <c r="M21" i="1"/>
  <c r="M106" i="1"/>
  <c r="M60" i="1"/>
  <c r="M90" i="1"/>
  <c r="M99" i="1"/>
  <c r="M84" i="1"/>
  <c r="M94" i="1"/>
  <c r="M61" i="1"/>
  <c r="M12" i="1"/>
  <c r="M31" i="1"/>
  <c r="M50" i="1"/>
  <c r="M110" i="1"/>
  <c r="M53" i="1"/>
  <c r="M17" i="1"/>
  <c r="M10" i="1"/>
  <c r="M96" i="1"/>
  <c r="M141" i="1"/>
  <c r="M108" i="1"/>
  <c r="M123" i="1"/>
  <c r="M18" i="1"/>
  <c r="M30" i="1"/>
  <c r="M7" i="1"/>
  <c r="M37" i="1"/>
  <c r="M39" i="1"/>
  <c r="M120" i="1"/>
  <c r="M100" i="1"/>
  <c r="M47" i="1"/>
  <c r="M127" i="1"/>
  <c r="M117" i="1"/>
  <c r="M35" i="1"/>
  <c r="M67" i="1"/>
  <c r="M23" i="1"/>
  <c r="M129" i="1"/>
  <c r="M133" i="1"/>
  <c r="M103" i="1"/>
  <c r="M126" i="1"/>
  <c r="M71" i="1"/>
  <c r="M43" i="1"/>
  <c r="M45" i="1"/>
  <c r="M83" i="1"/>
  <c r="M80" i="1"/>
  <c r="M134" i="1"/>
  <c r="M102" i="1"/>
  <c r="M112" i="1"/>
  <c r="M138" i="1"/>
  <c r="M104" i="1"/>
  <c r="M124" i="1"/>
  <c r="M24" i="1"/>
  <c r="M27" i="1"/>
  <c r="M58" i="1"/>
  <c r="M15" i="1"/>
  <c r="M4" i="1"/>
  <c r="M142" i="1"/>
  <c r="M131" i="1"/>
  <c r="M125" i="1"/>
  <c r="M59" i="1"/>
  <c r="M40" i="1"/>
  <c r="M130" i="1"/>
  <c r="M5" i="1"/>
  <c r="M9" i="1"/>
  <c r="M115" i="1"/>
  <c r="M64" i="1"/>
  <c r="M57" i="1"/>
  <c r="M48" i="1"/>
  <c r="M20" i="1"/>
  <c r="M81" i="1"/>
  <c r="M137" i="1"/>
  <c r="M109" i="1"/>
  <c r="M72" i="1"/>
  <c r="M82" i="1"/>
  <c r="M68" i="1"/>
  <c r="M54" i="1"/>
  <c r="M113" i="1"/>
  <c r="M29" i="1"/>
  <c r="M44" i="1"/>
  <c r="M140" i="1"/>
  <c r="M135" i="1"/>
  <c r="M111" i="1"/>
  <c r="M101" i="1"/>
  <c r="M42" i="1"/>
  <c r="M74" i="1"/>
  <c r="M46" i="1"/>
  <c r="M52" i="1"/>
  <c r="M16" i="1"/>
  <c r="M11" i="1"/>
  <c r="M66" i="1"/>
  <c r="M76" i="1"/>
  <c r="M32" i="1"/>
  <c r="M79" i="1"/>
  <c r="M14" i="1"/>
  <c r="M73" i="1"/>
  <c r="M34" i="1"/>
  <c r="M139" i="1"/>
  <c r="M122" i="1"/>
  <c r="M75" i="1"/>
  <c r="M22" i="1"/>
  <c r="M105" i="1"/>
  <c r="M88" i="1"/>
  <c r="M132" i="1"/>
  <c r="M128" i="1"/>
  <c r="M116" i="1"/>
  <c r="M6" i="1"/>
  <c r="M25" i="1"/>
  <c r="M107" i="1"/>
  <c r="M33" i="1"/>
  <c r="M87" i="1"/>
  <c r="M85" i="1"/>
  <c r="M78" i="1"/>
  <c r="M62" i="1"/>
  <c r="M41" i="1"/>
  <c r="M70" i="1"/>
  <c r="M38" i="1"/>
  <c r="M121" i="1"/>
  <c r="M56" i="1"/>
  <c r="M65" i="1"/>
  <c r="M93" i="1"/>
  <c r="M77" i="1"/>
  <c r="M63" i="1"/>
  <c r="M55" i="1"/>
  <c r="M51" i="1"/>
  <c r="M98" i="1"/>
  <c r="M28" i="1"/>
  <c r="M19" i="1"/>
  <c r="M8" i="1"/>
  <c r="M89" i="1"/>
  <c r="M95" i="1"/>
  <c r="M49" i="1"/>
  <c r="M118" i="1"/>
  <c r="M143" i="1"/>
  <c r="M114" i="1"/>
  <c r="M69" i="1"/>
  <c r="M91" i="1"/>
  <c r="M136" i="1"/>
  <c r="M13" i="1"/>
  <c r="L26" i="1"/>
  <c r="L36" i="1"/>
  <c r="L119" i="1"/>
  <c r="L86" i="1"/>
  <c r="L21" i="1"/>
  <c r="L106" i="1"/>
  <c r="L60" i="1"/>
  <c r="L90" i="1"/>
  <c r="L99" i="1"/>
  <c r="L84" i="1"/>
  <c r="L94" i="1"/>
  <c r="L61" i="1"/>
  <c r="L12" i="1"/>
  <c r="L31" i="1"/>
  <c r="L50" i="1"/>
  <c r="L110" i="1"/>
  <c r="L53" i="1"/>
  <c r="L17" i="1"/>
  <c r="L10" i="1"/>
  <c r="L96" i="1"/>
  <c r="L141" i="1"/>
  <c r="L108" i="1"/>
  <c r="L123" i="1"/>
  <c r="L18" i="1"/>
  <c r="L30" i="1"/>
  <c r="L7" i="1"/>
  <c r="L37" i="1"/>
  <c r="L39" i="1"/>
  <c r="L120" i="1"/>
  <c r="L100" i="1"/>
  <c r="L47" i="1"/>
  <c r="L127" i="1"/>
  <c r="L117" i="1"/>
  <c r="L35" i="1"/>
  <c r="L67" i="1"/>
  <c r="L23" i="1"/>
  <c r="L129" i="1"/>
  <c r="L133" i="1"/>
  <c r="L103" i="1"/>
  <c r="L126" i="1"/>
  <c r="L71" i="1"/>
  <c r="L43" i="1"/>
  <c r="L45" i="1"/>
  <c r="L83" i="1"/>
  <c r="L80" i="1"/>
  <c r="L134" i="1"/>
  <c r="L102" i="1"/>
  <c r="L112" i="1"/>
  <c r="L138" i="1"/>
  <c r="L104" i="1"/>
  <c r="L124" i="1"/>
  <c r="L24" i="1"/>
  <c r="L27" i="1"/>
  <c r="L58" i="1"/>
  <c r="L15" i="1"/>
  <c r="L4" i="1"/>
  <c r="L142" i="1"/>
  <c r="L131" i="1"/>
  <c r="L125" i="1"/>
  <c r="L59" i="1"/>
  <c r="L40" i="1"/>
  <c r="L130" i="1"/>
  <c r="L5" i="1"/>
  <c r="L9" i="1"/>
  <c r="L115" i="1"/>
  <c r="L64" i="1"/>
  <c r="L57" i="1"/>
  <c r="L48" i="1"/>
  <c r="L20" i="1"/>
  <c r="L81" i="1"/>
  <c r="L137" i="1"/>
  <c r="L109" i="1"/>
  <c r="L72" i="1"/>
  <c r="L82" i="1"/>
  <c r="L68" i="1"/>
  <c r="L54" i="1"/>
  <c r="L113" i="1"/>
  <c r="L29" i="1"/>
  <c r="L44" i="1"/>
  <c r="L140" i="1"/>
  <c r="L135" i="1"/>
  <c r="L111" i="1"/>
  <c r="L101" i="1"/>
  <c r="L42" i="1"/>
  <c r="L74" i="1"/>
  <c r="L46" i="1"/>
  <c r="L52" i="1"/>
  <c r="L16" i="1"/>
  <c r="L11" i="1"/>
  <c r="L66" i="1"/>
  <c r="L76" i="1"/>
  <c r="L32" i="1"/>
  <c r="L79" i="1"/>
  <c r="L14" i="1"/>
  <c r="L73" i="1"/>
  <c r="L34" i="1"/>
  <c r="L139" i="1"/>
  <c r="L122" i="1"/>
  <c r="L75" i="1"/>
  <c r="L22" i="1"/>
  <c r="L105" i="1"/>
  <c r="L88" i="1"/>
  <c r="L132" i="1"/>
  <c r="L128" i="1"/>
  <c r="L116" i="1"/>
  <c r="L6" i="1"/>
  <c r="L25" i="1"/>
  <c r="L107" i="1"/>
  <c r="L33" i="1"/>
  <c r="L87" i="1"/>
  <c r="L85" i="1"/>
  <c r="L78" i="1"/>
  <c r="L62" i="1"/>
  <c r="L41" i="1"/>
  <c r="L70" i="1"/>
  <c r="L38" i="1"/>
  <c r="L121" i="1"/>
  <c r="L56" i="1"/>
  <c r="L65" i="1"/>
  <c r="L93" i="1"/>
  <c r="L77" i="1"/>
  <c r="L63" i="1"/>
  <c r="L55" i="1"/>
  <c r="L51" i="1"/>
  <c r="L92" i="1"/>
  <c r="L98" i="1"/>
  <c r="L28" i="1"/>
  <c r="L19" i="1"/>
  <c r="L8" i="1"/>
  <c r="L89" i="1"/>
  <c r="L95" i="1"/>
  <c r="L49" i="1"/>
  <c r="L118" i="1"/>
  <c r="L143" i="1"/>
  <c r="L114" i="1"/>
  <c r="L69" i="1"/>
  <c r="L91" i="1"/>
  <c r="L136" i="1"/>
  <c r="L13" i="1"/>
  <c r="N97" i="1" l="1"/>
  <c r="P97" i="1" s="1"/>
  <c r="N26" i="1"/>
  <c r="P26" i="1" s="1"/>
  <c r="N106" i="1"/>
  <c r="O106" i="1" s="1"/>
  <c r="N37" i="1"/>
  <c r="P37" i="1" s="1"/>
  <c r="N123" i="1"/>
  <c r="P123" i="1" s="1"/>
  <c r="N10" i="1"/>
  <c r="O10" i="1" s="1"/>
  <c r="N139" i="1"/>
  <c r="P139" i="1" s="1"/>
  <c r="N113" i="1"/>
  <c r="P113" i="1" s="1"/>
  <c r="N40" i="1"/>
  <c r="P40" i="1" s="1"/>
  <c r="N104" i="1"/>
  <c r="O104" i="1" s="1"/>
  <c r="N102" i="1"/>
  <c r="P102" i="1" s="1"/>
  <c r="N45" i="1"/>
  <c r="P45" i="1" s="1"/>
  <c r="N23" i="1"/>
  <c r="P23" i="1" s="1"/>
  <c r="N47" i="1"/>
  <c r="P47" i="1" s="1"/>
  <c r="N31" i="1"/>
  <c r="P31" i="1" s="1"/>
  <c r="N84" i="1"/>
  <c r="P84" i="1" s="1"/>
  <c r="N119" i="1"/>
  <c r="O119" i="1" s="1"/>
  <c r="N114" i="1"/>
  <c r="N89" i="1"/>
  <c r="N62" i="1"/>
  <c r="N88" i="1"/>
  <c r="N42" i="1"/>
  <c r="N109" i="1"/>
  <c r="N9" i="1"/>
  <c r="N142" i="1"/>
  <c r="N48" i="1"/>
  <c r="N69" i="1"/>
  <c r="N28" i="1"/>
  <c r="N6" i="1"/>
  <c r="N73" i="1"/>
  <c r="N82" i="1"/>
  <c r="N63" i="1"/>
  <c r="N135" i="1"/>
  <c r="N13" i="1"/>
  <c r="N78" i="1"/>
  <c r="N52" i="1"/>
  <c r="N54" i="1"/>
  <c r="N57" i="1"/>
  <c r="N27" i="1"/>
  <c r="N43" i="1"/>
  <c r="N133" i="1"/>
  <c r="N100" i="1"/>
  <c r="N39" i="1"/>
  <c r="N108" i="1"/>
  <c r="N17" i="1"/>
  <c r="N53" i="1"/>
  <c r="N12" i="1"/>
  <c r="N99" i="1"/>
  <c r="N21" i="1"/>
  <c r="N136" i="1"/>
  <c r="N143" i="1"/>
  <c r="N49" i="1"/>
  <c r="N8" i="1"/>
  <c r="N51" i="1"/>
  <c r="N77" i="1"/>
  <c r="N56" i="1"/>
  <c r="N70" i="1"/>
  <c r="N85" i="1"/>
  <c r="N107" i="1"/>
  <c r="N25" i="1"/>
  <c r="N128" i="1"/>
  <c r="N22" i="1"/>
  <c r="N122" i="1"/>
  <c r="N32" i="1"/>
  <c r="N11" i="1"/>
  <c r="N46" i="1"/>
  <c r="N111" i="1"/>
  <c r="N44" i="1"/>
  <c r="N68" i="1"/>
  <c r="N81" i="1"/>
  <c r="N64" i="1"/>
  <c r="N125" i="1"/>
  <c r="N15" i="1"/>
  <c r="N24" i="1"/>
  <c r="N138" i="1"/>
  <c r="N80" i="1"/>
  <c r="N71" i="1"/>
  <c r="N129" i="1"/>
  <c r="N117" i="1"/>
  <c r="N120" i="1"/>
  <c r="N30" i="1"/>
  <c r="N141" i="1"/>
  <c r="N110" i="1"/>
  <c r="N61" i="1"/>
  <c r="N90" i="1"/>
  <c r="N86" i="1"/>
  <c r="N118" i="1"/>
  <c r="N38" i="1"/>
  <c r="N116" i="1"/>
  <c r="N76" i="1"/>
  <c r="N140" i="1"/>
  <c r="N137" i="1"/>
  <c r="N59" i="1"/>
  <c r="N36" i="1"/>
  <c r="N98" i="1"/>
  <c r="N65" i="1"/>
  <c r="N33" i="1"/>
  <c r="N105" i="1"/>
  <c r="N14" i="1"/>
  <c r="N66" i="1"/>
  <c r="N101" i="1"/>
  <c r="N5" i="1"/>
  <c r="N4" i="1"/>
  <c r="N134" i="1"/>
  <c r="N103" i="1"/>
  <c r="N67" i="1"/>
  <c r="N7" i="1"/>
  <c r="N91" i="1"/>
  <c r="N95" i="1"/>
  <c r="N19" i="1"/>
  <c r="N92" i="1"/>
  <c r="N55" i="1"/>
  <c r="N93" i="1"/>
  <c r="N121" i="1"/>
  <c r="N41" i="1"/>
  <c r="N87" i="1"/>
  <c r="N132" i="1"/>
  <c r="N75" i="1"/>
  <c r="N34" i="1"/>
  <c r="N79" i="1"/>
  <c r="N16" i="1"/>
  <c r="N74" i="1"/>
  <c r="N29" i="1"/>
  <c r="N72" i="1"/>
  <c r="N20" i="1"/>
  <c r="N115" i="1"/>
  <c r="N130" i="1"/>
  <c r="N131" i="1"/>
  <c r="N58" i="1"/>
  <c r="N124" i="1"/>
  <c r="N112" i="1"/>
  <c r="N83" i="1"/>
  <c r="N126" i="1"/>
  <c r="N35" i="1"/>
  <c r="N127" i="1"/>
  <c r="N18" i="1"/>
  <c r="N96" i="1"/>
  <c r="N50" i="1"/>
  <c r="N94" i="1"/>
  <c r="N60" i="1"/>
  <c r="P10" i="1" l="1"/>
  <c r="O26" i="1"/>
  <c r="P106" i="1"/>
  <c r="O37" i="1"/>
  <c r="O47" i="1"/>
  <c r="O139" i="1"/>
  <c r="O40" i="1"/>
  <c r="O97" i="1"/>
  <c r="O31" i="1"/>
  <c r="P104" i="1"/>
  <c r="O113" i="1"/>
  <c r="O102" i="1"/>
  <c r="O23" i="1"/>
  <c r="O45" i="1"/>
  <c r="O123" i="1"/>
  <c r="O84" i="1"/>
  <c r="P119" i="1"/>
  <c r="O34" i="1"/>
  <c r="P34" i="1"/>
  <c r="P91" i="1"/>
  <c r="O91" i="1"/>
  <c r="O50" i="1"/>
  <c r="P50" i="1"/>
  <c r="P83" i="1"/>
  <c r="O83" i="1"/>
  <c r="O131" i="1"/>
  <c r="P131" i="1"/>
  <c r="O72" i="1"/>
  <c r="P72" i="1"/>
  <c r="P74" i="1"/>
  <c r="O74" i="1"/>
  <c r="P79" i="1"/>
  <c r="O79" i="1"/>
  <c r="P132" i="1"/>
  <c r="O132" i="1"/>
  <c r="P41" i="1"/>
  <c r="O41" i="1"/>
  <c r="P92" i="1"/>
  <c r="O92" i="1"/>
  <c r="P103" i="1"/>
  <c r="O103" i="1"/>
  <c r="P105" i="1"/>
  <c r="O105" i="1"/>
  <c r="P76" i="1"/>
  <c r="O76" i="1"/>
  <c r="P61" i="1"/>
  <c r="O61" i="1"/>
  <c r="P30" i="1"/>
  <c r="O30" i="1"/>
  <c r="P71" i="1"/>
  <c r="O71" i="1"/>
  <c r="P15" i="1"/>
  <c r="O15" i="1"/>
  <c r="P81" i="1"/>
  <c r="O81" i="1"/>
  <c r="O111" i="1"/>
  <c r="P111" i="1"/>
  <c r="P32" i="1"/>
  <c r="O32" i="1"/>
  <c r="P22" i="1"/>
  <c r="O22" i="1"/>
  <c r="P85" i="1"/>
  <c r="O85" i="1"/>
  <c r="P51" i="1"/>
  <c r="O51" i="1"/>
  <c r="P143" i="1"/>
  <c r="O143" i="1"/>
  <c r="P99" i="1"/>
  <c r="O99" i="1"/>
  <c r="O108" i="1"/>
  <c r="P108" i="1"/>
  <c r="O43" i="1"/>
  <c r="P43" i="1"/>
  <c r="P52" i="1"/>
  <c r="O52" i="1"/>
  <c r="O78" i="1"/>
  <c r="P78" i="1"/>
  <c r="P13" i="1"/>
  <c r="O13" i="1"/>
  <c r="P73" i="1"/>
  <c r="O73" i="1"/>
  <c r="P69" i="1"/>
  <c r="O69" i="1"/>
  <c r="P142" i="1"/>
  <c r="O142" i="1"/>
  <c r="P62" i="1"/>
  <c r="O62" i="1"/>
  <c r="P134" i="1"/>
  <c r="O134" i="1"/>
  <c r="P118" i="1"/>
  <c r="O118" i="1"/>
  <c r="O80" i="1"/>
  <c r="P80" i="1"/>
  <c r="P125" i="1"/>
  <c r="O125" i="1"/>
  <c r="O46" i="1"/>
  <c r="P46" i="1"/>
  <c r="P70" i="1"/>
  <c r="O70" i="1"/>
  <c r="P12" i="1"/>
  <c r="O12" i="1"/>
  <c r="O39" i="1"/>
  <c r="P39" i="1"/>
  <c r="P27" i="1"/>
  <c r="O27" i="1"/>
  <c r="P63" i="1"/>
  <c r="O63" i="1"/>
  <c r="O6" i="1"/>
  <c r="P6" i="1"/>
  <c r="P48" i="1"/>
  <c r="O48" i="1"/>
  <c r="P9" i="1"/>
  <c r="O9" i="1"/>
  <c r="P130" i="1"/>
  <c r="O130" i="1"/>
  <c r="P19" i="1"/>
  <c r="O19" i="1"/>
  <c r="P33" i="1"/>
  <c r="O33" i="1"/>
  <c r="O59" i="1"/>
  <c r="P59" i="1"/>
  <c r="O110" i="1"/>
  <c r="P110" i="1"/>
  <c r="P96" i="1"/>
  <c r="O96" i="1"/>
  <c r="P115" i="1"/>
  <c r="O115" i="1"/>
  <c r="P93" i="1"/>
  <c r="O93" i="1"/>
  <c r="O7" i="1"/>
  <c r="P7" i="1"/>
  <c r="P65" i="1"/>
  <c r="O65" i="1"/>
  <c r="P137" i="1"/>
  <c r="O137" i="1"/>
  <c r="P116" i="1"/>
  <c r="O116" i="1"/>
  <c r="O86" i="1"/>
  <c r="P86" i="1"/>
  <c r="P120" i="1"/>
  <c r="O120" i="1"/>
  <c r="O138" i="1"/>
  <c r="P138" i="1"/>
  <c r="O68" i="1"/>
  <c r="P68" i="1"/>
  <c r="O11" i="1"/>
  <c r="P11" i="1"/>
  <c r="P25" i="1"/>
  <c r="O25" i="1"/>
  <c r="P56" i="1"/>
  <c r="O56" i="1"/>
  <c r="P8" i="1"/>
  <c r="O8" i="1"/>
  <c r="P136" i="1"/>
  <c r="O136" i="1"/>
  <c r="O53" i="1"/>
  <c r="P53" i="1"/>
  <c r="P100" i="1"/>
  <c r="O100" i="1"/>
  <c r="P57" i="1"/>
  <c r="O57" i="1"/>
  <c r="P135" i="1"/>
  <c r="O135" i="1"/>
  <c r="O109" i="1"/>
  <c r="P109" i="1"/>
  <c r="P88" i="1"/>
  <c r="O88" i="1"/>
  <c r="P89" i="1"/>
  <c r="O89" i="1"/>
  <c r="O112" i="1"/>
  <c r="P112" i="1"/>
  <c r="P16" i="1"/>
  <c r="O16" i="1"/>
  <c r="P121" i="1"/>
  <c r="O121" i="1"/>
  <c r="P101" i="1"/>
  <c r="O101" i="1"/>
  <c r="P36" i="1"/>
  <c r="O36" i="1"/>
  <c r="P129" i="1"/>
  <c r="O129" i="1"/>
  <c r="P128" i="1"/>
  <c r="O128" i="1"/>
  <c r="O60" i="1"/>
  <c r="P60" i="1"/>
  <c r="O127" i="1"/>
  <c r="P127" i="1"/>
  <c r="P124" i="1"/>
  <c r="O124" i="1"/>
  <c r="O29" i="1"/>
  <c r="P29" i="1"/>
  <c r="P95" i="1"/>
  <c r="O95" i="1"/>
  <c r="P4" i="1"/>
  <c r="O4" i="1"/>
  <c r="P66" i="1"/>
  <c r="O66" i="1"/>
  <c r="O94" i="1"/>
  <c r="P94" i="1"/>
  <c r="O18" i="1"/>
  <c r="P18" i="1"/>
  <c r="O35" i="1"/>
  <c r="P35" i="1"/>
  <c r="O126" i="1"/>
  <c r="P126" i="1"/>
  <c r="P58" i="1"/>
  <c r="O58" i="1"/>
  <c r="O20" i="1"/>
  <c r="P20" i="1"/>
  <c r="P75" i="1"/>
  <c r="O75" i="1"/>
  <c r="P87" i="1"/>
  <c r="O87" i="1"/>
  <c r="P55" i="1"/>
  <c r="O55" i="1"/>
  <c r="O67" i="1"/>
  <c r="P67" i="1"/>
  <c r="P5" i="1"/>
  <c r="O5" i="1"/>
  <c r="P14" i="1"/>
  <c r="O14" i="1"/>
  <c r="P98" i="1"/>
  <c r="O98" i="1"/>
  <c r="O140" i="1"/>
  <c r="P140" i="1"/>
  <c r="P38" i="1"/>
  <c r="O38" i="1"/>
  <c r="P90" i="1"/>
  <c r="O90" i="1"/>
  <c r="P141" i="1"/>
  <c r="O141" i="1"/>
  <c r="O117" i="1"/>
  <c r="P117" i="1"/>
  <c r="O24" i="1"/>
  <c r="P24" i="1"/>
  <c r="P64" i="1"/>
  <c r="O64" i="1"/>
  <c r="P44" i="1"/>
  <c r="O44" i="1"/>
  <c r="O122" i="1"/>
  <c r="P122" i="1"/>
  <c r="P107" i="1"/>
  <c r="O107" i="1"/>
  <c r="P77" i="1"/>
  <c r="O77" i="1"/>
  <c r="P49" i="1"/>
  <c r="O49" i="1"/>
  <c r="O21" i="1"/>
  <c r="P21" i="1"/>
  <c r="P17" i="1"/>
  <c r="O17" i="1"/>
  <c r="O133" i="1"/>
  <c r="P133" i="1"/>
  <c r="P54" i="1"/>
  <c r="O54" i="1"/>
  <c r="P82" i="1"/>
  <c r="O82" i="1"/>
  <c r="P28" i="1"/>
  <c r="O28" i="1"/>
  <c r="P42" i="1"/>
  <c r="O42" i="1"/>
  <c r="P114" i="1"/>
  <c r="O114" i="1"/>
</calcChain>
</file>

<file path=xl/sharedStrings.xml><?xml version="1.0" encoding="utf-8"?>
<sst xmlns="http://schemas.openxmlformats.org/spreadsheetml/2006/main" count="437" uniqueCount="173">
  <si>
    <t>Christian Gytkjær</t>
  </si>
  <si>
    <t>Rosenborg</t>
  </si>
  <si>
    <t>Mos</t>
  </si>
  <si>
    <t>Aalesund</t>
  </si>
  <si>
    <t>Olivier Occéan</t>
  </si>
  <si>
    <t>Odd</t>
  </si>
  <si>
    <t>Torbjørn Agdestein</t>
  </si>
  <si>
    <t>Haugesund</t>
  </si>
  <si>
    <t>Lillestrøm</t>
  </si>
  <si>
    <t>Marcus Pedersen</t>
  </si>
  <si>
    <t>Strømsgodset</t>
  </si>
  <si>
    <t>Ghayas Zahid</t>
  </si>
  <si>
    <t>Vålerenga</t>
  </si>
  <si>
    <t>Mike Jensen</t>
  </si>
  <si>
    <t>Thomas Lehne Olsen</t>
  </si>
  <si>
    <t>Tromsø</t>
  </si>
  <si>
    <t>Mushaga Bakenga</t>
  </si>
  <si>
    <t>Stabæk</t>
  </si>
  <si>
    <t>Ole Amund Sveen</t>
  </si>
  <si>
    <t>Sogndal</t>
  </si>
  <si>
    <t>Fredrik Nordkvelle</t>
  </si>
  <si>
    <t>Steffen Lie Skålevik</t>
  </si>
  <si>
    <t>Brann</t>
  </si>
  <si>
    <t>Moa</t>
  </si>
  <si>
    <t>Edwin Gyasi</t>
  </si>
  <si>
    <t>Filip Kiss</t>
  </si>
  <si>
    <t>Sarpsborg 08</t>
  </si>
  <si>
    <t>Molde</t>
  </si>
  <si>
    <t>Viking</t>
  </si>
  <si>
    <t>Runar Espejord</t>
  </si>
  <si>
    <t>Rafik Zekhnini</t>
  </si>
  <si>
    <t>Jakob Orlov</t>
  </si>
  <si>
    <t>Mathias Bringaker</t>
  </si>
  <si>
    <t>Azar Karadas</t>
  </si>
  <si>
    <t>Fredrik Semb Berge</t>
  </si>
  <si>
    <t>Kristoffer Barmen</t>
  </si>
  <si>
    <t>Patrick Mortensen</t>
  </si>
  <si>
    <t>Erling Knudtzon</t>
  </si>
  <si>
    <t>Fredrik Haugen</t>
  </si>
  <si>
    <t>Martin Ramsland</t>
  </si>
  <si>
    <t>Alexander Stølås</t>
  </si>
  <si>
    <t>Patrick Pedersen</t>
  </si>
  <si>
    <t>Espen Ruud</t>
  </si>
  <si>
    <t>Kristoffer Tokstad</t>
  </si>
  <si>
    <t>Matthías Vilhjálmsson</t>
  </si>
  <si>
    <t>Björn Bergmann Sigurdarson</t>
  </si>
  <si>
    <t>Joona Toivio</t>
  </si>
  <si>
    <t>Pål André Helland</t>
  </si>
  <si>
    <t>Tommy Høiland</t>
  </si>
  <si>
    <t>Luc Kassi</t>
  </si>
  <si>
    <t>Øyvind Storflor</t>
  </si>
  <si>
    <t>Sander Svendsen</t>
  </si>
  <si>
    <t>Steffen Ernemann</t>
  </si>
  <si>
    <t>Anders Konradsen</t>
  </si>
  <si>
    <t>Bassel Jradi</t>
  </si>
  <si>
    <t>Erik Huseklepp</t>
  </si>
  <si>
    <t>Haris Hajradinovic</t>
  </si>
  <si>
    <t>Simen Kind Mikalsen</t>
  </si>
  <si>
    <t>Petter Strand</t>
  </si>
  <si>
    <t>Birger Meling</t>
  </si>
  <si>
    <t>Fredrik Midtsjø</t>
  </si>
  <si>
    <t>Ohi Omoijuanfo</t>
  </si>
  <si>
    <t>Moussa Njie</t>
  </si>
  <si>
    <t>Eirik Ulland Andersen</t>
  </si>
  <si>
    <t>Flamur Kastrati</t>
  </si>
  <si>
    <t>Tokmac Nguen</t>
  </si>
  <si>
    <t>Jostein Gundersen</t>
  </si>
  <si>
    <t>Simen Juklerød</t>
  </si>
  <si>
    <t>Elbasan Rashani</t>
  </si>
  <si>
    <t>Jonas Lindberg</t>
  </si>
  <si>
    <t>Eirik Hestad</t>
  </si>
  <si>
    <t>Fredrik Aursnes</t>
  </si>
  <si>
    <t>Mikael Ingebrigtsen</t>
  </si>
  <si>
    <t>Aron Sigurdarson</t>
  </si>
  <si>
    <t>Vegard Skjerve</t>
  </si>
  <si>
    <t>Rasmus Lindkvist</t>
  </si>
  <si>
    <t>Gilbert Koomson</t>
  </si>
  <si>
    <t>Sivert Heltne Nilsen</t>
  </si>
  <si>
    <t>Samuel Adegbenro</t>
  </si>
  <si>
    <t>Aron Thrándarson</t>
  </si>
  <si>
    <t>Lars Vilsvik</t>
  </si>
  <si>
    <t>Christophe Psyché</t>
  </si>
  <si>
    <t>Henrik Furebotn</t>
  </si>
  <si>
    <t>Erlend Dahl Reitan</t>
  </si>
  <si>
    <t>Ifeanyi Mathew</t>
  </si>
  <si>
    <t>Fredrik Brustad</t>
  </si>
  <si>
    <t>Jonatan Tollås Nation</t>
  </si>
  <si>
    <t>Tomás Malec</t>
  </si>
  <si>
    <t>Sondre Fet</t>
  </si>
  <si>
    <t>Yann-Erik de Lanlay</t>
  </si>
  <si>
    <t>Ibrahim Shuaibu</t>
  </si>
  <si>
    <t>Deyver Vega</t>
  </si>
  <si>
    <t>Tore Reginiussen</t>
  </si>
  <si>
    <t>Bismar Acosta</t>
  </si>
  <si>
    <t>Per-Egil Flo</t>
  </si>
  <si>
    <t>Thomas Amang</t>
  </si>
  <si>
    <t>Sigurd Rosted</t>
  </si>
  <si>
    <t>Sondre Tronstad</t>
  </si>
  <si>
    <t>Bjørn Helge Riise</t>
  </si>
  <si>
    <t>Kristoffer Haraldseid</t>
  </si>
  <si>
    <t>Abdisalam Ibrahim</t>
  </si>
  <si>
    <t>Simen Wangberg</t>
  </si>
  <si>
    <t>Jonathan Parr</t>
  </si>
  <si>
    <t>Matti Lund Nielsen</t>
  </si>
  <si>
    <t>Magnus Andersen</t>
  </si>
  <si>
    <t>Gjermund Åsen</t>
  </si>
  <si>
    <t>Mikkel Kirkeskov</t>
  </si>
  <si>
    <t>André Danielsen</t>
  </si>
  <si>
    <t>Magnus Grødem</t>
  </si>
  <si>
    <t>Sigurd Haugen</t>
  </si>
  <si>
    <t>Tobias Heintz</t>
  </si>
  <si>
    <t>Tobias Svendsen</t>
  </si>
  <si>
    <t>Sebastian Pedersen</t>
  </si>
  <si>
    <t>Morten Sundli</t>
  </si>
  <si>
    <t>Tor Arne Andreassen</t>
  </si>
  <si>
    <t>Stefan Mladenovic</t>
  </si>
  <si>
    <t>Ulrik Yttergård Jenssen</t>
  </si>
  <si>
    <t>Andreas Hanche-Olsen</t>
  </si>
  <si>
    <t>Jone Samuelsen</t>
  </si>
  <si>
    <t>Tor Øyvind Hovda</t>
  </si>
  <si>
    <t>Eirik Mæland</t>
  </si>
  <si>
    <t>Julian Ryerson</t>
  </si>
  <si>
    <t>Ole Martin Rindarøy</t>
  </si>
  <si>
    <t>Mattias Moström</t>
  </si>
  <si>
    <t>Bjørn Inge Utvik</t>
  </si>
  <si>
    <t>Daniel Fredheim Holm</t>
  </si>
  <si>
    <t>Frode Kippe</t>
  </si>
  <si>
    <t>Anders Trondsen</t>
  </si>
  <si>
    <t>Alexander Groven</t>
  </si>
  <si>
    <t>Joakim Våge Nilsen</t>
  </si>
  <si>
    <t>Fredrik Carlsen</t>
  </si>
  <si>
    <t>Michael Haukås</t>
  </si>
  <si>
    <t>Kent-Are Antonsen</t>
  </si>
  <si>
    <t>Mål</t>
  </si>
  <si>
    <t>Kamper</t>
  </si>
  <si>
    <t>Vebjørn Hoff</t>
  </si>
  <si>
    <t>Oddbjørn Lie</t>
  </si>
  <si>
    <t>Assist</t>
  </si>
  <si>
    <t>Poeng</t>
  </si>
  <si>
    <t>Posisjon</t>
  </si>
  <si>
    <t>a</t>
  </si>
  <si>
    <t>m</t>
  </si>
  <si>
    <t>f</t>
  </si>
  <si>
    <t>Ruben Kristiansen</t>
  </si>
  <si>
    <t>Amin Nouri</t>
  </si>
  <si>
    <t>Daniel Braaten</t>
  </si>
  <si>
    <t>Torgeir Børven</t>
  </si>
  <si>
    <t>Jonas Grønner</t>
  </si>
  <si>
    <t>Kasper Skaanes</t>
  </si>
  <si>
    <t>Knut Olav  Rindarøy</t>
  </si>
  <si>
    <t>Thomas Grøgaard</t>
  </si>
  <si>
    <t>Riku Riski</t>
  </si>
  <si>
    <t>Alex Gersbach</t>
  </si>
  <si>
    <t>Jon-Helge Tveita</t>
  </si>
  <si>
    <t>Taijo Teniste</t>
  </si>
  <si>
    <t>Mounir Hamoud</t>
  </si>
  <si>
    <t>Hans Norbye</t>
  </si>
  <si>
    <t>Kristoffer Haugen</t>
  </si>
  <si>
    <t>Karol Mets</t>
  </si>
  <si>
    <t>Robert Lundström</t>
  </si>
  <si>
    <t>Christian Grindheim</t>
  </si>
  <si>
    <t>Niklas Castro</t>
  </si>
  <si>
    <t>CC_p</t>
  </si>
  <si>
    <t>Mål_p</t>
  </si>
  <si>
    <t>Ass_p</t>
  </si>
  <si>
    <t>Kamp_p</t>
  </si>
  <si>
    <t>Spiller</t>
  </si>
  <si>
    <t>Lag</t>
  </si>
  <si>
    <t>Pris</t>
  </si>
  <si>
    <t>P / kamp</t>
  </si>
  <si>
    <t>P / mill</t>
  </si>
  <si>
    <t>Sandefjord</t>
  </si>
  <si>
    <t>Cleen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</si>
</sst>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 applyAlignment="1">
      <alignment vertical="center" wrapText="1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0" xfId="1" applyAlignment="1">
      <alignment vertical="center" wrapText="1"/>
    </xf>
    <xf numFmtId="0" fontId="0" fillId="0" borderId="0" xfId="0"/>
    <xf numFmtId="0" fontId="2" fillId="0" borderId="0" xfId="1" applyAlignment="1">
      <alignment vertical="center" wrapText="1"/>
    </xf>
    <xf numFmtId="0" fontId="0" fillId="0" borderId="0" xfId="0"/>
    <xf numFmtId="0" fontId="2" fillId="0" borderId="0" xfId="1" applyAlignment="1">
      <alignment vertical="center" wrapText="1"/>
    </xf>
    <xf numFmtId="0" fontId="0" fillId="0" borderId="0" xfId="0"/>
    <xf numFmtId="0" fontId="2" fillId="0" borderId="0" xfId="1" applyAlignment="1">
      <alignment vertical="center" wrapText="1"/>
    </xf>
    <xf numFmtId="0" fontId="0" fillId="0" borderId="0" xfId="0"/>
    <xf numFmtId="0" fontId="2" fillId="0" borderId="0" xfId="1" applyAlignment="1">
      <alignment vertical="center" wrapText="1"/>
    </xf>
    <xf numFmtId="0" fontId="0" fillId="0" borderId="0" xfId="0"/>
    <xf numFmtId="0" fontId="2" fillId="0" borderId="0" xfId="1" applyAlignment="1">
      <alignment vertical="center" wrapText="1"/>
    </xf>
    <xf numFmtId="0" fontId="0" fillId="0" borderId="0" xfId="0"/>
    <xf numFmtId="0" fontId="2" fillId="0" borderId="0" xfId="1" applyAlignment="1">
      <alignment vertical="center" wrapText="1"/>
    </xf>
    <xf numFmtId="0" fontId="2" fillId="0" borderId="0" xfId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Fill="1"/>
    <xf numFmtId="0" fontId="2" fillId="0" borderId="0" xfId="1" applyFill="1" applyAlignment="1">
      <alignment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/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ltomfotball.no/element.do?cmd=player&amp;personId=263183&amp;tournamentId=1&amp;seasonId=338&amp;teamId=315&amp;seasonId=338&amp;useFullUrl=false" TargetMode="External"/><Relationship Id="rId21" Type="http://schemas.openxmlformats.org/officeDocument/2006/relationships/hyperlink" Target="http://www.altomfotball.no/element.do?cmd=player&amp;personId=95888&amp;tournamentId=1&amp;seasonId=338&amp;teamId=311&amp;seasonId=338&amp;useFullUrl=false" TargetMode="External"/><Relationship Id="rId42" Type="http://schemas.openxmlformats.org/officeDocument/2006/relationships/hyperlink" Target="http://www.altomfotball.no/element.do?cmd=tournamentStatistics&amp;teamId=311&amp;tournamentId=1&amp;seasonId=338&amp;useFullUrl=false" TargetMode="External"/><Relationship Id="rId63" Type="http://schemas.openxmlformats.org/officeDocument/2006/relationships/hyperlink" Target="http://www.altomfotball.no/element.do?cmd=player&amp;personId=218422&amp;tournamentId=1&amp;seasonId=338&amp;teamId=309&amp;seasonId=338&amp;useFullUrl=false" TargetMode="External"/><Relationship Id="rId84" Type="http://schemas.openxmlformats.org/officeDocument/2006/relationships/hyperlink" Target="http://www.altomfotball.no/element.do?cmd=tournamentStatistics&amp;teamId=302&amp;tournamentId=1&amp;seasonId=338&amp;useFullUrl=false" TargetMode="External"/><Relationship Id="rId138" Type="http://schemas.openxmlformats.org/officeDocument/2006/relationships/hyperlink" Target="http://www.altomfotball.no/element.do?cmd=tournamentStatistics&amp;teamId=326&amp;tournamentId=1&amp;seasonId=338&amp;useFullUrl=false" TargetMode="External"/><Relationship Id="rId159" Type="http://schemas.openxmlformats.org/officeDocument/2006/relationships/hyperlink" Target="http://www.altomfotball.no/element.do?cmd=player&amp;personId=278602&amp;tournamentId=1&amp;seasonId=338&amp;teamId=302&amp;seasonId=338&amp;useFullUrl=false" TargetMode="External"/><Relationship Id="rId170" Type="http://schemas.openxmlformats.org/officeDocument/2006/relationships/hyperlink" Target="http://www.altomfotball.no/element.do?cmd=tournamentStatistics&amp;teamId=403&amp;tournamentId=1&amp;seasonId=338&amp;useFullUrl=false" TargetMode="External"/><Relationship Id="rId191" Type="http://schemas.openxmlformats.org/officeDocument/2006/relationships/hyperlink" Target="http://www.altomfotball.no/element.do?cmd=player&amp;personId=286273&amp;tournamentId=1&amp;seasonId=338&amp;teamId=311&amp;seasonId=338&amp;useFullUrl=false" TargetMode="External"/><Relationship Id="rId205" Type="http://schemas.openxmlformats.org/officeDocument/2006/relationships/hyperlink" Target="http://www.altomfotball.no/element.do?cmd=player&amp;personId=278344&amp;tournamentId=1&amp;seasonId=338&amp;teamId=315&amp;seasonId=338&amp;useFullUrl=false" TargetMode="External"/><Relationship Id="rId226" Type="http://schemas.openxmlformats.org/officeDocument/2006/relationships/hyperlink" Target="http://www.altomfotball.no/element.do?cmd=tournamentStatistics&amp;teamId=541&amp;tournamentId=1&amp;seasonId=338&amp;useFullUrl=false" TargetMode="External"/><Relationship Id="rId247" Type="http://schemas.openxmlformats.org/officeDocument/2006/relationships/hyperlink" Target="http://www.altomfotball.no/element.do?cmd=tournamentStatistics&amp;teamId=302&amp;tournamentId=1&amp;seasonId=338&amp;useFullUrl=false" TargetMode="External"/><Relationship Id="rId107" Type="http://schemas.openxmlformats.org/officeDocument/2006/relationships/hyperlink" Target="http://www.altomfotball.no/element.do?cmd=player&amp;personId=269257&amp;tournamentId=1&amp;seasonId=338&amp;teamId=314&amp;seasonId=338&amp;useFullUrl=false" TargetMode="External"/><Relationship Id="rId268" Type="http://schemas.openxmlformats.org/officeDocument/2006/relationships/hyperlink" Target="http://www.altomfotball.no/element.do?cmd=player&amp;personId=207493&amp;tournamentId=1&amp;seasonId=338&amp;teamId=315&amp;seasonId=338&amp;useFullUrl=false" TargetMode="External"/><Relationship Id="rId11" Type="http://schemas.openxmlformats.org/officeDocument/2006/relationships/hyperlink" Target="http://www.altomfotball.no/element.do?cmd=player&amp;personId=267377&amp;tournamentId=1&amp;seasonId=338&amp;teamId=314&amp;seasonId=338&amp;useFullUrl=false" TargetMode="External"/><Relationship Id="rId32" Type="http://schemas.openxmlformats.org/officeDocument/2006/relationships/hyperlink" Target="http://www.altomfotball.no/element.do?cmd=tournamentStatistics&amp;teamId=315&amp;tournamentId=1&amp;seasonId=338&amp;useFullUrl=false" TargetMode="External"/><Relationship Id="rId53" Type="http://schemas.openxmlformats.org/officeDocument/2006/relationships/hyperlink" Target="http://www.altomfotball.no/element.do?cmd=player&amp;personId=222164&amp;tournamentId=1&amp;seasonId=338&amp;teamId=306&amp;seasonId=338&amp;useFullUrl=false" TargetMode="External"/><Relationship Id="rId74" Type="http://schemas.openxmlformats.org/officeDocument/2006/relationships/hyperlink" Target="http://www.altomfotball.no/element.do?cmd=tournamentStatistics&amp;teamId=328&amp;tournamentId=1&amp;seasonId=338&amp;useFullUrl=false" TargetMode="External"/><Relationship Id="rId128" Type="http://schemas.openxmlformats.org/officeDocument/2006/relationships/hyperlink" Target="http://www.altomfotball.no/element.do?cmd=tournamentStatistics&amp;teamId=302&amp;tournamentId=1&amp;seasonId=338&amp;useFullUrl=false" TargetMode="External"/><Relationship Id="rId149" Type="http://schemas.openxmlformats.org/officeDocument/2006/relationships/hyperlink" Target="http://www.altomfotball.no/element.do?cmd=player&amp;personId=288620&amp;tournamentId=1&amp;seasonId=338&amp;teamId=403&amp;seasonId=338&amp;useFullUrl=false" TargetMode="External"/><Relationship Id="rId5" Type="http://schemas.openxmlformats.org/officeDocument/2006/relationships/hyperlink" Target="http://www.altomfotball.no/element.do?cmd=player&amp;personId=94343&amp;tournamentId=1&amp;seasonId=338&amp;teamId=311&amp;seasonId=338&amp;useFullUrl=false" TargetMode="External"/><Relationship Id="rId95" Type="http://schemas.openxmlformats.org/officeDocument/2006/relationships/hyperlink" Target="http://www.altomfotball.no/element.do?cmd=player&amp;personId=253333&amp;tournamentId=1&amp;seasonId=338&amp;teamId=312&amp;seasonId=338&amp;useFullUrl=false" TargetMode="External"/><Relationship Id="rId160" Type="http://schemas.openxmlformats.org/officeDocument/2006/relationships/hyperlink" Target="http://www.altomfotball.no/element.do?cmd=tournamentStatistics&amp;teamId=302&amp;tournamentId=1&amp;seasonId=338&amp;useFullUrl=false" TargetMode="External"/><Relationship Id="rId181" Type="http://schemas.openxmlformats.org/officeDocument/2006/relationships/hyperlink" Target="http://www.altomfotball.no/element.do?cmd=player&amp;personId=6528&amp;tournamentId=1&amp;seasonId=338&amp;teamId=315&amp;seasonId=338&amp;useFullUrl=false" TargetMode="External"/><Relationship Id="rId216" Type="http://schemas.openxmlformats.org/officeDocument/2006/relationships/hyperlink" Target="http://www.altomfotball.no/element.do?cmd=tournamentStatistics&amp;teamId=303&amp;tournamentId=1&amp;seasonId=338&amp;useFullUrl=false" TargetMode="External"/><Relationship Id="rId237" Type="http://schemas.openxmlformats.org/officeDocument/2006/relationships/hyperlink" Target="http://www.altomfotball.no/element.do?cmd=player&amp;personId=267202&amp;tournamentId=1&amp;seasonId=338&amp;teamId=403&amp;seasonId=338&amp;useFullUrl=false" TargetMode="External"/><Relationship Id="rId258" Type="http://schemas.openxmlformats.org/officeDocument/2006/relationships/hyperlink" Target="http://www.altomfotball.no/element.do?cmd=player&amp;personId=205530&amp;tournamentId=1&amp;seasonId=338&amp;teamId=311&amp;seasonId=338&amp;useFullUrl=false" TargetMode="External"/><Relationship Id="rId279" Type="http://schemas.openxmlformats.org/officeDocument/2006/relationships/hyperlink" Target="http://www.altomfotball.no/element.do?cmd=tournamentStatistics&amp;teamId=314&amp;tournamentId=1&amp;seasonId=338&amp;useFullUrl=false" TargetMode="External"/><Relationship Id="rId22" Type="http://schemas.openxmlformats.org/officeDocument/2006/relationships/hyperlink" Target="http://www.altomfotball.no/element.do?cmd=tournamentStatistics&amp;teamId=311&amp;tournamentId=1&amp;seasonId=338&amp;useFullUrl=false" TargetMode="External"/><Relationship Id="rId43" Type="http://schemas.openxmlformats.org/officeDocument/2006/relationships/hyperlink" Target="http://www.altomfotball.no/element.do?cmd=player&amp;personId=254469&amp;tournamentId=1&amp;seasonId=338&amp;teamId=302&amp;seasonId=338&amp;useFullUrl=false" TargetMode="External"/><Relationship Id="rId64" Type="http://schemas.openxmlformats.org/officeDocument/2006/relationships/hyperlink" Target="http://www.altomfotball.no/element.do?cmd=tournamentStatistics&amp;teamId=309&amp;tournamentId=1&amp;seasonId=338&amp;useFullUrl=false" TargetMode="External"/><Relationship Id="rId118" Type="http://schemas.openxmlformats.org/officeDocument/2006/relationships/hyperlink" Target="http://www.altomfotball.no/element.do?cmd=tournamentStatistics&amp;teamId=315&amp;tournamentId=1&amp;seasonId=338&amp;useFullUrl=false" TargetMode="External"/><Relationship Id="rId139" Type="http://schemas.openxmlformats.org/officeDocument/2006/relationships/hyperlink" Target="http://www.altomfotball.no/element.do?cmd=player&amp;personId=290462&amp;tournamentId=1&amp;seasonId=338&amp;teamId=313&amp;seasonId=338&amp;useFullUrl=false" TargetMode="External"/><Relationship Id="rId85" Type="http://schemas.openxmlformats.org/officeDocument/2006/relationships/hyperlink" Target="http://www.altomfotball.no/element.do?cmd=player&amp;personId=314321&amp;tournamentId=1&amp;seasonId=338&amp;teamId=306&amp;seasonId=338&amp;useFullUrl=false" TargetMode="External"/><Relationship Id="rId150" Type="http://schemas.openxmlformats.org/officeDocument/2006/relationships/hyperlink" Target="http://www.altomfotball.no/element.do?cmd=tournamentStatistics&amp;teamId=403&amp;tournamentId=1&amp;seasonId=338&amp;useFullUrl=false" TargetMode="External"/><Relationship Id="rId171" Type="http://schemas.openxmlformats.org/officeDocument/2006/relationships/hyperlink" Target="http://www.altomfotball.no/element.do?cmd=player&amp;personId=246454&amp;tournamentId=1&amp;seasonId=338&amp;teamId=306&amp;seasonId=338&amp;useFullUrl=false" TargetMode="External"/><Relationship Id="rId192" Type="http://schemas.openxmlformats.org/officeDocument/2006/relationships/hyperlink" Target="http://www.altomfotball.no/element.do?cmd=tournamentStatistics&amp;teamId=311&amp;tournamentId=1&amp;seasonId=338&amp;useFullUrl=false" TargetMode="External"/><Relationship Id="rId206" Type="http://schemas.openxmlformats.org/officeDocument/2006/relationships/hyperlink" Target="http://www.altomfotball.no/element.do?cmd=tournamentStatistics&amp;teamId=315&amp;tournamentId=1&amp;seasonId=338&amp;useFullUrl=false" TargetMode="External"/><Relationship Id="rId227" Type="http://schemas.openxmlformats.org/officeDocument/2006/relationships/hyperlink" Target="http://www.altomfotball.no/element.do?cmd=player&amp;personId=207442&amp;tournamentId=1&amp;seasonId=338&amp;teamId=541&amp;seasonId=338&amp;useFullUrl=false" TargetMode="External"/><Relationship Id="rId248" Type="http://schemas.openxmlformats.org/officeDocument/2006/relationships/hyperlink" Target="http://www.altomfotball.no/element.do?cmd=player&amp;personId=223662&amp;tournamentId=1&amp;seasonId=338&amp;teamId=302&amp;seasonId=338&amp;useFullUrl=false" TargetMode="External"/><Relationship Id="rId269" Type="http://schemas.openxmlformats.org/officeDocument/2006/relationships/hyperlink" Target="http://www.altomfotball.no/element.do?cmd=tournamentStatistics&amp;teamId=315&amp;tournamentId=1&amp;seasonId=338&amp;useFullUrl=false" TargetMode="External"/><Relationship Id="rId12" Type="http://schemas.openxmlformats.org/officeDocument/2006/relationships/hyperlink" Target="http://www.altomfotball.no/element.do?cmd=tournamentStatistics&amp;teamId=314&amp;tournamentId=1&amp;seasonId=338&amp;useFullUrl=false" TargetMode="External"/><Relationship Id="rId33" Type="http://schemas.openxmlformats.org/officeDocument/2006/relationships/hyperlink" Target="http://www.altomfotball.no/element.do?cmd=player&amp;personId=289457&amp;tournamentId=1&amp;seasonId=338&amp;teamId=311&amp;seasonId=338&amp;useFullUrl=false" TargetMode="External"/><Relationship Id="rId108" Type="http://schemas.openxmlformats.org/officeDocument/2006/relationships/hyperlink" Target="http://www.altomfotball.no/element.do?cmd=tournamentStatistics&amp;teamId=314&amp;tournamentId=1&amp;seasonId=338&amp;useFullUrl=false" TargetMode="External"/><Relationship Id="rId129" Type="http://schemas.openxmlformats.org/officeDocument/2006/relationships/hyperlink" Target="http://www.altomfotball.no/element.do?cmd=player&amp;personId=298554&amp;tournamentId=1&amp;seasonId=338&amp;teamId=303&amp;seasonId=338&amp;useFullUrl=false" TargetMode="External"/><Relationship Id="rId280" Type="http://schemas.openxmlformats.org/officeDocument/2006/relationships/printerSettings" Target="../printerSettings/printerSettings1.bin"/><Relationship Id="rId54" Type="http://schemas.openxmlformats.org/officeDocument/2006/relationships/hyperlink" Target="http://www.altomfotball.no/element.do?cmd=tournamentStatistics&amp;teamId=306&amp;tournamentId=1&amp;seasonId=338&amp;useFullUrl=false" TargetMode="External"/><Relationship Id="rId75" Type="http://schemas.openxmlformats.org/officeDocument/2006/relationships/hyperlink" Target="http://www.altomfotball.no/element.do?cmd=player&amp;personId=276235&amp;tournamentId=1&amp;seasonId=338&amp;teamId=309&amp;seasonId=338&amp;useFullUrl=false" TargetMode="External"/><Relationship Id="rId96" Type="http://schemas.openxmlformats.org/officeDocument/2006/relationships/hyperlink" Target="http://www.altomfotball.no/element.do?cmd=tournamentStatistics&amp;teamId=312&amp;tournamentId=1&amp;seasonId=338&amp;useFullUrl=false" TargetMode="External"/><Relationship Id="rId140" Type="http://schemas.openxmlformats.org/officeDocument/2006/relationships/hyperlink" Target="http://www.altomfotball.no/element.do?cmd=tournamentStatistics&amp;teamId=313&amp;tournamentId=1&amp;seasonId=338&amp;useFullUrl=false" TargetMode="External"/><Relationship Id="rId161" Type="http://schemas.openxmlformats.org/officeDocument/2006/relationships/hyperlink" Target="http://www.altomfotball.no/element.do?cmd=player&amp;personId=116393&amp;tournamentId=1&amp;seasonId=338&amp;teamId=309&amp;seasonId=338&amp;useFullUrl=false" TargetMode="External"/><Relationship Id="rId182" Type="http://schemas.openxmlformats.org/officeDocument/2006/relationships/hyperlink" Target="http://www.altomfotball.no/element.do?cmd=tournamentStatistics&amp;teamId=315&amp;tournamentId=1&amp;seasonId=338&amp;useFullUrl=false" TargetMode="External"/><Relationship Id="rId217" Type="http://schemas.openxmlformats.org/officeDocument/2006/relationships/hyperlink" Target="http://www.altomfotball.no/element.do?cmd=player&amp;personId=9302&amp;tournamentId=1&amp;seasonId=338&amp;teamId=308&amp;seasonId=338&amp;useFullUrl=false" TargetMode="External"/><Relationship Id="rId6" Type="http://schemas.openxmlformats.org/officeDocument/2006/relationships/hyperlink" Target="http://www.altomfotball.no/element.do?cmd=tournamentStatistics&amp;teamId=311&amp;tournamentId=1&amp;seasonId=338&amp;useFullUrl=false" TargetMode="External"/><Relationship Id="rId238" Type="http://schemas.openxmlformats.org/officeDocument/2006/relationships/hyperlink" Target="http://www.altomfotball.no/element.do?cmd=tournamentStatistics&amp;teamId=403&amp;tournamentId=1&amp;seasonId=338&amp;useFullUrl=false" TargetMode="External"/><Relationship Id="rId259" Type="http://schemas.openxmlformats.org/officeDocument/2006/relationships/hyperlink" Target="http://www.altomfotball.no/element.do?cmd=tournamentStatistics&amp;teamId=311&amp;tournamentId=1&amp;seasonId=338&amp;useFullUrl=false" TargetMode="External"/><Relationship Id="rId23" Type="http://schemas.openxmlformats.org/officeDocument/2006/relationships/hyperlink" Target="http://www.altomfotball.no/element.do?cmd=player&amp;personId=269578&amp;tournamentId=1&amp;seasonId=338&amp;teamId=302&amp;seasonId=338&amp;useFullUrl=false" TargetMode="External"/><Relationship Id="rId119" Type="http://schemas.openxmlformats.org/officeDocument/2006/relationships/hyperlink" Target="http://www.altomfotball.no/element.do?cmd=player&amp;personId=312941&amp;tournamentId=1&amp;seasonId=338&amp;teamId=315&amp;seasonId=338&amp;useFullUrl=false" TargetMode="External"/><Relationship Id="rId270" Type="http://schemas.openxmlformats.org/officeDocument/2006/relationships/hyperlink" Target="http://www.altomfotball.no/element.do?cmd=player&amp;personId=256609&amp;tournamentId=1&amp;seasonId=338&amp;teamId=303&amp;seasonId=338&amp;useFullUrl=false" TargetMode="External"/><Relationship Id="rId44" Type="http://schemas.openxmlformats.org/officeDocument/2006/relationships/hyperlink" Target="http://www.altomfotball.no/element.do?cmd=tournamentStatistics&amp;teamId=302&amp;tournamentId=1&amp;seasonId=338&amp;useFullUrl=false" TargetMode="External"/><Relationship Id="rId65" Type="http://schemas.openxmlformats.org/officeDocument/2006/relationships/hyperlink" Target="http://www.altomfotball.no/element.do?cmd=player&amp;personId=241487&amp;tournamentId=1&amp;seasonId=338&amp;teamId=309&amp;seasonId=338&amp;useFullUrl=false" TargetMode="External"/><Relationship Id="rId86" Type="http://schemas.openxmlformats.org/officeDocument/2006/relationships/hyperlink" Target="http://www.altomfotball.no/element.do?cmd=tournamentStatistics&amp;teamId=306&amp;tournamentId=1&amp;seasonId=338&amp;useFullUrl=false" TargetMode="External"/><Relationship Id="rId130" Type="http://schemas.openxmlformats.org/officeDocument/2006/relationships/hyperlink" Target="http://www.altomfotball.no/element.do?cmd=tournamentStatistics&amp;teamId=303&amp;tournamentId=1&amp;seasonId=338&amp;useFullUrl=false" TargetMode="External"/><Relationship Id="rId151" Type="http://schemas.openxmlformats.org/officeDocument/2006/relationships/hyperlink" Target="http://www.altomfotball.no/element.do?cmd=player&amp;personId=252515&amp;tournamentId=1&amp;seasonId=338&amp;teamId=313&amp;seasonId=338&amp;useFullUrl=false" TargetMode="External"/><Relationship Id="rId172" Type="http://schemas.openxmlformats.org/officeDocument/2006/relationships/hyperlink" Target="http://www.altomfotball.no/element.do?cmd=tournamentStatistics&amp;teamId=306&amp;tournamentId=1&amp;seasonId=338&amp;useFullUrl=false" TargetMode="External"/><Relationship Id="rId193" Type="http://schemas.openxmlformats.org/officeDocument/2006/relationships/hyperlink" Target="http://www.altomfotball.no/element.do?cmd=player&amp;personId=298689&amp;tournamentId=1&amp;seasonId=338&amp;teamId=541&amp;seasonId=338&amp;useFullUrl=false" TargetMode="External"/><Relationship Id="rId202" Type="http://schemas.openxmlformats.org/officeDocument/2006/relationships/hyperlink" Target="http://www.altomfotball.no/element.do?cmd=tournamentStatistics&amp;teamId=306&amp;tournamentId=1&amp;seasonId=338&amp;useFullUrl=false" TargetMode="External"/><Relationship Id="rId207" Type="http://schemas.openxmlformats.org/officeDocument/2006/relationships/hyperlink" Target="http://www.altomfotball.no/element.do?cmd=player&amp;personId=298415&amp;tournamentId=1&amp;seasonId=338&amp;teamId=312&amp;seasonId=338&amp;useFullUrl=false" TargetMode="External"/><Relationship Id="rId223" Type="http://schemas.openxmlformats.org/officeDocument/2006/relationships/hyperlink" Target="http://www.altomfotball.no/element.do?cmd=player&amp;personId=46982&amp;tournamentId=1&amp;seasonId=338&amp;teamId=314&amp;seasonId=338&amp;useFullUrl=false" TargetMode="External"/><Relationship Id="rId228" Type="http://schemas.openxmlformats.org/officeDocument/2006/relationships/hyperlink" Target="http://www.altomfotball.no/element.do?cmd=tournamentStatistics&amp;teamId=541&amp;tournamentId=1&amp;seasonId=338&amp;useFullUrl=false" TargetMode="External"/><Relationship Id="rId244" Type="http://schemas.openxmlformats.org/officeDocument/2006/relationships/hyperlink" Target="http://www.altomfotball.no/element.do?cmd=player&amp;personId=130762&amp;tournamentId=1&amp;seasonId=338&amp;teamId=302&amp;seasonId=338&amp;useFullUrl=false" TargetMode="External"/><Relationship Id="rId249" Type="http://schemas.openxmlformats.org/officeDocument/2006/relationships/hyperlink" Target="http://www.altomfotball.no/element.do?cmd=tournamentStatistics&amp;teamId=302&amp;tournamentId=1&amp;seasonId=338&amp;useFullUrl=false" TargetMode="External"/><Relationship Id="rId13" Type="http://schemas.openxmlformats.org/officeDocument/2006/relationships/hyperlink" Target="http://www.altomfotball.no/element.do?cmd=player&amp;personId=132003&amp;tournamentId=1&amp;seasonId=338&amp;teamId=313&amp;seasonId=338&amp;useFullUrl=false" TargetMode="External"/><Relationship Id="rId18" Type="http://schemas.openxmlformats.org/officeDocument/2006/relationships/hyperlink" Target="http://www.altomfotball.no/element.do?cmd=tournamentStatistics&amp;teamId=313&amp;tournamentId=1&amp;seasonId=338&amp;useFullUrl=false" TargetMode="External"/><Relationship Id="rId39" Type="http://schemas.openxmlformats.org/officeDocument/2006/relationships/hyperlink" Target="http://www.altomfotball.no/element.do?cmd=player&amp;personId=1362&amp;tournamentId=1&amp;seasonId=338&amp;teamId=302&amp;seasonId=338&amp;useFullUrl=false" TargetMode="External"/><Relationship Id="rId109" Type="http://schemas.openxmlformats.org/officeDocument/2006/relationships/hyperlink" Target="http://www.altomfotball.no/element.do?cmd=player&amp;personId=241484&amp;tournamentId=1&amp;seasonId=338&amp;teamId=313&amp;seasonId=338&amp;useFullUrl=false" TargetMode="External"/><Relationship Id="rId260" Type="http://schemas.openxmlformats.org/officeDocument/2006/relationships/hyperlink" Target="http://www.altomfotball.no/element.do?cmd=player&amp;personId=312960&amp;tournamentId=1&amp;seasonId=338&amp;teamId=313&amp;seasonId=338&amp;useFullUrl=false" TargetMode="External"/><Relationship Id="rId265" Type="http://schemas.openxmlformats.org/officeDocument/2006/relationships/hyperlink" Target="http://www.altomfotball.no/element.do?cmd=tournamentStatistics&amp;teamId=326&amp;tournamentId=1&amp;seasonId=338&amp;useFullUrl=false" TargetMode="External"/><Relationship Id="rId34" Type="http://schemas.openxmlformats.org/officeDocument/2006/relationships/hyperlink" Target="http://www.altomfotball.no/element.do?cmd=tournamentStatistics&amp;teamId=311&amp;tournamentId=1&amp;seasonId=338&amp;useFullUrl=false" TargetMode="External"/><Relationship Id="rId50" Type="http://schemas.openxmlformats.org/officeDocument/2006/relationships/hyperlink" Target="http://www.altomfotball.no/element.do?cmd=tournamentStatistics&amp;teamId=302&amp;tournamentId=1&amp;seasonId=338&amp;useFullUrl=false" TargetMode="External"/><Relationship Id="rId55" Type="http://schemas.openxmlformats.org/officeDocument/2006/relationships/hyperlink" Target="http://www.altomfotball.no/element.do?cmd=player&amp;personId=312328&amp;tournamentId=1&amp;seasonId=338&amp;teamId=303&amp;seasonId=338&amp;useFullUrl=false" TargetMode="External"/><Relationship Id="rId76" Type="http://schemas.openxmlformats.org/officeDocument/2006/relationships/hyperlink" Target="http://www.altomfotball.no/element.do?cmd=tournamentStatistics&amp;teamId=309&amp;tournamentId=1&amp;seasonId=338&amp;useFullUrl=false" TargetMode="External"/><Relationship Id="rId97" Type="http://schemas.openxmlformats.org/officeDocument/2006/relationships/hyperlink" Target="http://www.altomfotball.no/element.do?cmd=player&amp;personId=272316&amp;tournamentId=1&amp;seasonId=338&amp;teamId=312&amp;seasonId=338&amp;useFullUrl=false" TargetMode="External"/><Relationship Id="rId104" Type="http://schemas.openxmlformats.org/officeDocument/2006/relationships/hyperlink" Target="http://www.altomfotball.no/element.do?cmd=tournamentStatistics&amp;teamId=328&amp;tournamentId=1&amp;seasonId=338&amp;useFullUrl=false" TargetMode="External"/><Relationship Id="rId120" Type="http://schemas.openxmlformats.org/officeDocument/2006/relationships/hyperlink" Target="http://www.altomfotball.no/element.do?cmd=tournamentStatistics&amp;teamId=315&amp;tournamentId=1&amp;seasonId=338&amp;useFullUrl=false" TargetMode="External"/><Relationship Id="rId125" Type="http://schemas.openxmlformats.org/officeDocument/2006/relationships/hyperlink" Target="http://www.altomfotball.no/element.do?cmd=player&amp;personId=281766&amp;tournamentId=1&amp;seasonId=338&amp;teamId=326&amp;seasonId=338&amp;useFullUrl=false" TargetMode="External"/><Relationship Id="rId141" Type="http://schemas.openxmlformats.org/officeDocument/2006/relationships/hyperlink" Target="http://www.altomfotball.no/element.do?cmd=player&amp;personId=312306&amp;tournamentId=1&amp;seasonId=338&amp;teamId=308&amp;seasonId=338&amp;useFullUrl=false" TargetMode="External"/><Relationship Id="rId146" Type="http://schemas.openxmlformats.org/officeDocument/2006/relationships/hyperlink" Target="http://www.altomfotball.no/element.do?cmd=tournamentStatistics&amp;teamId=314&amp;tournamentId=1&amp;seasonId=338&amp;useFullUrl=false" TargetMode="External"/><Relationship Id="rId167" Type="http://schemas.openxmlformats.org/officeDocument/2006/relationships/hyperlink" Target="http://www.altomfotball.no/element.do?cmd=player&amp;personId=267015&amp;tournamentId=1&amp;seasonId=338&amp;teamId=306&amp;seasonId=338&amp;useFullUrl=false" TargetMode="External"/><Relationship Id="rId188" Type="http://schemas.openxmlformats.org/officeDocument/2006/relationships/hyperlink" Target="http://www.altomfotball.no/element.do?cmd=tournamentStatistics&amp;teamId=303&amp;tournamentId=1&amp;seasonId=338&amp;useFullUrl=false" TargetMode="External"/><Relationship Id="rId7" Type="http://schemas.openxmlformats.org/officeDocument/2006/relationships/hyperlink" Target="http://www.altomfotball.no/element.do?cmd=player&amp;personId=222924&amp;tournamentId=1&amp;seasonId=338&amp;teamId=306&amp;seasonId=338&amp;useFullUrl=false" TargetMode="External"/><Relationship Id="rId71" Type="http://schemas.openxmlformats.org/officeDocument/2006/relationships/hyperlink" Target="http://www.altomfotball.no/element.do?cmd=player&amp;personId=274177&amp;tournamentId=1&amp;seasonId=338&amp;teamId=312&amp;seasonId=338&amp;useFullUrl=false" TargetMode="External"/><Relationship Id="rId92" Type="http://schemas.openxmlformats.org/officeDocument/2006/relationships/hyperlink" Target="http://www.altomfotball.no/element.do?cmd=tournamentStatistics&amp;teamId=312&amp;tournamentId=1&amp;seasonId=338&amp;useFullUrl=false" TargetMode="External"/><Relationship Id="rId162" Type="http://schemas.openxmlformats.org/officeDocument/2006/relationships/hyperlink" Target="http://www.altomfotball.no/element.do?cmd=tournamentStatistics&amp;teamId=309&amp;tournamentId=1&amp;seasonId=338&amp;useFullUrl=false" TargetMode="External"/><Relationship Id="rId183" Type="http://schemas.openxmlformats.org/officeDocument/2006/relationships/hyperlink" Target="http://www.altomfotball.no/element.do?cmd=player&amp;personId=199328&amp;tournamentId=1&amp;seasonId=338&amp;teamId=315&amp;seasonId=338&amp;useFullUrl=false" TargetMode="External"/><Relationship Id="rId213" Type="http://schemas.openxmlformats.org/officeDocument/2006/relationships/hyperlink" Target="http://www.altomfotball.no/element.do?cmd=player&amp;personId=195286&amp;tournamentId=1&amp;seasonId=338&amp;teamId=306&amp;seasonId=338&amp;useFullUrl=false" TargetMode="External"/><Relationship Id="rId218" Type="http://schemas.openxmlformats.org/officeDocument/2006/relationships/hyperlink" Target="http://www.altomfotball.no/element.do?cmd=tournamentStatistics&amp;teamId=308&amp;tournamentId=1&amp;seasonId=338&amp;useFullUrl=false" TargetMode="External"/><Relationship Id="rId234" Type="http://schemas.openxmlformats.org/officeDocument/2006/relationships/hyperlink" Target="http://www.altomfotball.no/element.do?cmd=tournamentStatistics&amp;teamId=303&amp;tournamentId=1&amp;seasonId=338&amp;useFullUrl=false" TargetMode="External"/><Relationship Id="rId239" Type="http://schemas.openxmlformats.org/officeDocument/2006/relationships/hyperlink" Target="http://www.altomfotball.no/element.do?cmd=player&amp;personId=94426&amp;tournamentId=1&amp;seasonId=338&amp;teamId=403&amp;seasonId=338&amp;useFullUrl=false" TargetMode="External"/><Relationship Id="rId2" Type="http://schemas.openxmlformats.org/officeDocument/2006/relationships/hyperlink" Target="http://www.altomfotball.no/element.do?cmd=tournamentStatistics&amp;teamId=313&amp;tournamentId=1&amp;seasonId=338&amp;useFullUrl=false" TargetMode="External"/><Relationship Id="rId29" Type="http://schemas.openxmlformats.org/officeDocument/2006/relationships/hyperlink" Target="http://www.altomfotball.no/element.do?cmd=player&amp;personId=251794&amp;tournamentId=1&amp;seasonId=338&amp;teamId=306&amp;seasonId=338&amp;useFullUrl=false" TargetMode="External"/><Relationship Id="rId250" Type="http://schemas.openxmlformats.org/officeDocument/2006/relationships/hyperlink" Target="http://www.altomfotball.no/element.do?cmd=player&amp;personId=246450&amp;tournamentId=1&amp;seasonId=338&amp;teamId=302&amp;seasonId=338&amp;useFullUrl=false" TargetMode="External"/><Relationship Id="rId255" Type="http://schemas.openxmlformats.org/officeDocument/2006/relationships/hyperlink" Target="http://www.altomfotball.no/element.do?cmd=tournamentStatistics&amp;teamId=309&amp;tournamentId=1&amp;seasonId=338&amp;useFullUrl=false" TargetMode="External"/><Relationship Id="rId271" Type="http://schemas.openxmlformats.org/officeDocument/2006/relationships/hyperlink" Target="http://www.altomfotball.no/element.do?cmd=tournamentStatistics&amp;teamId=303&amp;tournamentId=1&amp;seasonId=338&amp;useFullUrl=false" TargetMode="External"/><Relationship Id="rId276" Type="http://schemas.openxmlformats.org/officeDocument/2006/relationships/hyperlink" Target="http://www.altomfotball.no/element.do?cmd=player&amp;personId=23145&amp;tournamentId=1&amp;seasonId=338&amp;teamId=314&amp;seasonId=338&amp;useFullUrl=false" TargetMode="External"/><Relationship Id="rId24" Type="http://schemas.openxmlformats.org/officeDocument/2006/relationships/hyperlink" Target="http://www.altomfotball.no/element.do?cmd=tournamentStatistics&amp;teamId=302&amp;tournamentId=1&amp;seasonId=338&amp;useFullUrl=false" TargetMode="External"/><Relationship Id="rId40" Type="http://schemas.openxmlformats.org/officeDocument/2006/relationships/hyperlink" Target="http://www.altomfotball.no/element.do?cmd=tournamentStatistics&amp;teamId=302&amp;tournamentId=1&amp;seasonId=338&amp;useFullUrl=false" TargetMode="External"/><Relationship Id="rId45" Type="http://schemas.openxmlformats.org/officeDocument/2006/relationships/hyperlink" Target="http://www.altomfotball.no/element.do?cmd=player&amp;personId=206871&amp;tournamentId=1&amp;seasonId=338&amp;teamId=541&amp;seasonId=338&amp;useFullUrl=false" TargetMode="External"/><Relationship Id="rId66" Type="http://schemas.openxmlformats.org/officeDocument/2006/relationships/hyperlink" Target="http://www.altomfotball.no/element.do?cmd=tournamentStatistics&amp;teamId=309&amp;tournamentId=1&amp;seasonId=338&amp;useFullUrl=false" TargetMode="External"/><Relationship Id="rId87" Type="http://schemas.openxmlformats.org/officeDocument/2006/relationships/hyperlink" Target="http://www.altomfotball.no/element.do?cmd=player&amp;personId=256672&amp;tournamentId=1&amp;seasonId=338&amp;teamId=308&amp;seasonId=338&amp;useFullUrl=false" TargetMode="External"/><Relationship Id="rId110" Type="http://schemas.openxmlformats.org/officeDocument/2006/relationships/hyperlink" Target="http://www.altomfotball.no/element.do?cmd=tournamentStatistics&amp;teamId=313&amp;tournamentId=1&amp;seasonId=338&amp;useFullUrl=false" TargetMode="External"/><Relationship Id="rId115" Type="http://schemas.openxmlformats.org/officeDocument/2006/relationships/hyperlink" Target="http://www.altomfotball.no/element.do?cmd=player&amp;personId=267035&amp;tournamentId=1&amp;seasonId=338&amp;teamId=309&amp;seasonId=338&amp;useFullUrl=false" TargetMode="External"/><Relationship Id="rId131" Type="http://schemas.openxmlformats.org/officeDocument/2006/relationships/hyperlink" Target="http://www.altomfotball.no/element.do?cmd=player&amp;personId=298409&amp;tournamentId=1&amp;seasonId=338&amp;teamId=403&amp;seasonId=338&amp;useFullUrl=false" TargetMode="External"/><Relationship Id="rId136" Type="http://schemas.openxmlformats.org/officeDocument/2006/relationships/hyperlink" Target="http://www.altomfotball.no/element.do?cmd=tournamentStatistics&amp;teamId=326&amp;tournamentId=1&amp;seasonId=338&amp;useFullUrl=false" TargetMode="External"/><Relationship Id="rId157" Type="http://schemas.openxmlformats.org/officeDocument/2006/relationships/hyperlink" Target="http://www.altomfotball.no/element.do?cmd=player&amp;personId=88182&amp;tournamentId=1&amp;seasonId=338&amp;teamId=313&amp;seasonId=338&amp;useFullUrl=false" TargetMode="External"/><Relationship Id="rId178" Type="http://schemas.openxmlformats.org/officeDocument/2006/relationships/hyperlink" Target="http://www.altomfotball.no/element.do?cmd=tournamentStatistics&amp;teamId=328&amp;tournamentId=1&amp;seasonId=338&amp;useFullUrl=false" TargetMode="External"/><Relationship Id="rId61" Type="http://schemas.openxmlformats.org/officeDocument/2006/relationships/hyperlink" Target="http://www.altomfotball.no/element.do?cmd=player&amp;personId=117714&amp;tournamentId=1&amp;seasonId=338&amp;teamId=313&amp;seasonId=338&amp;useFullUrl=false" TargetMode="External"/><Relationship Id="rId82" Type="http://schemas.openxmlformats.org/officeDocument/2006/relationships/hyperlink" Target="http://www.altomfotball.no/element.do?cmd=tournamentStatistics&amp;teamId=308&amp;tournamentId=1&amp;seasonId=338&amp;useFullUrl=false" TargetMode="External"/><Relationship Id="rId152" Type="http://schemas.openxmlformats.org/officeDocument/2006/relationships/hyperlink" Target="http://www.altomfotball.no/element.do?cmd=tournamentStatistics&amp;teamId=313&amp;tournamentId=1&amp;seasonId=338&amp;useFullUrl=false" TargetMode="External"/><Relationship Id="rId173" Type="http://schemas.openxmlformats.org/officeDocument/2006/relationships/hyperlink" Target="http://www.altomfotball.no/element.do?cmd=player&amp;personId=194819&amp;tournamentId=1&amp;seasonId=338&amp;teamId=303&amp;seasonId=338&amp;useFullUrl=false" TargetMode="External"/><Relationship Id="rId194" Type="http://schemas.openxmlformats.org/officeDocument/2006/relationships/hyperlink" Target="http://www.altomfotball.no/element.do?cmd=tournamentStatistics&amp;teamId=541&amp;tournamentId=1&amp;seasonId=338&amp;useFullUrl=false" TargetMode="External"/><Relationship Id="rId199" Type="http://schemas.openxmlformats.org/officeDocument/2006/relationships/hyperlink" Target="http://www.altomfotball.no/element.do?cmd=player&amp;personId=193058&amp;tournamentId=1&amp;seasonId=338&amp;teamId=541&amp;seasonId=338&amp;useFullUrl=false" TargetMode="External"/><Relationship Id="rId203" Type="http://schemas.openxmlformats.org/officeDocument/2006/relationships/hyperlink" Target="http://www.altomfotball.no/element.do?cmd=player&amp;personId=268948&amp;tournamentId=1&amp;seasonId=338&amp;teamId=311&amp;seasonId=338&amp;useFullUrl=false" TargetMode="External"/><Relationship Id="rId208" Type="http://schemas.openxmlformats.org/officeDocument/2006/relationships/hyperlink" Target="http://www.altomfotball.no/element.do?cmd=tournamentStatistics&amp;teamId=312&amp;tournamentId=1&amp;seasonId=338&amp;useFullUrl=false" TargetMode="External"/><Relationship Id="rId229" Type="http://schemas.openxmlformats.org/officeDocument/2006/relationships/hyperlink" Target="http://www.altomfotball.no/element.do?cmd=player&amp;personId=200223&amp;tournamentId=1&amp;seasonId=338&amp;teamId=311&amp;seasonId=338&amp;useFullUrl=false" TargetMode="External"/><Relationship Id="rId19" Type="http://schemas.openxmlformats.org/officeDocument/2006/relationships/hyperlink" Target="http://www.altomfotball.no/element.do?cmd=player&amp;personId=207123&amp;tournamentId=1&amp;seasonId=338&amp;teamId=326&amp;seasonId=338&amp;useFullUrl=false" TargetMode="External"/><Relationship Id="rId224" Type="http://schemas.openxmlformats.org/officeDocument/2006/relationships/hyperlink" Target="http://www.altomfotball.no/element.do?cmd=tournamentStatistics&amp;teamId=314&amp;tournamentId=1&amp;seasonId=338&amp;useFullUrl=false" TargetMode="External"/><Relationship Id="rId240" Type="http://schemas.openxmlformats.org/officeDocument/2006/relationships/hyperlink" Target="http://www.altomfotball.no/element.do?cmd=tournamentStatistics&amp;teamId=403&amp;tournamentId=1&amp;seasonId=338&amp;useFullUrl=false" TargetMode="External"/><Relationship Id="rId245" Type="http://schemas.openxmlformats.org/officeDocument/2006/relationships/hyperlink" Target="http://www.altomfotball.no/element.do?cmd=tournamentStatistics&amp;teamId=302&amp;tournamentId=1&amp;seasonId=338&amp;useFullUrl=false" TargetMode="External"/><Relationship Id="rId261" Type="http://schemas.openxmlformats.org/officeDocument/2006/relationships/hyperlink" Target="http://www.altomfotball.no/element.do?cmd=tournamentStatistics&amp;teamId=313&amp;tournamentId=1&amp;seasonId=338&amp;useFullUrl=false" TargetMode="External"/><Relationship Id="rId266" Type="http://schemas.openxmlformats.org/officeDocument/2006/relationships/hyperlink" Target="http://www.altomfotball.no/element.do?cmd=tournamentStatistics&amp;teamId=328&amp;tournamentId=1&amp;seasonId=338&amp;useFullUrl=false" TargetMode="External"/><Relationship Id="rId14" Type="http://schemas.openxmlformats.org/officeDocument/2006/relationships/hyperlink" Target="http://www.altomfotball.no/element.do?cmd=tournamentStatistics&amp;teamId=313&amp;tournamentId=1&amp;seasonId=338&amp;useFullUrl=false" TargetMode="External"/><Relationship Id="rId30" Type="http://schemas.openxmlformats.org/officeDocument/2006/relationships/hyperlink" Target="http://www.altomfotball.no/element.do?cmd=tournamentStatistics&amp;teamId=306&amp;tournamentId=1&amp;seasonId=338&amp;useFullUrl=false" TargetMode="External"/><Relationship Id="rId35" Type="http://schemas.openxmlformats.org/officeDocument/2006/relationships/hyperlink" Target="http://www.altomfotball.no/element.do?cmd=player&amp;personId=238025&amp;tournamentId=1&amp;seasonId=338&amp;teamId=302&amp;seasonId=338&amp;useFullUrl=false" TargetMode="External"/><Relationship Id="rId56" Type="http://schemas.openxmlformats.org/officeDocument/2006/relationships/hyperlink" Target="http://www.altomfotball.no/element.do?cmd=tournamentStatistics&amp;teamId=303&amp;tournamentId=1&amp;seasonId=338&amp;useFullUrl=false" TargetMode="External"/><Relationship Id="rId77" Type="http://schemas.openxmlformats.org/officeDocument/2006/relationships/hyperlink" Target="http://www.altomfotball.no/element.do?cmd=player&amp;personId=54314&amp;tournamentId=1&amp;seasonId=338&amp;teamId=541&amp;seasonId=338&amp;useFullUrl=false" TargetMode="External"/><Relationship Id="rId100" Type="http://schemas.openxmlformats.org/officeDocument/2006/relationships/hyperlink" Target="http://www.altomfotball.no/element.do?cmd=tournamentStatistics&amp;teamId=328&amp;tournamentId=1&amp;seasonId=338&amp;useFullUrl=false" TargetMode="External"/><Relationship Id="rId105" Type="http://schemas.openxmlformats.org/officeDocument/2006/relationships/hyperlink" Target="http://www.altomfotball.no/element.do?cmd=player&amp;personId=278350&amp;tournamentId=1&amp;seasonId=338&amp;teamId=315&amp;seasonId=338&amp;useFullUrl=false" TargetMode="External"/><Relationship Id="rId126" Type="http://schemas.openxmlformats.org/officeDocument/2006/relationships/hyperlink" Target="http://www.altomfotball.no/element.do?cmd=tournamentStatistics&amp;teamId=326&amp;tournamentId=1&amp;seasonId=338&amp;useFullUrl=false" TargetMode="External"/><Relationship Id="rId147" Type="http://schemas.openxmlformats.org/officeDocument/2006/relationships/hyperlink" Target="http://www.altomfotball.no/element.do?cmd=player&amp;personId=284304&amp;tournamentId=1&amp;seasonId=338&amp;teamId=308&amp;seasonId=338&amp;useFullUrl=false" TargetMode="External"/><Relationship Id="rId168" Type="http://schemas.openxmlformats.org/officeDocument/2006/relationships/hyperlink" Target="http://www.altomfotball.no/element.do?cmd=tournamentStatistics&amp;teamId=306&amp;tournamentId=1&amp;seasonId=338&amp;useFullUrl=false" TargetMode="External"/><Relationship Id="rId8" Type="http://schemas.openxmlformats.org/officeDocument/2006/relationships/hyperlink" Target="http://www.altomfotball.no/element.do?cmd=tournamentStatistics&amp;teamId=306&amp;tournamentId=1&amp;seasonId=338&amp;useFullUrl=false" TargetMode="External"/><Relationship Id="rId51" Type="http://schemas.openxmlformats.org/officeDocument/2006/relationships/hyperlink" Target="http://www.altomfotball.no/element.do?cmd=player&amp;personId=261768&amp;tournamentId=1&amp;seasonId=338&amp;teamId=326&amp;seasonId=338&amp;useFullUrl=false" TargetMode="External"/><Relationship Id="rId72" Type="http://schemas.openxmlformats.org/officeDocument/2006/relationships/hyperlink" Target="http://www.altomfotball.no/element.do?cmd=tournamentStatistics&amp;teamId=312&amp;tournamentId=1&amp;seasonId=338&amp;useFullUrl=false" TargetMode="External"/><Relationship Id="rId93" Type="http://schemas.openxmlformats.org/officeDocument/2006/relationships/hyperlink" Target="http://www.altomfotball.no/element.do?cmd=player&amp;personId=219799&amp;tournamentId=1&amp;seasonId=338&amp;teamId=313&amp;seasonId=338&amp;useFullUrl=false" TargetMode="External"/><Relationship Id="rId98" Type="http://schemas.openxmlformats.org/officeDocument/2006/relationships/hyperlink" Target="http://www.altomfotball.no/element.do?cmd=tournamentStatistics&amp;teamId=312&amp;tournamentId=1&amp;seasonId=338&amp;useFullUrl=false" TargetMode="External"/><Relationship Id="rId121" Type="http://schemas.openxmlformats.org/officeDocument/2006/relationships/hyperlink" Target="http://www.altomfotball.no/element.do?cmd=player&amp;personId=146305&amp;tournamentId=1&amp;seasonId=338&amp;teamId=306&amp;seasonId=338&amp;useFullUrl=false" TargetMode="External"/><Relationship Id="rId142" Type="http://schemas.openxmlformats.org/officeDocument/2006/relationships/hyperlink" Target="http://www.altomfotball.no/element.do?cmd=tournamentStatistics&amp;teamId=308&amp;tournamentId=1&amp;seasonId=338&amp;useFullUrl=false" TargetMode="External"/><Relationship Id="rId163" Type="http://schemas.openxmlformats.org/officeDocument/2006/relationships/hyperlink" Target="http://www.altomfotball.no/element.do?cmd=player&amp;personId=312975&amp;tournamentId=1&amp;seasonId=338&amp;teamId=309&amp;seasonId=338&amp;useFullUrl=false" TargetMode="External"/><Relationship Id="rId184" Type="http://schemas.openxmlformats.org/officeDocument/2006/relationships/hyperlink" Target="http://www.altomfotball.no/element.do?cmd=tournamentStatistics&amp;teamId=315&amp;tournamentId=1&amp;seasonId=338&amp;useFullUrl=false" TargetMode="External"/><Relationship Id="rId189" Type="http://schemas.openxmlformats.org/officeDocument/2006/relationships/hyperlink" Target="http://www.altomfotball.no/element.do?cmd=player&amp;personId=298429&amp;tournamentId=1&amp;seasonId=338&amp;teamId=314&amp;seasonId=338&amp;useFullUrl=false" TargetMode="External"/><Relationship Id="rId219" Type="http://schemas.openxmlformats.org/officeDocument/2006/relationships/hyperlink" Target="http://www.altomfotball.no/element.do?cmd=player&amp;personId=94684&amp;tournamentId=1&amp;seasonId=338&amp;teamId=309&amp;seasonId=338&amp;useFullUrl=false" TargetMode="External"/><Relationship Id="rId3" Type="http://schemas.openxmlformats.org/officeDocument/2006/relationships/hyperlink" Target="http://www.altomfotball.no/element.do?cmd=player&amp;personId=116662&amp;tournamentId=1&amp;seasonId=338&amp;teamId=403&amp;seasonId=338&amp;useFullUrl=false" TargetMode="External"/><Relationship Id="rId214" Type="http://schemas.openxmlformats.org/officeDocument/2006/relationships/hyperlink" Target="http://www.altomfotball.no/element.do?cmd=tournamentStatistics&amp;teamId=306&amp;tournamentId=1&amp;seasonId=338&amp;useFullUrl=false" TargetMode="External"/><Relationship Id="rId230" Type="http://schemas.openxmlformats.org/officeDocument/2006/relationships/hyperlink" Target="http://www.altomfotball.no/element.do?cmd=tournamentStatistics&amp;teamId=311&amp;tournamentId=1&amp;seasonId=338&amp;useFullUrl=false" TargetMode="External"/><Relationship Id="rId235" Type="http://schemas.openxmlformats.org/officeDocument/2006/relationships/hyperlink" Target="http://www.altomfotball.no/element.do?cmd=player&amp;personId=267805&amp;tournamentId=1&amp;seasonId=338&amp;teamId=315&amp;seasonId=338&amp;useFullUrl=false" TargetMode="External"/><Relationship Id="rId251" Type="http://schemas.openxmlformats.org/officeDocument/2006/relationships/hyperlink" Target="http://www.altomfotball.no/element.do?cmd=tournamentStatistics&amp;teamId=302&amp;tournamentId=1&amp;seasonId=338&amp;useFullUrl=false" TargetMode="External"/><Relationship Id="rId256" Type="http://schemas.openxmlformats.org/officeDocument/2006/relationships/hyperlink" Target="http://www.altomfotball.no/element.do?cmd=player&amp;personId=268956&amp;tournamentId=1&amp;seasonId=338&amp;teamId=311&amp;seasonId=338&amp;useFullUrl=false" TargetMode="External"/><Relationship Id="rId277" Type="http://schemas.openxmlformats.org/officeDocument/2006/relationships/hyperlink" Target="http://www.altomfotball.no/element.do?cmd=tournamentStatistics&amp;teamId=314&amp;tournamentId=1&amp;seasonId=338&amp;useFullUrl=false" TargetMode="External"/><Relationship Id="rId25" Type="http://schemas.openxmlformats.org/officeDocument/2006/relationships/hyperlink" Target="http://www.altomfotball.no/element.do?cmd=player&amp;personId=83002&amp;tournamentId=1&amp;seasonId=338&amp;teamId=314&amp;seasonId=338&amp;useFullUrl=false" TargetMode="External"/><Relationship Id="rId46" Type="http://schemas.openxmlformats.org/officeDocument/2006/relationships/hyperlink" Target="http://www.altomfotball.no/element.do?cmd=tournamentStatistics&amp;teamId=541&amp;tournamentId=1&amp;seasonId=338&amp;useFullUrl=false" TargetMode="External"/><Relationship Id="rId67" Type="http://schemas.openxmlformats.org/officeDocument/2006/relationships/hyperlink" Target="http://www.altomfotball.no/element.do?cmd=player&amp;personId=146290&amp;tournamentId=1&amp;seasonId=338&amp;teamId=313&amp;seasonId=338&amp;useFullUrl=false" TargetMode="External"/><Relationship Id="rId116" Type="http://schemas.openxmlformats.org/officeDocument/2006/relationships/hyperlink" Target="http://www.altomfotball.no/element.do?cmd=tournamentStatistics&amp;teamId=309&amp;tournamentId=1&amp;seasonId=338&amp;useFullUrl=false" TargetMode="External"/><Relationship Id="rId137" Type="http://schemas.openxmlformats.org/officeDocument/2006/relationships/hyperlink" Target="http://www.altomfotball.no/element.do?cmd=player&amp;personId=128865&amp;tournamentId=1&amp;seasonId=338&amp;teamId=326&amp;seasonId=338&amp;useFullUrl=false" TargetMode="External"/><Relationship Id="rId158" Type="http://schemas.openxmlformats.org/officeDocument/2006/relationships/hyperlink" Target="http://www.altomfotball.no/element.do?cmd=tournamentStatistics&amp;teamId=313&amp;tournamentId=1&amp;seasonId=338&amp;useFullUrl=false" TargetMode="External"/><Relationship Id="rId272" Type="http://schemas.openxmlformats.org/officeDocument/2006/relationships/hyperlink" Target="http://www.altomfotball.no/element.do?cmd=player&amp;personId=286531&amp;tournamentId=1&amp;seasonId=338&amp;teamId=303&amp;seasonId=338&amp;useFullUrl=false" TargetMode="External"/><Relationship Id="rId20" Type="http://schemas.openxmlformats.org/officeDocument/2006/relationships/hyperlink" Target="http://www.altomfotball.no/element.do?cmd=tournamentStatistics&amp;teamId=326&amp;tournamentId=1&amp;seasonId=338&amp;useFullUrl=false" TargetMode="External"/><Relationship Id="rId41" Type="http://schemas.openxmlformats.org/officeDocument/2006/relationships/hyperlink" Target="http://www.altomfotball.no/element.do?cmd=player&amp;personId=211507&amp;tournamentId=1&amp;seasonId=338&amp;teamId=311&amp;seasonId=338&amp;useFullUrl=false" TargetMode="External"/><Relationship Id="rId62" Type="http://schemas.openxmlformats.org/officeDocument/2006/relationships/hyperlink" Target="http://www.altomfotball.no/element.do?cmd=tournamentStatistics&amp;teamId=313&amp;tournamentId=1&amp;seasonId=338&amp;useFullUrl=false" TargetMode="External"/><Relationship Id="rId83" Type="http://schemas.openxmlformats.org/officeDocument/2006/relationships/hyperlink" Target="http://www.altomfotball.no/element.do?cmd=player&amp;personId=120242&amp;tournamentId=1&amp;seasonId=338&amp;teamId=302&amp;seasonId=338&amp;useFullUrl=false" TargetMode="External"/><Relationship Id="rId88" Type="http://schemas.openxmlformats.org/officeDocument/2006/relationships/hyperlink" Target="http://www.altomfotball.no/element.do?cmd=tournamentStatistics&amp;teamId=308&amp;tournamentId=1&amp;seasonId=338&amp;useFullUrl=false" TargetMode="External"/><Relationship Id="rId111" Type="http://schemas.openxmlformats.org/officeDocument/2006/relationships/hyperlink" Target="http://www.altomfotball.no/element.do?cmd=player&amp;personId=250524&amp;tournamentId=1&amp;seasonId=338&amp;teamId=541&amp;seasonId=338&amp;useFullUrl=false" TargetMode="External"/><Relationship Id="rId132" Type="http://schemas.openxmlformats.org/officeDocument/2006/relationships/hyperlink" Target="http://www.altomfotball.no/element.do?cmd=tournamentStatistics&amp;teamId=403&amp;tournamentId=1&amp;seasonId=338&amp;useFullUrl=false" TargetMode="External"/><Relationship Id="rId153" Type="http://schemas.openxmlformats.org/officeDocument/2006/relationships/hyperlink" Target="http://www.altomfotball.no/element.do?cmd=player&amp;personId=313185&amp;tournamentId=1&amp;seasonId=338&amp;teamId=306&amp;seasonId=338&amp;useFullUrl=false" TargetMode="External"/><Relationship Id="rId174" Type="http://schemas.openxmlformats.org/officeDocument/2006/relationships/hyperlink" Target="http://www.altomfotball.no/element.do?cmd=tournamentStatistics&amp;teamId=303&amp;tournamentId=1&amp;seasonId=338&amp;useFullUrl=false" TargetMode="External"/><Relationship Id="rId179" Type="http://schemas.openxmlformats.org/officeDocument/2006/relationships/hyperlink" Target="http://www.altomfotball.no/element.do?cmd=player&amp;personId=145176&amp;tournamentId=1&amp;seasonId=338&amp;teamId=541&amp;seasonId=338&amp;useFullUrl=false" TargetMode="External"/><Relationship Id="rId195" Type="http://schemas.openxmlformats.org/officeDocument/2006/relationships/hyperlink" Target="http://www.altomfotball.no/element.do?cmd=player&amp;personId=298802&amp;tournamentId=1&amp;seasonId=338&amp;teamId=309&amp;seasonId=338&amp;useFullUrl=false" TargetMode="External"/><Relationship Id="rId209" Type="http://schemas.openxmlformats.org/officeDocument/2006/relationships/hyperlink" Target="http://www.altomfotball.no/element.do?cmd=player&amp;personId=62882&amp;tournamentId=1&amp;seasonId=338&amp;teamId=311&amp;seasonId=338&amp;useFullUrl=false" TargetMode="External"/><Relationship Id="rId190" Type="http://schemas.openxmlformats.org/officeDocument/2006/relationships/hyperlink" Target="http://www.altomfotball.no/element.do?cmd=tournamentStatistics&amp;teamId=314&amp;tournamentId=1&amp;seasonId=338&amp;useFullUrl=false" TargetMode="External"/><Relationship Id="rId204" Type="http://schemas.openxmlformats.org/officeDocument/2006/relationships/hyperlink" Target="http://www.altomfotball.no/element.do?cmd=tournamentStatistics&amp;teamId=311&amp;tournamentId=1&amp;seasonId=338&amp;useFullUrl=false" TargetMode="External"/><Relationship Id="rId220" Type="http://schemas.openxmlformats.org/officeDocument/2006/relationships/hyperlink" Target="http://www.altomfotball.no/element.do?cmd=tournamentStatistics&amp;teamId=309&amp;tournamentId=1&amp;seasonId=338&amp;useFullUrl=false" TargetMode="External"/><Relationship Id="rId225" Type="http://schemas.openxmlformats.org/officeDocument/2006/relationships/hyperlink" Target="http://www.altomfotball.no/element.do?cmd=player&amp;personId=256810&amp;tournamentId=1&amp;seasonId=338&amp;teamId=541&amp;seasonId=338&amp;useFullUrl=false" TargetMode="External"/><Relationship Id="rId241" Type="http://schemas.openxmlformats.org/officeDocument/2006/relationships/hyperlink" Target="http://www.altomfotball.no/element.do?cmd=tournamentStatistics&amp;teamId=403&amp;tournamentId=1&amp;seasonId=338&amp;useFullUrl=false" TargetMode="External"/><Relationship Id="rId246" Type="http://schemas.openxmlformats.org/officeDocument/2006/relationships/hyperlink" Target="http://www.altomfotball.no/element.do?cmd=player&amp;personId=1717&amp;tournamentId=1&amp;seasonId=338&amp;teamId=302&amp;seasonId=338&amp;useFullUrl=false" TargetMode="External"/><Relationship Id="rId267" Type="http://schemas.openxmlformats.org/officeDocument/2006/relationships/hyperlink" Target="http://www.altomfotball.no/element.do?cmd=player&amp;personId=88750&amp;tournamentId=1&amp;seasonId=338&amp;teamId=328&amp;seasonId=338&amp;useFullUrl=false" TargetMode="External"/><Relationship Id="rId15" Type="http://schemas.openxmlformats.org/officeDocument/2006/relationships/hyperlink" Target="http://www.altomfotball.no/element.do?cmd=player&amp;personId=243895&amp;tournamentId=1&amp;seasonId=338&amp;teamId=315&amp;seasonId=338&amp;useFullUrl=false" TargetMode="External"/><Relationship Id="rId36" Type="http://schemas.openxmlformats.org/officeDocument/2006/relationships/hyperlink" Target="http://www.altomfotball.no/element.do?cmd=tournamentStatistics&amp;teamId=302&amp;tournamentId=1&amp;seasonId=338&amp;useFullUrl=false" TargetMode="External"/><Relationship Id="rId57" Type="http://schemas.openxmlformats.org/officeDocument/2006/relationships/hyperlink" Target="http://www.altomfotball.no/element.do?cmd=player&amp;personId=81863&amp;tournamentId=1&amp;seasonId=338&amp;teamId=311&amp;seasonId=338&amp;useFullUrl=false" TargetMode="External"/><Relationship Id="rId106" Type="http://schemas.openxmlformats.org/officeDocument/2006/relationships/hyperlink" Target="http://www.altomfotball.no/element.do?cmd=tournamentStatistics&amp;teamId=315&amp;tournamentId=1&amp;seasonId=338&amp;useFullUrl=false" TargetMode="External"/><Relationship Id="rId127" Type="http://schemas.openxmlformats.org/officeDocument/2006/relationships/hyperlink" Target="http://www.altomfotball.no/element.do?cmd=player&amp;personId=220584&amp;tournamentId=1&amp;seasonId=338&amp;teamId=302&amp;seasonId=338&amp;useFullUrl=false" TargetMode="External"/><Relationship Id="rId262" Type="http://schemas.openxmlformats.org/officeDocument/2006/relationships/hyperlink" Target="http://www.altomfotball.no/element.do?cmd=player&amp;personId=229988&amp;tournamentId=1&amp;seasonId=338&amp;teamId=541&amp;seasonId=338&amp;useFullUrl=false" TargetMode="External"/><Relationship Id="rId10" Type="http://schemas.openxmlformats.org/officeDocument/2006/relationships/hyperlink" Target="http://www.altomfotball.no/element.do?cmd=tournamentStatistics&amp;teamId=328&amp;tournamentId=1&amp;seasonId=338&amp;useFullUrl=false" TargetMode="External"/><Relationship Id="rId31" Type="http://schemas.openxmlformats.org/officeDocument/2006/relationships/hyperlink" Target="http://www.altomfotball.no/element.do?cmd=player&amp;personId=274108&amp;tournamentId=1&amp;seasonId=338&amp;teamId=315&amp;seasonId=338&amp;useFullUrl=false" TargetMode="External"/><Relationship Id="rId52" Type="http://schemas.openxmlformats.org/officeDocument/2006/relationships/hyperlink" Target="http://www.altomfotball.no/element.do?cmd=tournamentStatistics&amp;teamId=326&amp;tournamentId=1&amp;seasonId=338&amp;useFullUrl=false" TargetMode="External"/><Relationship Id="rId73" Type="http://schemas.openxmlformats.org/officeDocument/2006/relationships/hyperlink" Target="http://www.altomfotball.no/element.do?cmd=player&amp;personId=1622&amp;tournamentId=1&amp;seasonId=338&amp;teamId=328&amp;seasonId=338&amp;useFullUrl=false" TargetMode="External"/><Relationship Id="rId78" Type="http://schemas.openxmlformats.org/officeDocument/2006/relationships/hyperlink" Target="http://www.altomfotball.no/element.do?cmd=tournamentStatistics&amp;teamId=541&amp;tournamentId=1&amp;seasonId=338&amp;useFullUrl=false" TargetMode="External"/><Relationship Id="rId94" Type="http://schemas.openxmlformats.org/officeDocument/2006/relationships/hyperlink" Target="http://www.altomfotball.no/element.do?cmd=tournamentStatistics&amp;teamId=313&amp;tournamentId=1&amp;seasonId=338&amp;useFullUrl=false" TargetMode="External"/><Relationship Id="rId99" Type="http://schemas.openxmlformats.org/officeDocument/2006/relationships/hyperlink" Target="http://www.altomfotball.no/element.do?cmd=player&amp;personId=222373&amp;tournamentId=1&amp;seasonId=338&amp;teamId=328&amp;seasonId=338&amp;useFullUrl=false" TargetMode="External"/><Relationship Id="rId101" Type="http://schemas.openxmlformats.org/officeDocument/2006/relationships/hyperlink" Target="http://www.altomfotball.no/element.do?cmd=player&amp;personId=207107&amp;tournamentId=1&amp;seasonId=338&amp;teamId=328&amp;seasonId=338&amp;useFullUrl=false" TargetMode="External"/><Relationship Id="rId122" Type="http://schemas.openxmlformats.org/officeDocument/2006/relationships/hyperlink" Target="http://www.altomfotball.no/element.do?cmd=tournamentStatistics&amp;teamId=306&amp;tournamentId=1&amp;seasonId=338&amp;useFullUrl=false" TargetMode="External"/><Relationship Id="rId143" Type="http://schemas.openxmlformats.org/officeDocument/2006/relationships/hyperlink" Target="http://www.altomfotball.no/element.do?cmd=player&amp;personId=207457&amp;tournamentId=1&amp;seasonId=338&amp;teamId=309&amp;seasonId=338&amp;useFullUrl=false" TargetMode="External"/><Relationship Id="rId148" Type="http://schemas.openxmlformats.org/officeDocument/2006/relationships/hyperlink" Target="http://www.altomfotball.no/element.do?cmd=tournamentStatistics&amp;teamId=308&amp;tournamentId=1&amp;seasonId=338&amp;useFullUrl=false" TargetMode="External"/><Relationship Id="rId164" Type="http://schemas.openxmlformats.org/officeDocument/2006/relationships/hyperlink" Target="http://www.altomfotball.no/element.do?cmd=tournamentStatistics&amp;teamId=309&amp;tournamentId=1&amp;seasonId=338&amp;useFullUrl=false" TargetMode="External"/><Relationship Id="rId169" Type="http://schemas.openxmlformats.org/officeDocument/2006/relationships/hyperlink" Target="http://www.altomfotball.no/element.do?cmd=player&amp;personId=34378&amp;tournamentId=1&amp;seasonId=338&amp;teamId=403&amp;seasonId=338&amp;useFullUrl=false" TargetMode="External"/><Relationship Id="rId185" Type="http://schemas.openxmlformats.org/officeDocument/2006/relationships/hyperlink" Target="http://www.altomfotball.no/element.do?cmd=player&amp;personId=233447&amp;tournamentId=1&amp;seasonId=338&amp;teamId=403&amp;seasonId=338&amp;useFullUrl=false" TargetMode="External"/><Relationship Id="rId4" Type="http://schemas.openxmlformats.org/officeDocument/2006/relationships/hyperlink" Target="http://www.altomfotball.no/element.do?cmd=tournamentStatistics&amp;teamId=403&amp;tournamentId=1&amp;seasonId=338&amp;useFullUrl=false" TargetMode="External"/><Relationship Id="rId9" Type="http://schemas.openxmlformats.org/officeDocument/2006/relationships/hyperlink" Target="http://www.altomfotball.no/element.do?cmd=player&amp;personId=131723&amp;tournamentId=1&amp;seasonId=338&amp;teamId=328&amp;seasonId=338&amp;useFullUrl=false" TargetMode="External"/><Relationship Id="rId180" Type="http://schemas.openxmlformats.org/officeDocument/2006/relationships/hyperlink" Target="http://www.altomfotball.no/element.do?cmd=tournamentStatistics&amp;teamId=541&amp;tournamentId=1&amp;seasonId=338&amp;useFullUrl=false" TargetMode="External"/><Relationship Id="rId210" Type="http://schemas.openxmlformats.org/officeDocument/2006/relationships/hyperlink" Target="http://www.altomfotball.no/element.do?cmd=tournamentStatistics&amp;teamId=311&amp;tournamentId=1&amp;seasonId=338&amp;useFullUrl=false" TargetMode="External"/><Relationship Id="rId215" Type="http://schemas.openxmlformats.org/officeDocument/2006/relationships/hyperlink" Target="http://www.altomfotball.no/element.do?cmd=player&amp;personId=290471&amp;tournamentId=1&amp;seasonId=338&amp;teamId=303&amp;seasonId=338&amp;useFullUrl=false" TargetMode="External"/><Relationship Id="rId236" Type="http://schemas.openxmlformats.org/officeDocument/2006/relationships/hyperlink" Target="http://www.altomfotball.no/element.do?cmd=tournamentStatistics&amp;teamId=315&amp;tournamentId=1&amp;seasonId=338&amp;useFullUrl=false" TargetMode="External"/><Relationship Id="rId257" Type="http://schemas.openxmlformats.org/officeDocument/2006/relationships/hyperlink" Target="http://www.altomfotball.no/element.do?cmd=tournamentStatistics&amp;teamId=311&amp;tournamentId=1&amp;seasonId=338&amp;useFullUrl=false" TargetMode="External"/><Relationship Id="rId278" Type="http://schemas.openxmlformats.org/officeDocument/2006/relationships/hyperlink" Target="http://www.altomfotball.no/element.do?cmd=player&amp;personId=278287&amp;tournamentId=1&amp;seasonId=338&amp;teamId=314&amp;seasonId=338&amp;useFullUrl=false" TargetMode="External"/><Relationship Id="rId26" Type="http://schemas.openxmlformats.org/officeDocument/2006/relationships/hyperlink" Target="http://www.altomfotball.no/element.do?cmd=tournamentStatistics&amp;teamId=314&amp;tournamentId=1&amp;seasonId=338&amp;useFullUrl=false" TargetMode="External"/><Relationship Id="rId231" Type="http://schemas.openxmlformats.org/officeDocument/2006/relationships/hyperlink" Target="http://www.altomfotball.no/element.do?cmd=player&amp;personId=111862&amp;tournamentId=1&amp;seasonId=338&amp;teamId=403&amp;seasonId=338&amp;useFullUrl=false" TargetMode="External"/><Relationship Id="rId252" Type="http://schemas.openxmlformats.org/officeDocument/2006/relationships/hyperlink" Target="http://www.altomfotball.no/element.do?cmd=player&amp;personId=266376&amp;tournamentId=1&amp;seasonId=338&amp;teamId=302&amp;seasonId=338&amp;useFullUrl=false" TargetMode="External"/><Relationship Id="rId273" Type="http://schemas.openxmlformats.org/officeDocument/2006/relationships/hyperlink" Target="http://www.altomfotball.no/element.do?cmd=tournamentStatistics&amp;teamId=303&amp;tournamentId=1&amp;seasonId=338&amp;useFullUrl=false" TargetMode="External"/><Relationship Id="rId47" Type="http://schemas.openxmlformats.org/officeDocument/2006/relationships/hyperlink" Target="http://www.altomfotball.no/element.do?cmd=player&amp;personId=143686&amp;tournamentId=1&amp;seasonId=338&amp;teamId=308&amp;seasonId=338&amp;useFullUrl=false" TargetMode="External"/><Relationship Id="rId68" Type="http://schemas.openxmlformats.org/officeDocument/2006/relationships/hyperlink" Target="http://www.altomfotball.no/element.do?cmd=tournamentStatistics&amp;teamId=313&amp;tournamentId=1&amp;seasonId=338&amp;useFullUrl=false" TargetMode="External"/><Relationship Id="rId89" Type="http://schemas.openxmlformats.org/officeDocument/2006/relationships/hyperlink" Target="http://www.altomfotball.no/element.do?cmd=player&amp;personId=283464&amp;tournamentId=1&amp;seasonId=338&amp;teamId=309&amp;seasonId=338&amp;useFullUrl=false" TargetMode="External"/><Relationship Id="rId112" Type="http://schemas.openxmlformats.org/officeDocument/2006/relationships/hyperlink" Target="http://www.altomfotball.no/element.do?cmd=tournamentStatistics&amp;teamId=541&amp;tournamentId=1&amp;seasonId=338&amp;useFullUrl=false" TargetMode="External"/><Relationship Id="rId133" Type="http://schemas.openxmlformats.org/officeDocument/2006/relationships/hyperlink" Target="http://www.altomfotball.no/element.do?cmd=player&amp;personId=236685&amp;tournamentId=1&amp;seasonId=338&amp;teamId=328&amp;seasonId=338&amp;useFullUrl=false" TargetMode="External"/><Relationship Id="rId154" Type="http://schemas.openxmlformats.org/officeDocument/2006/relationships/hyperlink" Target="http://www.altomfotball.no/element.do?cmd=tournamentStatistics&amp;teamId=306&amp;tournamentId=1&amp;seasonId=338&amp;useFullUrl=false" TargetMode="External"/><Relationship Id="rId175" Type="http://schemas.openxmlformats.org/officeDocument/2006/relationships/hyperlink" Target="http://www.altomfotball.no/element.do?cmd=player&amp;personId=206172&amp;tournamentId=1&amp;seasonId=338&amp;teamId=315&amp;seasonId=338&amp;useFullUrl=false" TargetMode="External"/><Relationship Id="rId196" Type="http://schemas.openxmlformats.org/officeDocument/2006/relationships/hyperlink" Target="http://www.altomfotball.no/element.do?cmd=tournamentStatistics&amp;teamId=309&amp;tournamentId=1&amp;seasonId=338&amp;useFullUrl=false" TargetMode="External"/><Relationship Id="rId200" Type="http://schemas.openxmlformats.org/officeDocument/2006/relationships/hyperlink" Target="http://www.altomfotball.no/element.do?cmd=tournamentStatistics&amp;teamId=541&amp;tournamentId=1&amp;seasonId=338&amp;useFullUrl=false" TargetMode="External"/><Relationship Id="rId16" Type="http://schemas.openxmlformats.org/officeDocument/2006/relationships/hyperlink" Target="http://www.altomfotball.no/element.do?cmd=tournamentStatistics&amp;teamId=315&amp;tournamentId=1&amp;seasonId=338&amp;useFullUrl=false" TargetMode="External"/><Relationship Id="rId221" Type="http://schemas.openxmlformats.org/officeDocument/2006/relationships/hyperlink" Target="http://www.altomfotball.no/element.do?cmd=player&amp;personId=269038&amp;tournamentId=1&amp;seasonId=338&amp;teamId=326&amp;seasonId=338&amp;useFullUrl=false" TargetMode="External"/><Relationship Id="rId242" Type="http://schemas.openxmlformats.org/officeDocument/2006/relationships/hyperlink" Target="http://www.altomfotball.no/element.do?cmd=player&amp;personId=238382&amp;tournamentId=1&amp;seasonId=338&amp;teamId=302&amp;seasonId=338&amp;useFullUrl=false" TargetMode="External"/><Relationship Id="rId263" Type="http://schemas.openxmlformats.org/officeDocument/2006/relationships/hyperlink" Target="http://www.altomfotball.no/element.do?cmd=tournamentStatistics&amp;teamId=541&amp;tournamentId=1&amp;seasonId=338&amp;useFullUrl=false" TargetMode="External"/><Relationship Id="rId37" Type="http://schemas.openxmlformats.org/officeDocument/2006/relationships/hyperlink" Target="http://www.altomfotball.no/element.do?cmd=player&amp;personId=290456&amp;tournamentId=1&amp;seasonId=338&amp;teamId=303&amp;seasonId=338&amp;useFullUrl=false" TargetMode="External"/><Relationship Id="rId58" Type="http://schemas.openxmlformats.org/officeDocument/2006/relationships/hyperlink" Target="http://www.altomfotball.no/element.do?cmd=tournamentStatistics&amp;teamId=311&amp;tournamentId=1&amp;seasonId=338&amp;useFullUrl=false" TargetMode="External"/><Relationship Id="rId79" Type="http://schemas.openxmlformats.org/officeDocument/2006/relationships/hyperlink" Target="http://www.altomfotball.no/element.do?cmd=player&amp;personId=140842&amp;tournamentId=1&amp;seasonId=338&amp;teamId=313&amp;seasonId=338&amp;useFullUrl=false" TargetMode="External"/><Relationship Id="rId102" Type="http://schemas.openxmlformats.org/officeDocument/2006/relationships/hyperlink" Target="http://www.altomfotball.no/element.do?cmd=tournamentStatistics&amp;teamId=328&amp;tournamentId=1&amp;seasonId=338&amp;useFullUrl=false" TargetMode="External"/><Relationship Id="rId123" Type="http://schemas.openxmlformats.org/officeDocument/2006/relationships/hyperlink" Target="http://www.altomfotball.no/element.do?cmd=player&amp;personId=286021&amp;tournamentId=1&amp;seasonId=338&amp;teamId=314&amp;seasonId=338&amp;useFullUrl=false" TargetMode="External"/><Relationship Id="rId144" Type="http://schemas.openxmlformats.org/officeDocument/2006/relationships/hyperlink" Target="http://www.altomfotball.no/element.do?cmd=tournamentStatistics&amp;teamId=309&amp;tournamentId=1&amp;seasonId=338&amp;useFullUrl=false" TargetMode="External"/><Relationship Id="rId90" Type="http://schemas.openxmlformats.org/officeDocument/2006/relationships/hyperlink" Target="http://www.altomfotball.no/element.do?cmd=tournamentStatistics&amp;teamId=309&amp;tournamentId=1&amp;seasonId=338&amp;useFullUrl=false" TargetMode="External"/><Relationship Id="rId165" Type="http://schemas.openxmlformats.org/officeDocument/2006/relationships/hyperlink" Target="http://www.altomfotball.no/element.do?cmd=player&amp;personId=269192&amp;tournamentId=1&amp;seasonId=338&amp;teamId=541&amp;seasonId=338&amp;useFullUrl=false" TargetMode="External"/><Relationship Id="rId186" Type="http://schemas.openxmlformats.org/officeDocument/2006/relationships/hyperlink" Target="http://www.altomfotball.no/element.do?cmd=tournamentStatistics&amp;teamId=403&amp;tournamentId=1&amp;seasonId=338&amp;useFullUrl=false" TargetMode="External"/><Relationship Id="rId211" Type="http://schemas.openxmlformats.org/officeDocument/2006/relationships/hyperlink" Target="http://www.altomfotball.no/element.do?cmd=player&amp;personId=195944&amp;tournamentId=1&amp;seasonId=338&amp;teamId=541&amp;seasonId=338&amp;useFullUrl=false" TargetMode="External"/><Relationship Id="rId232" Type="http://schemas.openxmlformats.org/officeDocument/2006/relationships/hyperlink" Target="http://www.altomfotball.no/element.do?cmd=tournamentStatistics&amp;teamId=403&amp;tournamentId=1&amp;seasonId=338&amp;useFullUrl=false" TargetMode="External"/><Relationship Id="rId253" Type="http://schemas.openxmlformats.org/officeDocument/2006/relationships/hyperlink" Target="http://www.altomfotball.no/element.do?cmd=tournamentStatistics&amp;teamId=302&amp;tournamentId=1&amp;seasonId=338&amp;useFullUrl=false" TargetMode="External"/><Relationship Id="rId274" Type="http://schemas.openxmlformats.org/officeDocument/2006/relationships/hyperlink" Target="http://www.altomfotball.no/element.do?cmd=player&amp;personId=222786&amp;tournamentId=1&amp;seasonId=338&amp;teamId=314&amp;seasonId=338&amp;useFullUrl=false" TargetMode="External"/><Relationship Id="rId27" Type="http://schemas.openxmlformats.org/officeDocument/2006/relationships/hyperlink" Target="http://www.altomfotball.no/element.do?cmd=player&amp;personId=267902&amp;tournamentId=1&amp;seasonId=338&amp;teamId=403&amp;seasonId=338&amp;useFullUrl=false" TargetMode="External"/><Relationship Id="rId48" Type="http://schemas.openxmlformats.org/officeDocument/2006/relationships/hyperlink" Target="http://www.altomfotball.no/element.do?cmd=tournamentStatistics&amp;teamId=308&amp;tournamentId=1&amp;seasonId=338&amp;useFullUrl=false" TargetMode="External"/><Relationship Id="rId69" Type="http://schemas.openxmlformats.org/officeDocument/2006/relationships/hyperlink" Target="http://www.altomfotball.no/element.do?cmd=player&amp;personId=120622&amp;tournamentId=1&amp;seasonId=338&amp;teamId=328&amp;seasonId=338&amp;useFullUrl=false" TargetMode="External"/><Relationship Id="rId113" Type="http://schemas.openxmlformats.org/officeDocument/2006/relationships/hyperlink" Target="http://www.altomfotball.no/element.do?cmd=player&amp;personId=261863&amp;tournamentId=1&amp;seasonId=338&amp;teamId=309&amp;seasonId=338&amp;useFullUrl=false" TargetMode="External"/><Relationship Id="rId134" Type="http://schemas.openxmlformats.org/officeDocument/2006/relationships/hyperlink" Target="http://www.altomfotball.no/element.do?cmd=tournamentStatistics&amp;teamId=328&amp;tournamentId=1&amp;seasonId=338&amp;useFullUrl=false" TargetMode="External"/><Relationship Id="rId80" Type="http://schemas.openxmlformats.org/officeDocument/2006/relationships/hyperlink" Target="http://www.altomfotball.no/element.do?cmd=tournamentStatistics&amp;teamId=313&amp;tournamentId=1&amp;seasonId=338&amp;useFullUrl=false" TargetMode="External"/><Relationship Id="rId155" Type="http://schemas.openxmlformats.org/officeDocument/2006/relationships/hyperlink" Target="http://www.altomfotball.no/element.do?cmd=player&amp;personId=301288&amp;tournamentId=1&amp;seasonId=338&amp;teamId=302&amp;seasonId=338&amp;useFullUrl=false" TargetMode="External"/><Relationship Id="rId176" Type="http://schemas.openxmlformats.org/officeDocument/2006/relationships/hyperlink" Target="http://www.altomfotball.no/element.do?cmd=tournamentStatistics&amp;teamId=315&amp;tournamentId=1&amp;seasonId=338&amp;useFullUrl=false" TargetMode="External"/><Relationship Id="rId197" Type="http://schemas.openxmlformats.org/officeDocument/2006/relationships/hyperlink" Target="http://www.altomfotball.no/element.do?cmd=player&amp;personId=300102&amp;tournamentId=1&amp;seasonId=338&amp;teamId=312&amp;seasonId=338&amp;useFullUrl=false" TargetMode="External"/><Relationship Id="rId201" Type="http://schemas.openxmlformats.org/officeDocument/2006/relationships/hyperlink" Target="http://www.altomfotball.no/element.do?cmd=player&amp;personId=11827&amp;tournamentId=1&amp;seasonId=338&amp;teamId=306&amp;seasonId=338&amp;useFullUrl=false" TargetMode="External"/><Relationship Id="rId222" Type="http://schemas.openxmlformats.org/officeDocument/2006/relationships/hyperlink" Target="http://www.altomfotball.no/element.do?cmd=tournamentStatistics&amp;teamId=326&amp;tournamentId=1&amp;seasonId=338&amp;useFullUrl=false" TargetMode="External"/><Relationship Id="rId243" Type="http://schemas.openxmlformats.org/officeDocument/2006/relationships/hyperlink" Target="http://www.altomfotball.no/element.do?cmd=tournamentStatistics&amp;teamId=302&amp;tournamentId=1&amp;seasonId=338&amp;useFullUrl=false" TargetMode="External"/><Relationship Id="rId264" Type="http://schemas.openxmlformats.org/officeDocument/2006/relationships/hyperlink" Target="http://www.altomfotball.no/element.do?cmd=player&amp;personId=117742&amp;tournamentId=1&amp;seasonId=338&amp;teamId=326&amp;seasonId=338&amp;useFullUrl=false" TargetMode="External"/><Relationship Id="rId17" Type="http://schemas.openxmlformats.org/officeDocument/2006/relationships/hyperlink" Target="http://www.altomfotball.no/element.do?cmd=player&amp;personId=206174&amp;tournamentId=1&amp;seasonId=338&amp;teamId=313&amp;seasonId=338&amp;useFullUrl=false" TargetMode="External"/><Relationship Id="rId38" Type="http://schemas.openxmlformats.org/officeDocument/2006/relationships/hyperlink" Target="http://www.altomfotball.no/element.do?cmd=tournamentStatistics&amp;teamId=303&amp;tournamentId=1&amp;seasonId=338&amp;useFullUrl=false" TargetMode="External"/><Relationship Id="rId59" Type="http://schemas.openxmlformats.org/officeDocument/2006/relationships/hyperlink" Target="http://www.altomfotball.no/element.do?cmd=player&amp;personId=207483&amp;tournamentId=1&amp;seasonId=338&amp;teamId=328&amp;seasonId=338&amp;useFullUrl=false" TargetMode="External"/><Relationship Id="rId103" Type="http://schemas.openxmlformats.org/officeDocument/2006/relationships/hyperlink" Target="http://www.altomfotball.no/element.do?cmd=player&amp;personId=257402&amp;tournamentId=1&amp;seasonId=338&amp;teamId=328&amp;seasonId=338&amp;useFullUrl=false" TargetMode="External"/><Relationship Id="rId124" Type="http://schemas.openxmlformats.org/officeDocument/2006/relationships/hyperlink" Target="http://www.altomfotball.no/element.do?cmd=tournamentStatistics&amp;teamId=314&amp;tournamentId=1&amp;seasonId=338&amp;useFullUrl=false" TargetMode="External"/><Relationship Id="rId70" Type="http://schemas.openxmlformats.org/officeDocument/2006/relationships/hyperlink" Target="http://www.altomfotball.no/element.do?cmd=tournamentStatistics&amp;teamId=328&amp;tournamentId=1&amp;seasonId=338&amp;useFullUrl=false" TargetMode="External"/><Relationship Id="rId91" Type="http://schemas.openxmlformats.org/officeDocument/2006/relationships/hyperlink" Target="http://www.altomfotball.no/element.do?cmd=player&amp;personId=292177&amp;tournamentId=1&amp;seasonId=338&amp;teamId=312&amp;seasonId=338&amp;useFullUrl=false" TargetMode="External"/><Relationship Id="rId145" Type="http://schemas.openxmlformats.org/officeDocument/2006/relationships/hyperlink" Target="http://www.altomfotball.no/element.do?cmd=player&amp;personId=194694&amp;tournamentId=1&amp;seasonId=338&amp;teamId=314&amp;seasonId=338&amp;useFullUrl=false" TargetMode="External"/><Relationship Id="rId166" Type="http://schemas.openxmlformats.org/officeDocument/2006/relationships/hyperlink" Target="http://www.altomfotball.no/element.do?cmd=tournamentStatistics&amp;teamId=541&amp;tournamentId=1&amp;seasonId=338&amp;useFullUrl=false" TargetMode="External"/><Relationship Id="rId187" Type="http://schemas.openxmlformats.org/officeDocument/2006/relationships/hyperlink" Target="http://www.altomfotball.no/element.do?cmd=player&amp;personId=12291&amp;tournamentId=1&amp;seasonId=338&amp;teamId=303&amp;seasonId=338&amp;useFullUrl=false" TargetMode="External"/><Relationship Id="rId1" Type="http://schemas.openxmlformats.org/officeDocument/2006/relationships/hyperlink" Target="http://www.altomfotball.no/element.do?cmd=player&amp;personId=250264&amp;tournamentId=1&amp;seasonId=338&amp;teamId=313&amp;seasonId=338&amp;useFullUrl=false" TargetMode="External"/><Relationship Id="rId212" Type="http://schemas.openxmlformats.org/officeDocument/2006/relationships/hyperlink" Target="http://www.altomfotball.no/element.do?cmd=tournamentStatistics&amp;teamId=541&amp;tournamentId=1&amp;seasonId=338&amp;useFullUrl=false" TargetMode="External"/><Relationship Id="rId233" Type="http://schemas.openxmlformats.org/officeDocument/2006/relationships/hyperlink" Target="http://www.altomfotball.no/element.do?cmd=player&amp;personId=222303&amp;tournamentId=1&amp;seasonId=338&amp;teamId=303&amp;seasonId=338&amp;useFullUrl=false" TargetMode="External"/><Relationship Id="rId254" Type="http://schemas.openxmlformats.org/officeDocument/2006/relationships/hyperlink" Target="http://www.altomfotball.no/element.do?cmd=player&amp;personId=93543&amp;tournamentId=1&amp;seasonId=338&amp;teamId=309&amp;seasonId=338&amp;useFullUrl=false" TargetMode="External"/><Relationship Id="rId28" Type="http://schemas.openxmlformats.org/officeDocument/2006/relationships/hyperlink" Target="http://www.altomfotball.no/element.do?cmd=tournamentStatistics&amp;teamId=403&amp;tournamentId=1&amp;seasonId=338&amp;useFullUrl=false" TargetMode="External"/><Relationship Id="rId49" Type="http://schemas.openxmlformats.org/officeDocument/2006/relationships/hyperlink" Target="http://www.altomfotball.no/element.do?cmd=player&amp;personId=206785&amp;tournamentId=1&amp;seasonId=338&amp;teamId=302&amp;seasonId=338&amp;useFullUrl=false" TargetMode="External"/><Relationship Id="rId114" Type="http://schemas.openxmlformats.org/officeDocument/2006/relationships/hyperlink" Target="http://www.altomfotball.no/element.do?cmd=tournamentStatistics&amp;teamId=309&amp;tournamentId=1&amp;seasonId=338&amp;useFullUrl=false" TargetMode="External"/><Relationship Id="rId275" Type="http://schemas.openxmlformats.org/officeDocument/2006/relationships/hyperlink" Target="http://www.altomfotball.no/element.do?cmd=tournamentStatistics&amp;teamId=314&amp;tournamentId=1&amp;seasonId=338&amp;useFullUrl=false" TargetMode="External"/><Relationship Id="rId60" Type="http://schemas.openxmlformats.org/officeDocument/2006/relationships/hyperlink" Target="http://www.altomfotball.no/element.do?cmd=tournamentStatistics&amp;teamId=328&amp;tournamentId=1&amp;seasonId=338&amp;useFullUrl=false" TargetMode="External"/><Relationship Id="rId81" Type="http://schemas.openxmlformats.org/officeDocument/2006/relationships/hyperlink" Target="http://www.altomfotball.no/element.do?cmd=player&amp;personId=281306&amp;tournamentId=1&amp;seasonId=338&amp;teamId=308&amp;seasonId=338&amp;useFullUrl=false" TargetMode="External"/><Relationship Id="rId135" Type="http://schemas.openxmlformats.org/officeDocument/2006/relationships/hyperlink" Target="http://www.altomfotball.no/element.do?cmd=player&amp;personId=256127&amp;tournamentId=1&amp;seasonId=338&amp;teamId=326&amp;seasonId=338&amp;useFullUrl=false" TargetMode="External"/><Relationship Id="rId156" Type="http://schemas.openxmlformats.org/officeDocument/2006/relationships/hyperlink" Target="http://www.altomfotball.no/element.do?cmd=tournamentStatistics&amp;teamId=302&amp;tournamentId=1&amp;seasonId=338&amp;useFullUrl=false" TargetMode="External"/><Relationship Id="rId177" Type="http://schemas.openxmlformats.org/officeDocument/2006/relationships/hyperlink" Target="http://www.altomfotball.no/element.do?cmd=player&amp;personId=128785&amp;tournamentId=1&amp;seasonId=338&amp;teamId=328&amp;seasonId=338&amp;useFullUrl=false" TargetMode="External"/><Relationship Id="rId198" Type="http://schemas.openxmlformats.org/officeDocument/2006/relationships/hyperlink" Target="http://www.altomfotball.no/element.do?cmd=tournamentStatistics&amp;teamId=312&amp;tournamentId=1&amp;seasonId=338&amp;useFullUrl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workbookViewId="0">
      <selection activeCell="E4" sqref="E4"/>
    </sheetView>
  </sheetViews>
  <sheetFormatPr baseColWidth="10" defaultRowHeight="15" x14ac:dyDescent="0.25"/>
  <cols>
    <col min="1" max="1" width="5" customWidth="1"/>
    <col min="2" max="2" width="28" customWidth="1"/>
    <col min="3" max="3" width="20.42578125" customWidth="1"/>
    <col min="4" max="4" width="10.85546875" style="4" customWidth="1"/>
    <col min="5" max="5" width="8" style="4" customWidth="1"/>
    <col min="6" max="6" width="10.42578125" style="4" customWidth="1"/>
    <col min="7" max="7" width="6.7109375" style="4" customWidth="1"/>
    <col min="8" max="8" width="9" style="4" customWidth="1"/>
    <col min="9" max="9" width="14.5703125" style="4" customWidth="1"/>
    <col min="10" max="10" width="8.28515625" style="23" customWidth="1"/>
    <col min="11" max="11" width="7.140625" style="23" customWidth="1"/>
    <col min="12" max="12" width="6" style="23" customWidth="1"/>
    <col min="13" max="13" width="8" style="23" customWidth="1"/>
    <col min="14" max="14" width="9.85546875" style="31" customWidth="1"/>
    <col min="15" max="15" width="9.7109375" customWidth="1"/>
  </cols>
  <sheetData>
    <row r="1" spans="1:21" s="19" customFormat="1" x14ac:dyDescent="0.25">
      <c r="E1" s="4"/>
      <c r="F1" s="4"/>
      <c r="G1" s="4"/>
      <c r="H1" s="4"/>
      <c r="I1" s="4"/>
      <c r="J1" s="23"/>
      <c r="K1" s="23"/>
      <c r="L1" s="23"/>
      <c r="M1" s="23"/>
      <c r="N1" s="31"/>
      <c r="U1" s="30" t="s">
        <v>141</v>
      </c>
    </row>
    <row r="2" spans="1:21" s="19" customFormat="1" x14ac:dyDescent="0.25">
      <c r="E2" s="4"/>
      <c r="F2" s="4"/>
      <c r="G2" s="4"/>
      <c r="H2" s="4"/>
      <c r="I2" s="4"/>
      <c r="J2" s="23"/>
      <c r="K2" s="23"/>
      <c r="L2" s="23"/>
      <c r="M2" s="23"/>
      <c r="N2" s="31"/>
      <c r="U2" s="30" t="s">
        <v>142</v>
      </c>
    </row>
    <row r="3" spans="1:21" x14ac:dyDescent="0.25">
      <c r="B3" s="25" t="s">
        <v>166</v>
      </c>
      <c r="C3" s="2" t="s">
        <v>167</v>
      </c>
      <c r="D3" s="27" t="s">
        <v>139</v>
      </c>
      <c r="E3" s="27" t="s">
        <v>168</v>
      </c>
      <c r="F3" s="27" t="s">
        <v>134</v>
      </c>
      <c r="G3" s="27" t="s">
        <v>133</v>
      </c>
      <c r="H3" s="27" t="s">
        <v>137</v>
      </c>
      <c r="I3" s="27" t="s">
        <v>172</v>
      </c>
      <c r="J3" s="28" t="s">
        <v>162</v>
      </c>
      <c r="K3" s="28" t="s">
        <v>163</v>
      </c>
      <c r="L3" s="28" t="s">
        <v>164</v>
      </c>
      <c r="M3" s="28" t="s">
        <v>165</v>
      </c>
      <c r="N3" s="32" t="s">
        <v>138</v>
      </c>
      <c r="O3" s="28" t="s">
        <v>169</v>
      </c>
      <c r="P3" s="28" t="s">
        <v>170</v>
      </c>
    </row>
    <row r="4" spans="1:21" x14ac:dyDescent="0.25">
      <c r="B4" s="26" t="s">
        <v>42</v>
      </c>
      <c r="C4" s="1" t="s">
        <v>5</v>
      </c>
      <c r="D4" s="4" t="s">
        <v>142</v>
      </c>
      <c r="E4" s="4">
        <v>6.5</v>
      </c>
      <c r="F4" s="5">
        <v>29</v>
      </c>
      <c r="G4" s="5">
        <v>5</v>
      </c>
      <c r="H4" s="5">
        <v>8</v>
      </c>
      <c r="I4" s="5">
        <v>10</v>
      </c>
      <c r="J4" s="23">
        <f t="shared" ref="J4:J35" si="0">ROUND(IF(D4=$U$2,F4/30*I4*4,IF(D4=$U$1,F4/30*I4,0)),0)</f>
        <v>39</v>
      </c>
      <c r="K4" s="23">
        <f t="shared" ref="K4:K35" si="1">ROUND(IF(D4=$U$2,G4*6,IF(D4=$U$1,G4*5,G4*4)),0)</f>
        <v>30</v>
      </c>
      <c r="L4" s="23">
        <f t="shared" ref="L4:L35" si="2">H4*3</f>
        <v>24</v>
      </c>
      <c r="M4" s="23">
        <f t="shared" ref="M4:M35" si="3">F4*2</f>
        <v>58</v>
      </c>
      <c r="N4" s="33">
        <f t="shared" ref="N4:N35" si="4">SUM(J4:M4)</f>
        <v>151</v>
      </c>
      <c r="O4" s="24">
        <f t="shared" ref="O4:O35" si="5">N4/F4</f>
        <v>5.2068965517241379</v>
      </c>
      <c r="P4" s="24">
        <f t="shared" ref="P4:P35" si="6">N4/E4</f>
        <v>23.23076923076923</v>
      </c>
    </row>
    <row r="5" spans="1:21" x14ac:dyDescent="0.25">
      <c r="B5" s="26" t="s">
        <v>0</v>
      </c>
      <c r="C5" s="26" t="s">
        <v>1</v>
      </c>
      <c r="D5" s="4" t="s">
        <v>140</v>
      </c>
      <c r="E5" s="4">
        <v>12.5</v>
      </c>
      <c r="F5" s="5">
        <v>28</v>
      </c>
      <c r="G5" s="5">
        <v>19</v>
      </c>
      <c r="H5" s="5"/>
      <c r="I5" s="5">
        <v>11</v>
      </c>
      <c r="J5" s="23">
        <f t="shared" si="0"/>
        <v>0</v>
      </c>
      <c r="K5" s="23">
        <f t="shared" si="1"/>
        <v>76</v>
      </c>
      <c r="L5" s="23">
        <f t="shared" si="2"/>
        <v>0</v>
      </c>
      <c r="M5" s="23">
        <f t="shared" si="3"/>
        <v>56</v>
      </c>
      <c r="N5" s="33">
        <f t="shared" si="4"/>
        <v>132</v>
      </c>
      <c r="O5" s="24">
        <f t="shared" si="5"/>
        <v>4.7142857142857144</v>
      </c>
      <c r="P5" s="24">
        <f t="shared" si="6"/>
        <v>10.56</v>
      </c>
    </row>
    <row r="6" spans="1:21" x14ac:dyDescent="0.25">
      <c r="B6" s="26" t="s">
        <v>80</v>
      </c>
      <c r="C6" s="1" t="s">
        <v>10</v>
      </c>
      <c r="D6" s="4" t="s">
        <v>142</v>
      </c>
      <c r="E6" s="4">
        <v>6</v>
      </c>
      <c r="F6" s="5">
        <v>29</v>
      </c>
      <c r="G6" s="5">
        <v>3</v>
      </c>
      <c r="H6" s="5">
        <v>6</v>
      </c>
      <c r="I6" s="5">
        <v>8</v>
      </c>
      <c r="J6" s="23">
        <f t="shared" si="0"/>
        <v>31</v>
      </c>
      <c r="K6" s="23">
        <f t="shared" si="1"/>
        <v>18</v>
      </c>
      <c r="L6" s="23">
        <f t="shared" si="2"/>
        <v>18</v>
      </c>
      <c r="M6" s="23">
        <f t="shared" si="3"/>
        <v>58</v>
      </c>
      <c r="N6" s="33">
        <f t="shared" si="4"/>
        <v>125</v>
      </c>
      <c r="O6" s="24">
        <f t="shared" si="5"/>
        <v>4.3103448275862073</v>
      </c>
      <c r="P6" s="24">
        <f t="shared" si="6"/>
        <v>20.833333333333332</v>
      </c>
    </row>
    <row r="7" spans="1:21" x14ac:dyDescent="0.25">
      <c r="A7" s="29"/>
      <c r="B7" s="26" t="s">
        <v>40</v>
      </c>
      <c r="C7" s="26" t="s">
        <v>7</v>
      </c>
      <c r="D7" s="22" t="s">
        <v>142</v>
      </c>
      <c r="E7" s="22">
        <v>5.5</v>
      </c>
      <c r="F7" s="5">
        <v>28</v>
      </c>
      <c r="G7" s="5">
        <v>5</v>
      </c>
      <c r="H7" s="5">
        <v>6</v>
      </c>
      <c r="I7" s="5">
        <v>5</v>
      </c>
      <c r="J7" s="23">
        <f t="shared" si="0"/>
        <v>19</v>
      </c>
      <c r="K7" s="23">
        <f t="shared" si="1"/>
        <v>30</v>
      </c>
      <c r="L7" s="23">
        <f t="shared" si="2"/>
        <v>18</v>
      </c>
      <c r="M7" s="23">
        <f t="shared" si="3"/>
        <v>56</v>
      </c>
      <c r="N7" s="33">
        <f t="shared" si="4"/>
        <v>123</v>
      </c>
      <c r="O7" s="24">
        <f t="shared" si="5"/>
        <v>4.3928571428571432</v>
      </c>
      <c r="P7" s="24">
        <f t="shared" si="6"/>
        <v>22.363636363636363</v>
      </c>
    </row>
    <row r="8" spans="1:21" x14ac:dyDescent="0.25">
      <c r="A8" s="29"/>
      <c r="B8" s="26" t="s">
        <v>11</v>
      </c>
      <c r="C8" s="26" t="s">
        <v>12</v>
      </c>
      <c r="D8" s="4" t="s">
        <v>141</v>
      </c>
      <c r="E8" s="4">
        <v>10.5</v>
      </c>
      <c r="F8" s="5">
        <v>28</v>
      </c>
      <c r="G8" s="5">
        <v>8</v>
      </c>
      <c r="H8" s="5">
        <v>6</v>
      </c>
      <c r="I8" s="5">
        <v>8</v>
      </c>
      <c r="J8" s="23">
        <f t="shared" si="0"/>
        <v>7</v>
      </c>
      <c r="K8" s="23">
        <f t="shared" si="1"/>
        <v>40</v>
      </c>
      <c r="L8" s="23">
        <f t="shared" si="2"/>
        <v>18</v>
      </c>
      <c r="M8" s="23">
        <f t="shared" si="3"/>
        <v>56</v>
      </c>
      <c r="N8" s="33">
        <f t="shared" si="4"/>
        <v>121</v>
      </c>
      <c r="O8" s="24">
        <f t="shared" si="5"/>
        <v>4.3214285714285712</v>
      </c>
      <c r="P8" s="24">
        <f t="shared" si="6"/>
        <v>11.523809523809524</v>
      </c>
    </row>
    <row r="9" spans="1:21" x14ac:dyDescent="0.25">
      <c r="A9" s="29"/>
      <c r="B9" s="26" t="s">
        <v>13</v>
      </c>
      <c r="C9" s="26" t="s">
        <v>1</v>
      </c>
      <c r="D9" s="4" t="s">
        <v>141</v>
      </c>
      <c r="E9" s="4">
        <v>10.5</v>
      </c>
      <c r="F9" s="5">
        <v>28</v>
      </c>
      <c r="G9" s="5">
        <v>8</v>
      </c>
      <c r="H9" s="5">
        <v>4</v>
      </c>
      <c r="I9" s="5">
        <v>11</v>
      </c>
      <c r="J9" s="23">
        <f t="shared" si="0"/>
        <v>10</v>
      </c>
      <c r="K9" s="23">
        <f t="shared" si="1"/>
        <v>40</v>
      </c>
      <c r="L9" s="23">
        <f t="shared" si="2"/>
        <v>12</v>
      </c>
      <c r="M9" s="23">
        <f t="shared" si="3"/>
        <v>56</v>
      </c>
      <c r="N9" s="33">
        <f t="shared" si="4"/>
        <v>118</v>
      </c>
      <c r="O9" s="24">
        <f t="shared" si="5"/>
        <v>4.2142857142857144</v>
      </c>
      <c r="P9" s="24">
        <f t="shared" si="6"/>
        <v>11.238095238095237</v>
      </c>
    </row>
    <row r="10" spans="1:21" x14ac:dyDescent="0.25">
      <c r="A10" s="29"/>
      <c r="B10" s="20" t="s">
        <v>144</v>
      </c>
      <c r="C10" s="20" t="s">
        <v>22</v>
      </c>
      <c r="D10" s="4" t="s">
        <v>142</v>
      </c>
      <c r="E10" s="4">
        <v>5.5</v>
      </c>
      <c r="F10" s="5">
        <v>30</v>
      </c>
      <c r="H10" s="5">
        <v>3</v>
      </c>
      <c r="I10" s="5">
        <v>12</v>
      </c>
      <c r="J10" s="23">
        <f t="shared" si="0"/>
        <v>48</v>
      </c>
      <c r="K10" s="23">
        <f t="shared" si="1"/>
        <v>0</v>
      </c>
      <c r="L10" s="23">
        <f t="shared" si="2"/>
        <v>9</v>
      </c>
      <c r="M10" s="23">
        <f t="shared" si="3"/>
        <v>60</v>
      </c>
      <c r="N10" s="33">
        <f t="shared" si="4"/>
        <v>117</v>
      </c>
      <c r="O10" s="24">
        <f t="shared" si="5"/>
        <v>3.9</v>
      </c>
      <c r="P10" s="24">
        <f t="shared" si="6"/>
        <v>21.272727272727273</v>
      </c>
    </row>
    <row r="11" spans="1:21" s="3" customFormat="1" x14ac:dyDescent="0.25">
      <c r="A11" s="29"/>
      <c r="B11" s="26" t="s">
        <v>81</v>
      </c>
      <c r="C11" s="26" t="s">
        <v>19</v>
      </c>
      <c r="D11" s="4" t="s">
        <v>142</v>
      </c>
      <c r="E11" s="4">
        <v>5</v>
      </c>
      <c r="F11" s="5">
        <v>29</v>
      </c>
      <c r="G11" s="5">
        <v>3</v>
      </c>
      <c r="H11" s="5"/>
      <c r="I11" s="5">
        <v>10</v>
      </c>
      <c r="J11" s="23">
        <f t="shared" si="0"/>
        <v>39</v>
      </c>
      <c r="K11" s="23">
        <f t="shared" si="1"/>
        <v>18</v>
      </c>
      <c r="L11" s="23">
        <f t="shared" si="2"/>
        <v>0</v>
      </c>
      <c r="M11" s="23">
        <f t="shared" si="3"/>
        <v>58</v>
      </c>
      <c r="N11" s="33">
        <f t="shared" si="4"/>
        <v>115</v>
      </c>
      <c r="O11" s="24">
        <f t="shared" si="5"/>
        <v>3.9655172413793105</v>
      </c>
      <c r="P11" s="24">
        <f t="shared" si="6"/>
        <v>23</v>
      </c>
    </row>
    <row r="12" spans="1:21" s="3" customFormat="1" x14ac:dyDescent="0.25">
      <c r="A12" s="29"/>
      <c r="B12" s="26" t="s">
        <v>38</v>
      </c>
      <c r="C12" s="26" t="s">
        <v>22</v>
      </c>
      <c r="D12" s="22" t="s">
        <v>141</v>
      </c>
      <c r="E12" s="22">
        <v>9</v>
      </c>
      <c r="F12" s="5">
        <v>27</v>
      </c>
      <c r="G12" s="5">
        <v>5</v>
      </c>
      <c r="H12" s="5">
        <v>8</v>
      </c>
      <c r="I12" s="5">
        <v>12</v>
      </c>
      <c r="J12" s="23">
        <f t="shared" si="0"/>
        <v>11</v>
      </c>
      <c r="K12" s="23">
        <f t="shared" si="1"/>
        <v>25</v>
      </c>
      <c r="L12" s="23">
        <f t="shared" si="2"/>
        <v>24</v>
      </c>
      <c r="M12" s="23">
        <f t="shared" si="3"/>
        <v>54</v>
      </c>
      <c r="N12" s="33">
        <f t="shared" si="4"/>
        <v>114</v>
      </c>
      <c r="O12" s="24">
        <f t="shared" si="5"/>
        <v>4.2222222222222223</v>
      </c>
      <c r="P12" s="24">
        <f t="shared" si="6"/>
        <v>12.666666666666666</v>
      </c>
    </row>
    <row r="13" spans="1:21" x14ac:dyDescent="0.25">
      <c r="A13" s="29"/>
      <c r="B13" s="26" t="s">
        <v>2</v>
      </c>
      <c r="C13" s="26" t="s">
        <v>3</v>
      </c>
      <c r="D13" s="4" t="s">
        <v>140</v>
      </c>
      <c r="E13" s="4">
        <v>8.5</v>
      </c>
      <c r="F13" s="5">
        <v>29</v>
      </c>
      <c r="G13" s="5">
        <v>13</v>
      </c>
      <c r="H13" s="5">
        <v>1</v>
      </c>
      <c r="I13" s="5">
        <v>7</v>
      </c>
      <c r="J13" s="23">
        <f t="shared" si="0"/>
        <v>0</v>
      </c>
      <c r="K13" s="23">
        <f t="shared" si="1"/>
        <v>52</v>
      </c>
      <c r="L13" s="23">
        <f t="shared" si="2"/>
        <v>3</v>
      </c>
      <c r="M13" s="23">
        <f t="shared" si="3"/>
        <v>58</v>
      </c>
      <c r="N13" s="33">
        <f t="shared" si="4"/>
        <v>113</v>
      </c>
      <c r="O13" s="24">
        <f t="shared" si="5"/>
        <v>3.896551724137931</v>
      </c>
      <c r="P13" s="24">
        <f t="shared" si="6"/>
        <v>13.294117647058824</v>
      </c>
    </row>
    <row r="14" spans="1:21" x14ac:dyDescent="0.25">
      <c r="A14" s="29"/>
      <c r="B14" s="26" t="s">
        <v>59</v>
      </c>
      <c r="C14" s="26" t="s">
        <v>17</v>
      </c>
      <c r="D14" s="4" t="s">
        <v>142</v>
      </c>
      <c r="E14" s="4">
        <v>6.5</v>
      </c>
      <c r="F14" s="5">
        <v>28</v>
      </c>
      <c r="G14" s="5">
        <v>4</v>
      </c>
      <c r="H14" s="5">
        <v>3</v>
      </c>
      <c r="I14" s="5">
        <v>6</v>
      </c>
      <c r="J14" s="23">
        <f t="shared" si="0"/>
        <v>22</v>
      </c>
      <c r="K14" s="23">
        <f t="shared" si="1"/>
        <v>24</v>
      </c>
      <c r="L14" s="23">
        <f t="shared" si="2"/>
        <v>9</v>
      </c>
      <c r="M14" s="23">
        <f t="shared" si="3"/>
        <v>56</v>
      </c>
      <c r="N14" s="33">
        <f t="shared" si="4"/>
        <v>111</v>
      </c>
      <c r="O14" s="24">
        <f t="shared" si="5"/>
        <v>3.9642857142857144</v>
      </c>
      <c r="P14" s="24">
        <f t="shared" si="6"/>
        <v>17.076923076923077</v>
      </c>
    </row>
    <row r="15" spans="1:21" x14ac:dyDescent="0.25">
      <c r="A15" s="29"/>
      <c r="B15" s="26" t="s">
        <v>34</v>
      </c>
      <c r="C15" s="26" t="s">
        <v>5</v>
      </c>
      <c r="D15" s="4" t="s">
        <v>142</v>
      </c>
      <c r="E15" s="4">
        <v>6</v>
      </c>
      <c r="F15" s="5">
        <v>24</v>
      </c>
      <c r="G15" s="5">
        <v>5</v>
      </c>
      <c r="H15" s="5"/>
      <c r="I15" s="5">
        <v>10</v>
      </c>
      <c r="J15" s="23">
        <f t="shared" si="0"/>
        <v>32</v>
      </c>
      <c r="K15" s="23">
        <f t="shared" si="1"/>
        <v>30</v>
      </c>
      <c r="L15" s="23">
        <f t="shared" si="2"/>
        <v>0</v>
      </c>
      <c r="M15" s="23">
        <f t="shared" si="3"/>
        <v>48</v>
      </c>
      <c r="N15" s="33">
        <f t="shared" si="4"/>
        <v>110</v>
      </c>
      <c r="O15" s="24">
        <f t="shared" si="5"/>
        <v>4.583333333333333</v>
      </c>
      <c r="P15" s="24">
        <f t="shared" si="6"/>
        <v>18.333333333333332</v>
      </c>
    </row>
    <row r="16" spans="1:21" x14ac:dyDescent="0.25">
      <c r="A16" s="29"/>
      <c r="B16" s="26" t="s">
        <v>76</v>
      </c>
      <c r="C16" s="26" t="s">
        <v>19</v>
      </c>
      <c r="D16" s="4" t="s">
        <v>141</v>
      </c>
      <c r="E16" s="4">
        <v>7.5</v>
      </c>
      <c r="F16" s="5">
        <v>28</v>
      </c>
      <c r="G16" s="5">
        <v>3</v>
      </c>
      <c r="H16" s="5">
        <v>10</v>
      </c>
      <c r="I16" s="5">
        <v>10</v>
      </c>
      <c r="J16" s="23">
        <f t="shared" si="0"/>
        <v>9</v>
      </c>
      <c r="K16" s="23">
        <f t="shared" si="1"/>
        <v>15</v>
      </c>
      <c r="L16" s="23">
        <f t="shared" si="2"/>
        <v>30</v>
      </c>
      <c r="M16" s="23">
        <f t="shared" si="3"/>
        <v>56</v>
      </c>
      <c r="N16" s="33">
        <f t="shared" si="4"/>
        <v>110</v>
      </c>
      <c r="O16" s="24">
        <f t="shared" si="5"/>
        <v>3.9285714285714284</v>
      </c>
      <c r="P16" s="24">
        <f t="shared" si="6"/>
        <v>14.666666666666666</v>
      </c>
    </row>
    <row r="17" spans="1:20" x14ac:dyDescent="0.25">
      <c r="A17" s="29"/>
      <c r="B17" s="20" t="s">
        <v>143</v>
      </c>
      <c r="C17" s="20" t="s">
        <v>22</v>
      </c>
      <c r="D17" s="22" t="s">
        <v>142</v>
      </c>
      <c r="E17" s="22">
        <v>5.5</v>
      </c>
      <c r="F17" s="5">
        <v>28</v>
      </c>
      <c r="H17" s="5">
        <v>3</v>
      </c>
      <c r="I17" s="5">
        <v>12</v>
      </c>
      <c r="J17" s="23">
        <f t="shared" si="0"/>
        <v>45</v>
      </c>
      <c r="K17" s="23">
        <f t="shared" si="1"/>
        <v>0</v>
      </c>
      <c r="L17" s="23">
        <f t="shared" si="2"/>
        <v>9</v>
      </c>
      <c r="M17" s="23">
        <f t="shared" si="3"/>
        <v>56</v>
      </c>
      <c r="N17" s="33">
        <f t="shared" si="4"/>
        <v>110</v>
      </c>
      <c r="O17" s="24">
        <f t="shared" si="5"/>
        <v>3.9285714285714284</v>
      </c>
      <c r="P17" s="24">
        <f t="shared" si="6"/>
        <v>20</v>
      </c>
    </row>
    <row r="18" spans="1:20" x14ac:dyDescent="0.25">
      <c r="A18" s="29"/>
      <c r="B18" s="20" t="s">
        <v>6</v>
      </c>
      <c r="C18" s="20" t="s">
        <v>7</v>
      </c>
      <c r="D18" s="22" t="s">
        <v>140</v>
      </c>
      <c r="E18" s="22">
        <v>8</v>
      </c>
      <c r="F18" s="5">
        <v>30</v>
      </c>
      <c r="G18" s="5">
        <v>10</v>
      </c>
      <c r="H18" s="5">
        <v>3</v>
      </c>
      <c r="I18" s="5">
        <v>5</v>
      </c>
      <c r="J18" s="23">
        <f t="shared" si="0"/>
        <v>0</v>
      </c>
      <c r="K18" s="23">
        <f t="shared" si="1"/>
        <v>40</v>
      </c>
      <c r="L18" s="23">
        <f t="shared" si="2"/>
        <v>9</v>
      </c>
      <c r="M18" s="23">
        <f t="shared" si="3"/>
        <v>60</v>
      </c>
      <c r="N18" s="33">
        <f t="shared" si="4"/>
        <v>109</v>
      </c>
      <c r="O18" s="24">
        <f t="shared" si="5"/>
        <v>3.6333333333333333</v>
      </c>
      <c r="P18" s="24">
        <f t="shared" si="6"/>
        <v>13.625</v>
      </c>
    </row>
    <row r="19" spans="1:20" x14ac:dyDescent="0.25">
      <c r="A19" s="29"/>
      <c r="B19" s="26" t="s">
        <v>158</v>
      </c>
      <c r="C19" s="26" t="s">
        <v>28</v>
      </c>
      <c r="D19" s="4" t="s">
        <v>142</v>
      </c>
      <c r="E19" s="4">
        <v>5.5</v>
      </c>
      <c r="F19" s="5">
        <v>29</v>
      </c>
      <c r="H19" s="5">
        <v>2</v>
      </c>
      <c r="I19" s="5">
        <v>11</v>
      </c>
      <c r="J19" s="23">
        <f t="shared" si="0"/>
        <v>43</v>
      </c>
      <c r="K19" s="23">
        <f t="shared" si="1"/>
        <v>0</v>
      </c>
      <c r="L19" s="23">
        <f t="shared" si="2"/>
        <v>6</v>
      </c>
      <c r="M19" s="23">
        <f t="shared" si="3"/>
        <v>58</v>
      </c>
      <c r="N19" s="33">
        <f t="shared" si="4"/>
        <v>107</v>
      </c>
      <c r="O19" s="24">
        <f t="shared" si="5"/>
        <v>3.6896551724137931</v>
      </c>
      <c r="P19" s="24">
        <f t="shared" si="6"/>
        <v>19.454545454545453</v>
      </c>
    </row>
    <row r="20" spans="1:20" x14ac:dyDescent="0.25">
      <c r="A20" s="29"/>
      <c r="B20" s="26" t="s">
        <v>60</v>
      </c>
      <c r="C20" s="26" t="s">
        <v>1</v>
      </c>
      <c r="D20" s="4" t="s">
        <v>141</v>
      </c>
      <c r="E20" s="4">
        <v>8.5</v>
      </c>
      <c r="F20" s="5">
        <v>28</v>
      </c>
      <c r="G20" s="5">
        <v>4</v>
      </c>
      <c r="H20" s="5">
        <v>7</v>
      </c>
      <c r="I20" s="5">
        <v>11</v>
      </c>
      <c r="J20" s="23">
        <f t="shared" si="0"/>
        <v>10</v>
      </c>
      <c r="K20" s="23">
        <f t="shared" si="1"/>
        <v>20</v>
      </c>
      <c r="L20" s="23">
        <f t="shared" si="2"/>
        <v>21</v>
      </c>
      <c r="M20" s="23">
        <f t="shared" si="3"/>
        <v>56</v>
      </c>
      <c r="N20" s="33">
        <f t="shared" si="4"/>
        <v>107</v>
      </c>
      <c r="O20" s="24">
        <f t="shared" si="5"/>
        <v>3.8214285714285716</v>
      </c>
      <c r="P20" s="24">
        <f t="shared" si="6"/>
        <v>12.588235294117647</v>
      </c>
    </row>
    <row r="21" spans="1:20" x14ac:dyDescent="0.25">
      <c r="A21" s="29"/>
      <c r="B21" s="26" t="s">
        <v>106</v>
      </c>
      <c r="C21" s="26" t="s">
        <v>3</v>
      </c>
      <c r="D21" s="4" t="s">
        <v>142</v>
      </c>
      <c r="E21" s="4">
        <v>5.5</v>
      </c>
      <c r="F21" s="5">
        <v>29</v>
      </c>
      <c r="G21" s="5">
        <v>2</v>
      </c>
      <c r="H21" s="5">
        <v>3</v>
      </c>
      <c r="I21" s="5">
        <v>7</v>
      </c>
      <c r="J21" s="23">
        <f t="shared" si="0"/>
        <v>27</v>
      </c>
      <c r="K21" s="23">
        <f t="shared" si="1"/>
        <v>12</v>
      </c>
      <c r="L21" s="23">
        <f t="shared" si="2"/>
        <v>9</v>
      </c>
      <c r="M21" s="23">
        <f t="shared" si="3"/>
        <v>58</v>
      </c>
      <c r="N21" s="33">
        <f t="shared" si="4"/>
        <v>106</v>
      </c>
      <c r="O21" s="24">
        <f t="shared" si="5"/>
        <v>3.6551724137931036</v>
      </c>
      <c r="P21" s="24">
        <f t="shared" si="6"/>
        <v>19.272727272727273</v>
      </c>
      <c r="T21" s="19"/>
    </row>
    <row r="22" spans="1:20" x14ac:dyDescent="0.25">
      <c r="A22" s="29"/>
      <c r="B22" s="26" t="s">
        <v>43</v>
      </c>
      <c r="C22" s="26" t="s">
        <v>10</v>
      </c>
      <c r="D22" s="4" t="s">
        <v>141</v>
      </c>
      <c r="E22" s="4">
        <v>8.5</v>
      </c>
      <c r="F22" s="5">
        <v>29</v>
      </c>
      <c r="G22" s="5">
        <v>5</v>
      </c>
      <c r="H22" s="5">
        <v>5</v>
      </c>
      <c r="I22" s="5">
        <v>8</v>
      </c>
      <c r="J22" s="23">
        <f t="shared" si="0"/>
        <v>8</v>
      </c>
      <c r="K22" s="23">
        <f t="shared" si="1"/>
        <v>25</v>
      </c>
      <c r="L22" s="23">
        <f t="shared" si="2"/>
        <v>15</v>
      </c>
      <c r="M22" s="23">
        <f t="shared" si="3"/>
        <v>58</v>
      </c>
      <c r="N22" s="33">
        <f t="shared" si="4"/>
        <v>106</v>
      </c>
      <c r="O22" s="24">
        <f t="shared" si="5"/>
        <v>3.6551724137931036</v>
      </c>
      <c r="P22" s="24">
        <f t="shared" si="6"/>
        <v>12.470588235294118</v>
      </c>
    </row>
    <row r="23" spans="1:20" x14ac:dyDescent="0.25">
      <c r="A23" s="29"/>
      <c r="B23" s="26" t="s">
        <v>57</v>
      </c>
      <c r="C23" s="26" t="s">
        <v>8</v>
      </c>
      <c r="D23" s="22" t="s">
        <v>142</v>
      </c>
      <c r="E23" s="22">
        <v>5</v>
      </c>
      <c r="F23" s="5">
        <v>27</v>
      </c>
      <c r="G23" s="5">
        <v>4</v>
      </c>
      <c r="H23" s="5">
        <v>3</v>
      </c>
      <c r="I23" s="5">
        <v>5</v>
      </c>
      <c r="J23" s="23">
        <f t="shared" si="0"/>
        <v>18</v>
      </c>
      <c r="K23" s="23">
        <f t="shared" si="1"/>
        <v>24</v>
      </c>
      <c r="L23" s="23">
        <f t="shared" si="2"/>
        <v>9</v>
      </c>
      <c r="M23" s="23">
        <f t="shared" si="3"/>
        <v>54</v>
      </c>
      <c r="N23" s="33">
        <f t="shared" si="4"/>
        <v>105</v>
      </c>
      <c r="O23" s="24">
        <f t="shared" si="5"/>
        <v>3.8888888888888888</v>
      </c>
      <c r="P23" s="24">
        <f t="shared" si="6"/>
        <v>21</v>
      </c>
    </row>
    <row r="24" spans="1:20" s="6" customFormat="1" x14ac:dyDescent="0.25">
      <c r="A24" s="29"/>
      <c r="B24" s="20" t="s">
        <v>4</v>
      </c>
      <c r="C24" s="20" t="s">
        <v>5</v>
      </c>
      <c r="D24" s="4" t="s">
        <v>140</v>
      </c>
      <c r="E24" s="4">
        <v>10</v>
      </c>
      <c r="F24" s="5">
        <v>28</v>
      </c>
      <c r="G24" s="5">
        <v>10</v>
      </c>
      <c r="H24" s="5">
        <v>3</v>
      </c>
      <c r="I24" s="5">
        <v>10</v>
      </c>
      <c r="J24" s="23">
        <f t="shared" si="0"/>
        <v>0</v>
      </c>
      <c r="K24" s="23">
        <f t="shared" si="1"/>
        <v>40</v>
      </c>
      <c r="L24" s="23">
        <f t="shared" si="2"/>
        <v>9</v>
      </c>
      <c r="M24" s="23">
        <f t="shared" si="3"/>
        <v>56</v>
      </c>
      <c r="N24" s="33">
        <f t="shared" si="4"/>
        <v>105</v>
      </c>
      <c r="O24" s="24">
        <f t="shared" si="5"/>
        <v>3.75</v>
      </c>
      <c r="P24" s="24">
        <f t="shared" si="6"/>
        <v>10.5</v>
      </c>
    </row>
    <row r="25" spans="1:20" s="6" customFormat="1" x14ac:dyDescent="0.25">
      <c r="A25" s="29"/>
      <c r="B25" s="26" t="s">
        <v>102</v>
      </c>
      <c r="C25" s="26" t="s">
        <v>10</v>
      </c>
      <c r="D25" s="4" t="s">
        <v>142</v>
      </c>
      <c r="E25" s="4">
        <v>6</v>
      </c>
      <c r="F25" s="5">
        <v>26</v>
      </c>
      <c r="G25" s="5">
        <v>2</v>
      </c>
      <c r="H25" s="5">
        <v>4</v>
      </c>
      <c r="I25" s="5">
        <v>8</v>
      </c>
      <c r="J25" s="23">
        <f t="shared" si="0"/>
        <v>28</v>
      </c>
      <c r="K25" s="23">
        <f t="shared" si="1"/>
        <v>12</v>
      </c>
      <c r="L25" s="23">
        <f t="shared" si="2"/>
        <v>12</v>
      </c>
      <c r="M25" s="23">
        <f t="shared" si="3"/>
        <v>52</v>
      </c>
      <c r="N25" s="33">
        <f t="shared" si="4"/>
        <v>104</v>
      </c>
      <c r="O25" s="24">
        <f t="shared" si="5"/>
        <v>4</v>
      </c>
      <c r="P25" s="24">
        <f t="shared" si="6"/>
        <v>17.333333333333332</v>
      </c>
    </row>
    <row r="26" spans="1:20" s="6" customFormat="1" x14ac:dyDescent="0.25">
      <c r="A26" s="29"/>
      <c r="B26" s="26" t="s">
        <v>24</v>
      </c>
      <c r="C26" s="26" t="s">
        <v>3</v>
      </c>
      <c r="D26" s="4" t="s">
        <v>141</v>
      </c>
      <c r="E26" s="4">
        <v>7.5</v>
      </c>
      <c r="F26" s="5">
        <v>26</v>
      </c>
      <c r="G26" s="5">
        <v>6</v>
      </c>
      <c r="H26" s="5">
        <v>5</v>
      </c>
      <c r="I26" s="5">
        <v>7</v>
      </c>
      <c r="J26" s="23">
        <f t="shared" si="0"/>
        <v>6</v>
      </c>
      <c r="K26" s="23">
        <f t="shared" si="1"/>
        <v>30</v>
      </c>
      <c r="L26" s="23">
        <f t="shared" si="2"/>
        <v>15</v>
      </c>
      <c r="M26" s="23">
        <f t="shared" si="3"/>
        <v>52</v>
      </c>
      <c r="N26" s="33">
        <f t="shared" si="4"/>
        <v>103</v>
      </c>
      <c r="O26" s="24">
        <f t="shared" si="5"/>
        <v>3.9615384615384617</v>
      </c>
      <c r="P26" s="24">
        <f t="shared" si="6"/>
        <v>13.733333333333333</v>
      </c>
    </row>
    <row r="27" spans="1:20" s="6" customFormat="1" x14ac:dyDescent="0.25">
      <c r="A27" s="29"/>
      <c r="B27" s="26" t="s">
        <v>20</v>
      </c>
      <c r="C27" s="26" t="s">
        <v>5</v>
      </c>
      <c r="D27" s="4" t="s">
        <v>141</v>
      </c>
      <c r="E27" s="4">
        <v>9</v>
      </c>
      <c r="F27" s="5">
        <v>29</v>
      </c>
      <c r="G27" s="5">
        <v>7</v>
      </c>
      <c r="H27" s="5"/>
      <c r="I27" s="5">
        <v>10</v>
      </c>
      <c r="J27" s="23">
        <f t="shared" si="0"/>
        <v>10</v>
      </c>
      <c r="K27" s="23">
        <f t="shared" si="1"/>
        <v>35</v>
      </c>
      <c r="L27" s="23">
        <f t="shared" si="2"/>
        <v>0</v>
      </c>
      <c r="M27" s="23">
        <f t="shared" si="3"/>
        <v>58</v>
      </c>
      <c r="N27" s="33">
        <f t="shared" si="4"/>
        <v>103</v>
      </c>
      <c r="O27" s="24">
        <f t="shared" si="5"/>
        <v>3.5517241379310347</v>
      </c>
      <c r="P27" s="24">
        <f t="shared" si="6"/>
        <v>11.444444444444445</v>
      </c>
    </row>
    <row r="28" spans="1:20" x14ac:dyDescent="0.25">
      <c r="A28" s="29"/>
      <c r="B28" s="26" t="s">
        <v>157</v>
      </c>
      <c r="C28" s="26" t="s">
        <v>28</v>
      </c>
      <c r="D28" s="4" t="s">
        <v>142</v>
      </c>
      <c r="E28" s="4">
        <v>5.5</v>
      </c>
      <c r="F28" s="5">
        <v>26</v>
      </c>
      <c r="H28" s="5">
        <v>4</v>
      </c>
      <c r="I28" s="5">
        <v>11</v>
      </c>
      <c r="J28" s="23">
        <f t="shared" si="0"/>
        <v>38</v>
      </c>
      <c r="K28" s="23">
        <f t="shared" si="1"/>
        <v>0</v>
      </c>
      <c r="L28" s="23">
        <f t="shared" si="2"/>
        <v>12</v>
      </c>
      <c r="M28" s="23">
        <f t="shared" si="3"/>
        <v>52</v>
      </c>
      <c r="N28" s="33">
        <f t="shared" si="4"/>
        <v>102</v>
      </c>
      <c r="O28" s="24">
        <f t="shared" si="5"/>
        <v>3.9230769230769229</v>
      </c>
      <c r="P28" s="24">
        <f t="shared" si="6"/>
        <v>18.545454545454547</v>
      </c>
    </row>
    <row r="29" spans="1:20" x14ac:dyDescent="0.25">
      <c r="A29" s="29"/>
      <c r="B29" s="26" t="s">
        <v>96</v>
      </c>
      <c r="C29" s="26" t="s">
        <v>26</v>
      </c>
      <c r="D29" s="4" t="s">
        <v>142</v>
      </c>
      <c r="E29" s="4">
        <v>5.5</v>
      </c>
      <c r="F29" s="5">
        <v>23</v>
      </c>
      <c r="G29" s="5">
        <v>2</v>
      </c>
      <c r="H29" s="5">
        <v>1</v>
      </c>
      <c r="I29" s="5">
        <v>13</v>
      </c>
      <c r="J29" s="23">
        <f t="shared" si="0"/>
        <v>40</v>
      </c>
      <c r="K29" s="23">
        <f t="shared" si="1"/>
        <v>12</v>
      </c>
      <c r="L29" s="23">
        <f t="shared" si="2"/>
        <v>3</v>
      </c>
      <c r="M29" s="23">
        <f t="shared" si="3"/>
        <v>46</v>
      </c>
      <c r="N29" s="33">
        <f t="shared" si="4"/>
        <v>101</v>
      </c>
      <c r="O29" s="24">
        <f t="shared" si="5"/>
        <v>4.3913043478260869</v>
      </c>
      <c r="P29" s="24">
        <f t="shared" si="6"/>
        <v>18.363636363636363</v>
      </c>
    </row>
    <row r="30" spans="1:20" x14ac:dyDescent="0.25">
      <c r="A30" s="29"/>
      <c r="B30" s="26" t="s">
        <v>25</v>
      </c>
      <c r="C30" s="26" t="s">
        <v>7</v>
      </c>
      <c r="D30" s="22" t="s">
        <v>141</v>
      </c>
      <c r="E30" s="22">
        <v>8</v>
      </c>
      <c r="F30" s="5">
        <v>27</v>
      </c>
      <c r="G30" s="5">
        <v>6</v>
      </c>
      <c r="H30" s="5">
        <v>4</v>
      </c>
      <c r="I30" s="5">
        <v>5</v>
      </c>
      <c r="J30" s="23">
        <f t="shared" si="0"/>
        <v>5</v>
      </c>
      <c r="K30" s="23">
        <f t="shared" si="1"/>
        <v>30</v>
      </c>
      <c r="L30" s="23">
        <f t="shared" si="2"/>
        <v>12</v>
      </c>
      <c r="M30" s="23">
        <f t="shared" si="3"/>
        <v>54</v>
      </c>
      <c r="N30" s="33">
        <f t="shared" si="4"/>
        <v>101</v>
      </c>
      <c r="O30" s="24">
        <f t="shared" si="5"/>
        <v>3.7407407407407409</v>
      </c>
      <c r="P30" s="24">
        <f t="shared" si="6"/>
        <v>12.625</v>
      </c>
    </row>
    <row r="31" spans="1:20" x14ac:dyDescent="0.25">
      <c r="A31" s="29"/>
      <c r="B31" s="26" t="s">
        <v>55</v>
      </c>
      <c r="C31" s="26" t="s">
        <v>22</v>
      </c>
      <c r="D31" s="22" t="s">
        <v>141</v>
      </c>
      <c r="E31" s="22">
        <v>8.5</v>
      </c>
      <c r="F31" s="5">
        <v>26</v>
      </c>
      <c r="G31" s="5">
        <v>4</v>
      </c>
      <c r="H31" s="5">
        <v>6</v>
      </c>
      <c r="I31" s="5">
        <v>12</v>
      </c>
      <c r="J31" s="23">
        <f t="shared" si="0"/>
        <v>10</v>
      </c>
      <c r="K31" s="23">
        <f t="shared" si="1"/>
        <v>20</v>
      </c>
      <c r="L31" s="23">
        <f t="shared" si="2"/>
        <v>18</v>
      </c>
      <c r="M31" s="23">
        <f t="shared" si="3"/>
        <v>52</v>
      </c>
      <c r="N31" s="33">
        <f t="shared" si="4"/>
        <v>100</v>
      </c>
      <c r="O31" s="24">
        <f t="shared" si="5"/>
        <v>3.8461538461538463</v>
      </c>
      <c r="P31" s="24">
        <f t="shared" si="6"/>
        <v>11.764705882352942</v>
      </c>
    </row>
    <row r="32" spans="1:20" x14ac:dyDescent="0.25">
      <c r="A32" s="29"/>
      <c r="B32" s="26" t="s">
        <v>154</v>
      </c>
      <c r="C32" s="26" t="s">
        <v>19</v>
      </c>
      <c r="D32" s="4" t="s">
        <v>142</v>
      </c>
      <c r="E32" s="4">
        <v>5</v>
      </c>
      <c r="F32" s="5">
        <v>27</v>
      </c>
      <c r="H32" s="5">
        <v>3</v>
      </c>
      <c r="I32" s="5">
        <v>10</v>
      </c>
      <c r="J32" s="23">
        <f t="shared" si="0"/>
        <v>36</v>
      </c>
      <c r="K32" s="23">
        <f t="shared" si="1"/>
        <v>0</v>
      </c>
      <c r="L32" s="23">
        <f t="shared" si="2"/>
        <v>9</v>
      </c>
      <c r="M32" s="23">
        <f t="shared" si="3"/>
        <v>54</v>
      </c>
      <c r="N32" s="33">
        <f t="shared" si="4"/>
        <v>99</v>
      </c>
      <c r="O32" s="24">
        <f t="shared" si="5"/>
        <v>3.6666666666666665</v>
      </c>
      <c r="P32" s="24">
        <f t="shared" si="6"/>
        <v>19.8</v>
      </c>
    </row>
    <row r="33" spans="1:16" x14ac:dyDescent="0.25">
      <c r="A33" s="29"/>
      <c r="B33" s="20" t="s">
        <v>14</v>
      </c>
      <c r="C33" s="20" t="s">
        <v>15</v>
      </c>
      <c r="D33" s="4" t="s">
        <v>140</v>
      </c>
      <c r="E33" s="4">
        <v>6.5</v>
      </c>
      <c r="F33" s="5">
        <v>30</v>
      </c>
      <c r="G33" s="5">
        <v>8</v>
      </c>
      <c r="H33" s="5">
        <v>2</v>
      </c>
      <c r="I33" s="5">
        <v>8</v>
      </c>
      <c r="J33" s="23">
        <f t="shared" si="0"/>
        <v>0</v>
      </c>
      <c r="K33" s="23">
        <f t="shared" si="1"/>
        <v>32</v>
      </c>
      <c r="L33" s="23">
        <f t="shared" si="2"/>
        <v>6</v>
      </c>
      <c r="M33" s="23">
        <f t="shared" si="3"/>
        <v>60</v>
      </c>
      <c r="N33" s="33">
        <f t="shared" si="4"/>
        <v>98</v>
      </c>
      <c r="O33" s="24">
        <f t="shared" si="5"/>
        <v>3.2666666666666666</v>
      </c>
      <c r="P33" s="24">
        <f t="shared" si="6"/>
        <v>15.076923076923077</v>
      </c>
    </row>
    <row r="34" spans="1:16" x14ac:dyDescent="0.25">
      <c r="A34" s="29"/>
      <c r="B34" s="26" t="s">
        <v>62</v>
      </c>
      <c r="C34" s="26" t="s">
        <v>17</v>
      </c>
      <c r="D34" s="4" t="s">
        <v>141</v>
      </c>
      <c r="E34" s="4">
        <v>5.5</v>
      </c>
      <c r="F34" s="5">
        <v>28</v>
      </c>
      <c r="G34" s="5">
        <v>4</v>
      </c>
      <c r="H34" s="5">
        <v>5</v>
      </c>
      <c r="I34" s="5">
        <v>6</v>
      </c>
      <c r="J34" s="23">
        <f t="shared" si="0"/>
        <v>6</v>
      </c>
      <c r="K34" s="23">
        <f t="shared" si="1"/>
        <v>20</v>
      </c>
      <c r="L34" s="23">
        <f t="shared" si="2"/>
        <v>15</v>
      </c>
      <c r="M34" s="23">
        <f t="shared" si="3"/>
        <v>56</v>
      </c>
      <c r="N34" s="33">
        <f t="shared" si="4"/>
        <v>97</v>
      </c>
      <c r="O34" s="24">
        <f t="shared" si="5"/>
        <v>3.4642857142857144</v>
      </c>
      <c r="P34" s="24">
        <f t="shared" si="6"/>
        <v>17.636363636363637</v>
      </c>
    </row>
    <row r="35" spans="1:16" x14ac:dyDescent="0.25">
      <c r="A35" s="29"/>
      <c r="B35" s="26" t="s">
        <v>37</v>
      </c>
      <c r="C35" s="26" t="s">
        <v>8</v>
      </c>
      <c r="D35" s="22" t="s">
        <v>141</v>
      </c>
      <c r="E35" s="22">
        <v>8</v>
      </c>
      <c r="F35" s="5">
        <v>27</v>
      </c>
      <c r="G35" s="5">
        <v>5</v>
      </c>
      <c r="H35" s="5">
        <v>4</v>
      </c>
      <c r="I35" s="5">
        <v>5</v>
      </c>
      <c r="J35" s="23">
        <f t="shared" si="0"/>
        <v>5</v>
      </c>
      <c r="K35" s="23">
        <f t="shared" si="1"/>
        <v>25</v>
      </c>
      <c r="L35" s="23">
        <f t="shared" si="2"/>
        <v>12</v>
      </c>
      <c r="M35" s="23">
        <f t="shared" si="3"/>
        <v>54</v>
      </c>
      <c r="N35" s="33">
        <f t="shared" si="4"/>
        <v>96</v>
      </c>
      <c r="O35" s="24">
        <f t="shared" si="5"/>
        <v>3.5555555555555554</v>
      </c>
      <c r="P35" s="24">
        <f t="shared" si="6"/>
        <v>12</v>
      </c>
    </row>
    <row r="36" spans="1:16" x14ac:dyDescent="0.25">
      <c r="A36" s="29"/>
      <c r="B36" s="26" t="s">
        <v>79</v>
      </c>
      <c r="C36" s="26" t="s">
        <v>3</v>
      </c>
      <c r="D36" s="4" t="s">
        <v>141</v>
      </c>
      <c r="E36" s="4">
        <v>6.5</v>
      </c>
      <c r="F36" s="5">
        <v>29</v>
      </c>
      <c r="G36" s="5">
        <v>3</v>
      </c>
      <c r="H36" s="5">
        <v>5</v>
      </c>
      <c r="I36" s="5">
        <v>7</v>
      </c>
      <c r="J36" s="23">
        <f t="shared" ref="J36:J67" si="7">ROUND(IF(D36=$U$2,F36/30*I36*4,IF(D36=$U$1,F36/30*I36,0)),0)</f>
        <v>7</v>
      </c>
      <c r="K36" s="23">
        <f t="shared" ref="K36:K67" si="8">ROUND(IF(D36=$U$2,G36*6,IF(D36=$U$1,G36*5,G36*4)),0)</f>
        <v>15</v>
      </c>
      <c r="L36" s="23">
        <f t="shared" ref="L36:L67" si="9">H36*3</f>
        <v>15</v>
      </c>
      <c r="M36" s="23">
        <f t="shared" ref="M36:M67" si="10">F36*2</f>
        <v>58</v>
      </c>
      <c r="N36" s="33">
        <f t="shared" ref="N36:N67" si="11">SUM(J36:M36)</f>
        <v>95</v>
      </c>
      <c r="O36" s="24">
        <f t="shared" ref="O36:O67" si="12">N36/F36</f>
        <v>3.2758620689655173</v>
      </c>
      <c r="P36" s="24">
        <f t="shared" ref="P36:P67" si="13">N36/E36</f>
        <v>14.615384615384615</v>
      </c>
    </row>
    <row r="37" spans="1:16" x14ac:dyDescent="0.25">
      <c r="A37" s="29"/>
      <c r="B37" s="26" t="s">
        <v>56</v>
      </c>
      <c r="C37" s="26" t="s">
        <v>7</v>
      </c>
      <c r="D37" s="22" t="s">
        <v>141</v>
      </c>
      <c r="E37" s="22">
        <v>7.5</v>
      </c>
      <c r="F37" s="5">
        <v>27</v>
      </c>
      <c r="G37" s="5">
        <v>4</v>
      </c>
      <c r="H37" s="5">
        <v>5</v>
      </c>
      <c r="I37" s="5">
        <v>5</v>
      </c>
      <c r="J37" s="23">
        <f t="shared" si="7"/>
        <v>5</v>
      </c>
      <c r="K37" s="23">
        <f t="shared" si="8"/>
        <v>20</v>
      </c>
      <c r="L37" s="23">
        <f t="shared" si="9"/>
        <v>15</v>
      </c>
      <c r="M37" s="23">
        <f t="shared" si="10"/>
        <v>54</v>
      </c>
      <c r="N37" s="33">
        <f t="shared" si="11"/>
        <v>94</v>
      </c>
      <c r="O37" s="24">
        <f t="shared" si="12"/>
        <v>3.4814814814814814</v>
      </c>
      <c r="P37" s="24">
        <f t="shared" si="13"/>
        <v>12.533333333333333</v>
      </c>
    </row>
    <row r="38" spans="1:16" x14ac:dyDescent="0.25">
      <c r="A38" s="29"/>
      <c r="B38" s="26" t="s">
        <v>105</v>
      </c>
      <c r="C38" s="26" t="s">
        <v>15</v>
      </c>
      <c r="D38" s="4" t="s">
        <v>141</v>
      </c>
      <c r="E38" s="4">
        <v>6</v>
      </c>
      <c r="F38" s="5">
        <v>29</v>
      </c>
      <c r="G38" s="5">
        <v>2</v>
      </c>
      <c r="H38" s="5">
        <v>6</v>
      </c>
      <c r="I38" s="5">
        <v>8</v>
      </c>
      <c r="J38" s="23">
        <f t="shared" si="7"/>
        <v>8</v>
      </c>
      <c r="K38" s="23">
        <f t="shared" si="8"/>
        <v>10</v>
      </c>
      <c r="L38" s="23">
        <f t="shared" si="9"/>
        <v>18</v>
      </c>
      <c r="M38" s="23">
        <f t="shared" si="10"/>
        <v>58</v>
      </c>
      <c r="N38" s="33">
        <f t="shared" si="11"/>
        <v>94</v>
      </c>
      <c r="O38" s="24">
        <f t="shared" si="12"/>
        <v>3.2413793103448274</v>
      </c>
      <c r="P38" s="24">
        <f t="shared" si="13"/>
        <v>15.666666666666666</v>
      </c>
    </row>
    <row r="39" spans="1:16" x14ac:dyDescent="0.25">
      <c r="A39" s="29"/>
      <c r="B39" s="26" t="s">
        <v>74</v>
      </c>
      <c r="C39" s="26" t="s">
        <v>7</v>
      </c>
      <c r="D39" s="22" t="s">
        <v>142</v>
      </c>
      <c r="E39" s="22">
        <v>5</v>
      </c>
      <c r="F39" s="5">
        <v>26</v>
      </c>
      <c r="G39" s="5">
        <v>3</v>
      </c>
      <c r="H39" s="5">
        <v>2</v>
      </c>
      <c r="I39" s="5">
        <v>5</v>
      </c>
      <c r="J39" s="23">
        <f t="shared" si="7"/>
        <v>17</v>
      </c>
      <c r="K39" s="23">
        <f t="shared" si="8"/>
        <v>18</v>
      </c>
      <c r="L39" s="23">
        <f t="shared" si="9"/>
        <v>6</v>
      </c>
      <c r="M39" s="23">
        <f t="shared" si="10"/>
        <v>52</v>
      </c>
      <c r="N39" s="33">
        <f t="shared" si="11"/>
        <v>93</v>
      </c>
      <c r="O39" s="24">
        <f t="shared" si="12"/>
        <v>3.5769230769230771</v>
      </c>
      <c r="P39" s="24">
        <f t="shared" si="13"/>
        <v>18.600000000000001</v>
      </c>
    </row>
    <row r="40" spans="1:16" x14ac:dyDescent="0.25">
      <c r="B40" s="26" t="s">
        <v>150</v>
      </c>
      <c r="C40" s="26" t="s">
        <v>5</v>
      </c>
      <c r="D40" s="4" t="s">
        <v>142</v>
      </c>
      <c r="E40" s="4">
        <v>5.5</v>
      </c>
      <c r="F40" s="5">
        <v>26</v>
      </c>
      <c r="H40" s="5">
        <v>2</v>
      </c>
      <c r="I40" s="5">
        <v>10</v>
      </c>
      <c r="J40" s="23">
        <f t="shared" si="7"/>
        <v>35</v>
      </c>
      <c r="K40" s="23">
        <f t="shared" si="8"/>
        <v>0</v>
      </c>
      <c r="L40" s="23">
        <f t="shared" si="9"/>
        <v>6</v>
      </c>
      <c r="M40" s="23">
        <f t="shared" si="10"/>
        <v>52</v>
      </c>
      <c r="N40" s="33">
        <f t="shared" si="11"/>
        <v>93</v>
      </c>
      <c r="O40" s="24">
        <f t="shared" si="12"/>
        <v>3.5769230769230771</v>
      </c>
      <c r="P40" s="24">
        <f t="shared" si="13"/>
        <v>16.90909090909091</v>
      </c>
    </row>
    <row r="41" spans="1:16" x14ac:dyDescent="0.25">
      <c r="B41" s="26" t="s">
        <v>101</v>
      </c>
      <c r="C41" s="26" t="s">
        <v>15</v>
      </c>
      <c r="D41" s="4" t="s">
        <v>142</v>
      </c>
      <c r="E41" s="4">
        <v>5</v>
      </c>
      <c r="F41" s="5">
        <v>26</v>
      </c>
      <c r="G41" s="5">
        <v>2</v>
      </c>
      <c r="H41" s="5"/>
      <c r="I41" s="5">
        <v>8</v>
      </c>
      <c r="J41" s="23">
        <f t="shared" si="7"/>
        <v>28</v>
      </c>
      <c r="K41" s="23">
        <f t="shared" si="8"/>
        <v>12</v>
      </c>
      <c r="L41" s="23">
        <f t="shared" si="9"/>
        <v>0</v>
      </c>
      <c r="M41" s="23">
        <f t="shared" si="10"/>
        <v>52</v>
      </c>
      <c r="N41" s="33">
        <f t="shared" si="11"/>
        <v>92</v>
      </c>
      <c r="O41" s="24">
        <f t="shared" si="12"/>
        <v>3.5384615384615383</v>
      </c>
      <c r="P41" s="24">
        <f t="shared" si="13"/>
        <v>18.399999999999999</v>
      </c>
    </row>
    <row r="42" spans="1:16" x14ac:dyDescent="0.25">
      <c r="B42" s="26" t="s">
        <v>128</v>
      </c>
      <c r="C42" s="26" t="s">
        <v>26</v>
      </c>
      <c r="D42" s="4" t="s">
        <v>142</v>
      </c>
      <c r="E42" s="4">
        <v>5</v>
      </c>
      <c r="F42" s="5">
        <v>22</v>
      </c>
      <c r="G42" s="5">
        <v>1</v>
      </c>
      <c r="H42" s="5">
        <v>1</v>
      </c>
      <c r="I42" s="5">
        <v>13</v>
      </c>
      <c r="J42" s="23">
        <f t="shared" si="7"/>
        <v>38</v>
      </c>
      <c r="K42" s="23">
        <f t="shared" si="8"/>
        <v>6</v>
      </c>
      <c r="L42" s="23">
        <f t="shared" si="9"/>
        <v>3</v>
      </c>
      <c r="M42" s="23">
        <f t="shared" si="10"/>
        <v>44</v>
      </c>
      <c r="N42" s="33">
        <f t="shared" si="11"/>
        <v>91</v>
      </c>
      <c r="O42" s="24">
        <f t="shared" si="12"/>
        <v>4.1363636363636367</v>
      </c>
      <c r="P42" s="24">
        <f t="shared" si="13"/>
        <v>18.2</v>
      </c>
    </row>
    <row r="43" spans="1:16" x14ac:dyDescent="0.25">
      <c r="B43" s="1" t="s">
        <v>51</v>
      </c>
      <c r="C43" s="1" t="s">
        <v>27</v>
      </c>
      <c r="D43" s="4" t="s">
        <v>141</v>
      </c>
      <c r="E43" s="4">
        <v>8.5</v>
      </c>
      <c r="F43" s="5">
        <v>25</v>
      </c>
      <c r="G43" s="5">
        <v>4</v>
      </c>
      <c r="H43" s="5">
        <v>4</v>
      </c>
      <c r="I43" s="5">
        <v>9</v>
      </c>
      <c r="J43" s="23">
        <f t="shared" si="7"/>
        <v>8</v>
      </c>
      <c r="K43" s="23">
        <f t="shared" si="8"/>
        <v>20</v>
      </c>
      <c r="L43" s="23">
        <f t="shared" si="9"/>
        <v>12</v>
      </c>
      <c r="M43" s="23">
        <f t="shared" si="10"/>
        <v>50</v>
      </c>
      <c r="N43" s="33">
        <f t="shared" si="11"/>
        <v>90</v>
      </c>
      <c r="O43" s="24">
        <f t="shared" si="12"/>
        <v>3.6</v>
      </c>
      <c r="P43" s="24">
        <f t="shared" si="13"/>
        <v>10.588235294117647</v>
      </c>
    </row>
    <row r="44" spans="1:16" s="7" customFormat="1" x14ac:dyDescent="0.25">
      <c r="B44" s="8" t="s">
        <v>103</v>
      </c>
      <c r="C44" s="8" t="s">
        <v>26</v>
      </c>
      <c r="D44" s="4" t="s">
        <v>141</v>
      </c>
      <c r="E44" s="4">
        <v>5.5</v>
      </c>
      <c r="F44" s="5">
        <v>28</v>
      </c>
      <c r="G44" s="5">
        <v>2</v>
      </c>
      <c r="H44" s="5">
        <v>4</v>
      </c>
      <c r="I44" s="5">
        <v>13</v>
      </c>
      <c r="J44" s="23">
        <f t="shared" si="7"/>
        <v>12</v>
      </c>
      <c r="K44" s="23">
        <f t="shared" si="8"/>
        <v>10</v>
      </c>
      <c r="L44" s="23">
        <f t="shared" si="9"/>
        <v>12</v>
      </c>
      <c r="M44" s="23">
        <f t="shared" si="10"/>
        <v>56</v>
      </c>
      <c r="N44" s="33">
        <f t="shared" si="11"/>
        <v>90</v>
      </c>
      <c r="O44" s="24">
        <f t="shared" si="12"/>
        <v>3.2142857142857144</v>
      </c>
      <c r="P44" s="24">
        <f t="shared" si="13"/>
        <v>16.363636363636363</v>
      </c>
    </row>
    <row r="45" spans="1:16" x14ac:dyDescent="0.25">
      <c r="B45" s="1" t="s">
        <v>58</v>
      </c>
      <c r="C45" s="1" t="s">
        <v>27</v>
      </c>
      <c r="D45" s="4" t="s">
        <v>141</v>
      </c>
      <c r="E45" s="4">
        <v>8</v>
      </c>
      <c r="F45" s="5">
        <v>28</v>
      </c>
      <c r="G45" s="5">
        <v>4</v>
      </c>
      <c r="H45" s="5">
        <v>2</v>
      </c>
      <c r="I45" s="5">
        <v>9</v>
      </c>
      <c r="J45" s="23">
        <f t="shared" si="7"/>
        <v>8</v>
      </c>
      <c r="K45" s="23">
        <f t="shared" si="8"/>
        <v>20</v>
      </c>
      <c r="L45" s="23">
        <f t="shared" si="9"/>
        <v>6</v>
      </c>
      <c r="M45" s="23">
        <f t="shared" si="10"/>
        <v>56</v>
      </c>
      <c r="N45" s="33">
        <f t="shared" si="11"/>
        <v>90</v>
      </c>
      <c r="O45" s="24">
        <f t="shared" si="12"/>
        <v>3.2142857142857144</v>
      </c>
      <c r="P45" s="24">
        <f t="shared" si="13"/>
        <v>11.25</v>
      </c>
    </row>
    <row r="46" spans="1:16" x14ac:dyDescent="0.25">
      <c r="B46" s="1" t="s">
        <v>18</v>
      </c>
      <c r="C46" s="1" t="s">
        <v>19</v>
      </c>
      <c r="D46" s="4" t="s">
        <v>140</v>
      </c>
      <c r="E46" s="4">
        <v>6.5</v>
      </c>
      <c r="F46" s="5">
        <v>28</v>
      </c>
      <c r="G46" s="5">
        <v>7</v>
      </c>
      <c r="H46" s="5">
        <v>2</v>
      </c>
      <c r="I46" s="5">
        <v>10</v>
      </c>
      <c r="J46" s="23">
        <f t="shared" si="7"/>
        <v>0</v>
      </c>
      <c r="K46" s="23">
        <f t="shared" si="8"/>
        <v>28</v>
      </c>
      <c r="L46" s="23">
        <f t="shared" si="9"/>
        <v>6</v>
      </c>
      <c r="M46" s="23">
        <f t="shared" si="10"/>
        <v>56</v>
      </c>
      <c r="N46" s="33">
        <f t="shared" si="11"/>
        <v>90</v>
      </c>
      <c r="O46" s="24">
        <f t="shared" si="12"/>
        <v>3.2142857142857144</v>
      </c>
      <c r="P46" s="24">
        <f t="shared" si="13"/>
        <v>13.846153846153847</v>
      </c>
    </row>
    <row r="47" spans="1:16" x14ac:dyDescent="0.25">
      <c r="B47" s="1" t="s">
        <v>99</v>
      </c>
      <c r="C47" s="1" t="s">
        <v>7</v>
      </c>
      <c r="D47" s="22" t="s">
        <v>142</v>
      </c>
      <c r="E47" s="22">
        <v>5</v>
      </c>
      <c r="F47" s="5">
        <v>25</v>
      </c>
      <c r="G47" s="5">
        <v>2</v>
      </c>
      <c r="H47" s="5">
        <v>3</v>
      </c>
      <c r="I47" s="5">
        <v>5</v>
      </c>
      <c r="J47" s="23">
        <f t="shared" si="7"/>
        <v>17</v>
      </c>
      <c r="K47" s="23">
        <f t="shared" si="8"/>
        <v>12</v>
      </c>
      <c r="L47" s="23">
        <f t="shared" si="9"/>
        <v>9</v>
      </c>
      <c r="M47" s="23">
        <f t="shared" si="10"/>
        <v>50</v>
      </c>
      <c r="N47" s="33">
        <f t="shared" si="11"/>
        <v>88</v>
      </c>
      <c r="O47" s="24">
        <f t="shared" si="12"/>
        <v>3.52</v>
      </c>
      <c r="P47" s="24">
        <f t="shared" si="13"/>
        <v>17.600000000000001</v>
      </c>
    </row>
    <row r="48" spans="1:16" x14ac:dyDescent="0.25">
      <c r="B48" s="1" t="s">
        <v>53</v>
      </c>
      <c r="C48" s="1" t="s">
        <v>1</v>
      </c>
      <c r="D48" s="4" t="s">
        <v>141</v>
      </c>
      <c r="E48" s="4">
        <v>7</v>
      </c>
      <c r="F48" s="5">
        <v>26</v>
      </c>
      <c r="G48" s="5">
        <v>4</v>
      </c>
      <c r="H48" s="5">
        <v>2</v>
      </c>
      <c r="I48" s="5">
        <v>11</v>
      </c>
      <c r="J48" s="23">
        <f t="shared" si="7"/>
        <v>10</v>
      </c>
      <c r="K48" s="23">
        <f t="shared" si="8"/>
        <v>20</v>
      </c>
      <c r="L48" s="23">
        <f t="shared" si="9"/>
        <v>6</v>
      </c>
      <c r="M48" s="23">
        <f t="shared" si="10"/>
        <v>52</v>
      </c>
      <c r="N48" s="33">
        <f t="shared" si="11"/>
        <v>88</v>
      </c>
      <c r="O48" s="24">
        <f t="shared" si="12"/>
        <v>3.3846153846153846</v>
      </c>
      <c r="P48" s="24">
        <f t="shared" si="13"/>
        <v>12.571428571428571</v>
      </c>
    </row>
    <row r="49" spans="2:16" x14ac:dyDescent="0.25">
      <c r="B49" s="1" t="s">
        <v>75</v>
      </c>
      <c r="C49" s="1" t="s">
        <v>12</v>
      </c>
      <c r="D49" s="4" t="s">
        <v>141</v>
      </c>
      <c r="E49" s="4">
        <v>7</v>
      </c>
      <c r="F49" s="5">
        <v>27</v>
      </c>
      <c r="G49" s="5">
        <v>3</v>
      </c>
      <c r="H49" s="5">
        <v>4</v>
      </c>
      <c r="I49" s="5">
        <v>8</v>
      </c>
      <c r="J49" s="23">
        <f t="shared" si="7"/>
        <v>7</v>
      </c>
      <c r="K49" s="23">
        <f t="shared" si="8"/>
        <v>15</v>
      </c>
      <c r="L49" s="23">
        <f t="shared" si="9"/>
        <v>12</v>
      </c>
      <c r="M49" s="23">
        <f t="shared" si="10"/>
        <v>54</v>
      </c>
      <c r="N49" s="33">
        <f t="shared" si="11"/>
        <v>88</v>
      </c>
      <c r="O49" s="24">
        <f t="shared" si="12"/>
        <v>3.2592592592592591</v>
      </c>
      <c r="P49" s="24">
        <f t="shared" si="13"/>
        <v>12.571428571428571</v>
      </c>
    </row>
    <row r="50" spans="2:16" x14ac:dyDescent="0.25">
      <c r="B50" s="1" t="s">
        <v>77</v>
      </c>
      <c r="C50" s="1" t="s">
        <v>22</v>
      </c>
      <c r="D50" s="22" t="s">
        <v>141</v>
      </c>
      <c r="E50" s="22">
        <v>5.5</v>
      </c>
      <c r="F50" s="5">
        <v>28</v>
      </c>
      <c r="G50" s="5">
        <v>3</v>
      </c>
      <c r="H50" s="5">
        <v>2</v>
      </c>
      <c r="I50" s="5">
        <v>12</v>
      </c>
      <c r="J50" s="23">
        <f t="shared" si="7"/>
        <v>11</v>
      </c>
      <c r="K50" s="23">
        <f t="shared" si="8"/>
        <v>15</v>
      </c>
      <c r="L50" s="23">
        <f t="shared" si="9"/>
        <v>6</v>
      </c>
      <c r="M50" s="23">
        <f t="shared" si="10"/>
        <v>56</v>
      </c>
      <c r="N50" s="33">
        <f t="shared" si="11"/>
        <v>88</v>
      </c>
      <c r="O50" s="24">
        <f t="shared" si="12"/>
        <v>3.1428571428571428</v>
      </c>
      <c r="P50" s="24">
        <f t="shared" si="13"/>
        <v>16</v>
      </c>
    </row>
    <row r="51" spans="2:16" x14ac:dyDescent="0.25">
      <c r="B51" s="1" t="s">
        <v>107</v>
      </c>
      <c r="C51" s="1" t="s">
        <v>28</v>
      </c>
      <c r="D51" s="4" t="s">
        <v>141</v>
      </c>
      <c r="E51" s="4">
        <v>6.5</v>
      </c>
      <c r="F51" s="5">
        <v>29</v>
      </c>
      <c r="G51" s="5">
        <v>2</v>
      </c>
      <c r="H51" s="5">
        <v>3</v>
      </c>
      <c r="I51" s="5">
        <v>11</v>
      </c>
      <c r="J51" s="23">
        <f t="shared" si="7"/>
        <v>11</v>
      </c>
      <c r="K51" s="23">
        <f t="shared" si="8"/>
        <v>10</v>
      </c>
      <c r="L51" s="23">
        <f t="shared" si="9"/>
        <v>9</v>
      </c>
      <c r="M51" s="23">
        <f t="shared" si="10"/>
        <v>58</v>
      </c>
      <c r="N51" s="33">
        <f t="shared" si="11"/>
        <v>88</v>
      </c>
      <c r="O51" s="24">
        <f t="shared" si="12"/>
        <v>3.0344827586206895</v>
      </c>
      <c r="P51" s="24">
        <f t="shared" si="13"/>
        <v>13.538461538461538</v>
      </c>
    </row>
    <row r="52" spans="2:16" x14ac:dyDescent="0.25">
      <c r="B52" s="1" t="s">
        <v>39</v>
      </c>
      <c r="C52" s="1" t="s">
        <v>19</v>
      </c>
      <c r="D52" s="4" t="s">
        <v>140</v>
      </c>
      <c r="E52" s="4">
        <v>6.5</v>
      </c>
      <c r="F52" s="5">
        <v>28</v>
      </c>
      <c r="G52" s="5">
        <v>5</v>
      </c>
      <c r="H52" s="5">
        <v>4</v>
      </c>
      <c r="I52" s="5">
        <v>10</v>
      </c>
      <c r="J52" s="23">
        <f t="shared" si="7"/>
        <v>0</v>
      </c>
      <c r="K52" s="23">
        <f t="shared" si="8"/>
        <v>20</v>
      </c>
      <c r="L52" s="23">
        <f t="shared" si="9"/>
        <v>12</v>
      </c>
      <c r="M52" s="23">
        <f t="shared" si="10"/>
        <v>56</v>
      </c>
      <c r="N52" s="33">
        <f t="shared" si="11"/>
        <v>88</v>
      </c>
      <c r="O52" s="24">
        <f t="shared" si="12"/>
        <v>3.1428571428571428</v>
      </c>
      <c r="P52" s="24">
        <f t="shared" si="13"/>
        <v>13.538461538461538</v>
      </c>
    </row>
    <row r="53" spans="2:16" x14ac:dyDescent="0.25">
      <c r="B53" s="1" t="s">
        <v>93</v>
      </c>
      <c r="C53" s="1" t="s">
        <v>22</v>
      </c>
      <c r="D53" s="22" t="s">
        <v>142</v>
      </c>
      <c r="E53" s="22">
        <v>6</v>
      </c>
      <c r="F53" s="5">
        <v>20</v>
      </c>
      <c r="G53" s="5">
        <v>2</v>
      </c>
      <c r="H53" s="5">
        <v>1</v>
      </c>
      <c r="I53" s="5">
        <v>12</v>
      </c>
      <c r="J53" s="23">
        <f t="shared" si="7"/>
        <v>32</v>
      </c>
      <c r="K53" s="23">
        <f t="shared" si="8"/>
        <v>12</v>
      </c>
      <c r="L53" s="23">
        <f t="shared" si="9"/>
        <v>3</v>
      </c>
      <c r="M53" s="23">
        <f t="shared" si="10"/>
        <v>40</v>
      </c>
      <c r="N53" s="33">
        <f t="shared" si="11"/>
        <v>87</v>
      </c>
      <c r="O53" s="24">
        <f t="shared" si="12"/>
        <v>4.3499999999999996</v>
      </c>
      <c r="P53" s="24">
        <f t="shared" si="13"/>
        <v>14.5</v>
      </c>
    </row>
    <row r="54" spans="2:16" x14ac:dyDescent="0.25">
      <c r="B54" s="1" t="s">
        <v>52</v>
      </c>
      <c r="C54" s="1" t="s">
        <v>26</v>
      </c>
      <c r="D54" s="4" t="s">
        <v>141</v>
      </c>
      <c r="E54" s="4">
        <v>5.5</v>
      </c>
      <c r="F54" s="5">
        <v>25</v>
      </c>
      <c r="G54" s="5">
        <v>4</v>
      </c>
      <c r="H54" s="5">
        <v>2</v>
      </c>
      <c r="I54" s="5">
        <v>13</v>
      </c>
      <c r="J54" s="23">
        <f t="shared" si="7"/>
        <v>11</v>
      </c>
      <c r="K54" s="23">
        <f t="shared" si="8"/>
        <v>20</v>
      </c>
      <c r="L54" s="23">
        <f t="shared" si="9"/>
        <v>6</v>
      </c>
      <c r="M54" s="23">
        <f t="shared" si="10"/>
        <v>50</v>
      </c>
      <c r="N54" s="33">
        <f t="shared" si="11"/>
        <v>87</v>
      </c>
      <c r="O54" s="24">
        <f t="shared" si="12"/>
        <v>3.48</v>
      </c>
      <c r="P54" s="24">
        <f t="shared" si="13"/>
        <v>15.818181818181818</v>
      </c>
    </row>
    <row r="55" spans="2:16" x14ac:dyDescent="0.25">
      <c r="B55" s="1" t="s">
        <v>100</v>
      </c>
      <c r="C55" s="1" t="s">
        <v>28</v>
      </c>
      <c r="D55" s="4" t="s">
        <v>141</v>
      </c>
      <c r="E55" s="4">
        <v>6</v>
      </c>
      <c r="F55" s="5">
        <v>25</v>
      </c>
      <c r="G55" s="5">
        <v>2</v>
      </c>
      <c r="H55" s="5">
        <v>6</v>
      </c>
      <c r="I55" s="5">
        <v>11</v>
      </c>
      <c r="J55" s="23">
        <f t="shared" si="7"/>
        <v>9</v>
      </c>
      <c r="K55" s="23">
        <f t="shared" si="8"/>
        <v>10</v>
      </c>
      <c r="L55" s="23">
        <f t="shared" si="9"/>
        <v>18</v>
      </c>
      <c r="M55" s="23">
        <f t="shared" si="10"/>
        <v>50</v>
      </c>
      <c r="N55" s="33">
        <f t="shared" si="11"/>
        <v>87</v>
      </c>
      <c r="O55" s="24">
        <f t="shared" si="12"/>
        <v>3.48</v>
      </c>
      <c r="P55" s="24">
        <f t="shared" si="13"/>
        <v>14.5</v>
      </c>
    </row>
    <row r="56" spans="2:16" s="9" customFormat="1" x14ac:dyDescent="0.25">
      <c r="B56" s="10" t="s">
        <v>132</v>
      </c>
      <c r="C56" s="10" t="s">
        <v>15</v>
      </c>
      <c r="D56" s="4" t="s">
        <v>142</v>
      </c>
      <c r="E56" s="4">
        <v>4.5</v>
      </c>
      <c r="F56" s="5">
        <v>24</v>
      </c>
      <c r="G56" s="5">
        <v>1</v>
      </c>
      <c r="H56" s="5">
        <v>2</v>
      </c>
      <c r="I56" s="5">
        <v>8</v>
      </c>
      <c r="J56" s="23">
        <f t="shared" si="7"/>
        <v>26</v>
      </c>
      <c r="K56" s="23">
        <f t="shared" si="8"/>
        <v>6</v>
      </c>
      <c r="L56" s="23">
        <f t="shared" si="9"/>
        <v>6</v>
      </c>
      <c r="M56" s="23">
        <f t="shared" si="10"/>
        <v>48</v>
      </c>
      <c r="N56" s="33">
        <f t="shared" si="11"/>
        <v>86</v>
      </c>
      <c r="O56" s="24">
        <f t="shared" si="12"/>
        <v>3.5833333333333335</v>
      </c>
      <c r="P56" s="24">
        <f t="shared" si="13"/>
        <v>19.111111111111111</v>
      </c>
    </row>
    <row r="57" spans="2:16" x14ac:dyDescent="0.25">
      <c r="B57" s="20" t="s">
        <v>47</v>
      </c>
      <c r="C57" s="1" t="s">
        <v>1</v>
      </c>
      <c r="D57" s="4" t="s">
        <v>141</v>
      </c>
      <c r="E57" s="4">
        <v>11</v>
      </c>
      <c r="F57" s="5">
        <v>20</v>
      </c>
      <c r="G57" s="5">
        <v>4</v>
      </c>
      <c r="H57" s="5">
        <v>6</v>
      </c>
      <c r="I57" s="5">
        <v>11</v>
      </c>
      <c r="J57" s="23">
        <f t="shared" si="7"/>
        <v>7</v>
      </c>
      <c r="K57" s="23">
        <f t="shared" si="8"/>
        <v>20</v>
      </c>
      <c r="L57" s="23">
        <f t="shared" si="9"/>
        <v>18</v>
      </c>
      <c r="M57" s="23">
        <f t="shared" si="10"/>
        <v>40</v>
      </c>
      <c r="N57" s="33">
        <f t="shared" si="11"/>
        <v>85</v>
      </c>
      <c r="O57" s="24">
        <f t="shared" si="12"/>
        <v>4.25</v>
      </c>
      <c r="P57" s="24">
        <f t="shared" si="13"/>
        <v>7.7272727272727275</v>
      </c>
    </row>
    <row r="58" spans="2:16" x14ac:dyDescent="0.25">
      <c r="B58" s="20" t="s">
        <v>30</v>
      </c>
      <c r="C58" s="1" t="s">
        <v>5</v>
      </c>
      <c r="D58" s="4" t="s">
        <v>141</v>
      </c>
      <c r="E58" s="4">
        <v>8.5</v>
      </c>
      <c r="F58" s="5">
        <v>22</v>
      </c>
      <c r="G58" s="5">
        <v>5</v>
      </c>
      <c r="H58" s="5">
        <v>3</v>
      </c>
      <c r="I58" s="5">
        <v>10</v>
      </c>
      <c r="J58" s="23">
        <f t="shared" si="7"/>
        <v>7</v>
      </c>
      <c r="K58" s="23">
        <f t="shared" si="8"/>
        <v>25</v>
      </c>
      <c r="L58" s="23">
        <f t="shared" si="9"/>
        <v>9</v>
      </c>
      <c r="M58" s="23">
        <f t="shared" si="10"/>
        <v>44</v>
      </c>
      <c r="N58" s="33">
        <f t="shared" si="11"/>
        <v>85</v>
      </c>
      <c r="O58" s="24">
        <f t="shared" si="12"/>
        <v>3.8636363636363638</v>
      </c>
      <c r="P58" s="24">
        <f t="shared" si="13"/>
        <v>10</v>
      </c>
    </row>
    <row r="59" spans="2:16" x14ac:dyDescent="0.25">
      <c r="B59" s="1" t="s">
        <v>129</v>
      </c>
      <c r="C59" s="1" t="s">
        <v>5</v>
      </c>
      <c r="D59" s="4" t="s">
        <v>142</v>
      </c>
      <c r="E59" s="4">
        <v>5.5</v>
      </c>
      <c r="F59" s="5">
        <v>22</v>
      </c>
      <c r="G59" s="5">
        <v>1</v>
      </c>
      <c r="H59" s="5">
        <v>2</v>
      </c>
      <c r="I59" s="5">
        <v>10</v>
      </c>
      <c r="J59" s="23">
        <f t="shared" si="7"/>
        <v>29</v>
      </c>
      <c r="K59" s="23">
        <f t="shared" si="8"/>
        <v>6</v>
      </c>
      <c r="L59" s="23">
        <f t="shared" si="9"/>
        <v>6</v>
      </c>
      <c r="M59" s="23">
        <f t="shared" si="10"/>
        <v>44</v>
      </c>
      <c r="N59" s="33">
        <f t="shared" si="11"/>
        <v>85</v>
      </c>
      <c r="O59" s="24">
        <f t="shared" si="12"/>
        <v>3.8636363636363638</v>
      </c>
      <c r="P59" s="24">
        <f t="shared" si="13"/>
        <v>15.454545454545455</v>
      </c>
    </row>
    <row r="60" spans="2:16" x14ac:dyDescent="0.25">
      <c r="B60" s="1" t="s">
        <v>136</v>
      </c>
      <c r="C60" s="1" t="s">
        <v>3</v>
      </c>
      <c r="D60" s="4" t="s">
        <v>142</v>
      </c>
      <c r="E60" s="4">
        <v>4.5</v>
      </c>
      <c r="F60" s="5">
        <v>26</v>
      </c>
      <c r="G60" s="5">
        <v>1</v>
      </c>
      <c r="H60" s="5">
        <v>1</v>
      </c>
      <c r="I60" s="5">
        <v>7</v>
      </c>
      <c r="J60" s="23">
        <f t="shared" si="7"/>
        <v>24</v>
      </c>
      <c r="K60" s="23">
        <f t="shared" si="8"/>
        <v>6</v>
      </c>
      <c r="L60" s="23">
        <f t="shared" si="9"/>
        <v>3</v>
      </c>
      <c r="M60" s="23">
        <f t="shared" si="10"/>
        <v>52</v>
      </c>
      <c r="N60" s="33">
        <f t="shared" si="11"/>
        <v>85</v>
      </c>
      <c r="O60" s="24">
        <f t="shared" si="12"/>
        <v>3.2692307692307692</v>
      </c>
      <c r="P60" s="24">
        <f t="shared" si="13"/>
        <v>18.888888888888889</v>
      </c>
    </row>
    <row r="61" spans="2:16" x14ac:dyDescent="0.25">
      <c r="B61" s="20" t="s">
        <v>35</v>
      </c>
      <c r="C61" s="1" t="s">
        <v>22</v>
      </c>
      <c r="D61" s="22" t="s">
        <v>141</v>
      </c>
      <c r="E61" s="22">
        <v>6.5</v>
      </c>
      <c r="F61" s="5">
        <v>25</v>
      </c>
      <c r="G61" s="5">
        <v>5</v>
      </c>
      <c r="H61" s="5"/>
      <c r="I61" s="5">
        <v>12</v>
      </c>
      <c r="J61" s="23">
        <f t="shared" si="7"/>
        <v>10</v>
      </c>
      <c r="K61" s="23">
        <f t="shared" si="8"/>
        <v>25</v>
      </c>
      <c r="L61" s="23">
        <f t="shared" si="9"/>
        <v>0</v>
      </c>
      <c r="M61" s="23">
        <f t="shared" si="10"/>
        <v>50</v>
      </c>
      <c r="N61" s="33">
        <f t="shared" si="11"/>
        <v>85</v>
      </c>
      <c r="O61" s="24">
        <f t="shared" si="12"/>
        <v>3.4</v>
      </c>
      <c r="P61" s="24">
        <f t="shared" si="13"/>
        <v>13.076923076923077</v>
      </c>
    </row>
    <row r="62" spans="2:16" x14ac:dyDescent="0.25">
      <c r="B62" s="1" t="s">
        <v>73</v>
      </c>
      <c r="C62" s="1" t="s">
        <v>15</v>
      </c>
      <c r="D62" s="4" t="s">
        <v>141</v>
      </c>
      <c r="E62" s="4">
        <v>6.5</v>
      </c>
      <c r="F62" s="5">
        <v>24</v>
      </c>
      <c r="G62" s="5">
        <v>3</v>
      </c>
      <c r="H62" s="5">
        <v>5</v>
      </c>
      <c r="I62" s="5">
        <v>8</v>
      </c>
      <c r="J62" s="23">
        <f t="shared" si="7"/>
        <v>6</v>
      </c>
      <c r="K62" s="23">
        <f t="shared" si="8"/>
        <v>15</v>
      </c>
      <c r="L62" s="23">
        <f t="shared" si="9"/>
        <v>15</v>
      </c>
      <c r="M62" s="23">
        <f t="shared" si="10"/>
        <v>48</v>
      </c>
      <c r="N62" s="33">
        <f t="shared" si="11"/>
        <v>84</v>
      </c>
      <c r="O62" s="24">
        <f t="shared" si="12"/>
        <v>3.5</v>
      </c>
      <c r="P62" s="24">
        <f t="shared" si="13"/>
        <v>12.923076923076923</v>
      </c>
    </row>
    <row r="63" spans="2:16" x14ac:dyDescent="0.25">
      <c r="B63" s="1" t="s">
        <v>78</v>
      </c>
      <c r="C63" s="1" t="s">
        <v>28</v>
      </c>
      <c r="D63" s="4" t="s">
        <v>141</v>
      </c>
      <c r="E63" s="4">
        <v>7.5</v>
      </c>
      <c r="F63" s="5">
        <v>28</v>
      </c>
      <c r="G63" s="5">
        <v>3</v>
      </c>
      <c r="H63" s="5">
        <v>1</v>
      </c>
      <c r="I63" s="5">
        <v>11</v>
      </c>
      <c r="J63" s="23">
        <f t="shared" si="7"/>
        <v>10</v>
      </c>
      <c r="K63" s="23">
        <f t="shared" si="8"/>
        <v>15</v>
      </c>
      <c r="L63" s="23">
        <f t="shared" si="9"/>
        <v>3</v>
      </c>
      <c r="M63" s="23">
        <f t="shared" si="10"/>
        <v>56</v>
      </c>
      <c r="N63" s="33">
        <f t="shared" si="11"/>
        <v>84</v>
      </c>
      <c r="O63" s="24">
        <f t="shared" si="12"/>
        <v>3</v>
      </c>
      <c r="P63" s="24">
        <f t="shared" si="13"/>
        <v>11.2</v>
      </c>
    </row>
    <row r="64" spans="2:16" x14ac:dyDescent="0.25">
      <c r="B64" s="1" t="s">
        <v>44</v>
      </c>
      <c r="C64" s="1" t="s">
        <v>1</v>
      </c>
      <c r="D64" s="4" t="s">
        <v>140</v>
      </c>
      <c r="E64" s="4">
        <v>8.5</v>
      </c>
      <c r="F64" s="5">
        <v>29</v>
      </c>
      <c r="G64" s="5">
        <v>5</v>
      </c>
      <c r="H64" s="5">
        <v>2</v>
      </c>
      <c r="I64" s="5">
        <v>11</v>
      </c>
      <c r="J64" s="23">
        <f t="shared" si="7"/>
        <v>0</v>
      </c>
      <c r="K64" s="23">
        <f t="shared" si="8"/>
        <v>20</v>
      </c>
      <c r="L64" s="23">
        <f t="shared" si="9"/>
        <v>6</v>
      </c>
      <c r="M64" s="23">
        <f t="shared" si="10"/>
        <v>58</v>
      </c>
      <c r="N64" s="33">
        <f t="shared" si="11"/>
        <v>84</v>
      </c>
      <c r="O64" s="24">
        <f t="shared" si="12"/>
        <v>2.896551724137931</v>
      </c>
      <c r="P64" s="24">
        <f t="shared" si="13"/>
        <v>9.882352941176471</v>
      </c>
    </row>
    <row r="65" spans="2:16" s="11" customFormat="1" x14ac:dyDescent="0.25">
      <c r="B65" s="12" t="s">
        <v>156</v>
      </c>
      <c r="C65" s="12" t="s">
        <v>15</v>
      </c>
      <c r="D65" s="4" t="s">
        <v>142</v>
      </c>
      <c r="E65" s="4">
        <v>4.5</v>
      </c>
      <c r="F65" s="5">
        <v>26</v>
      </c>
      <c r="G65" s="4"/>
      <c r="H65" s="5">
        <v>1</v>
      </c>
      <c r="I65" s="5">
        <v>8</v>
      </c>
      <c r="J65" s="23">
        <f t="shared" si="7"/>
        <v>28</v>
      </c>
      <c r="K65" s="23">
        <f t="shared" si="8"/>
        <v>0</v>
      </c>
      <c r="L65" s="23">
        <f t="shared" si="9"/>
        <v>3</v>
      </c>
      <c r="M65" s="23">
        <f t="shared" si="10"/>
        <v>52</v>
      </c>
      <c r="N65" s="33">
        <f t="shared" si="11"/>
        <v>83</v>
      </c>
      <c r="O65" s="24">
        <f t="shared" si="12"/>
        <v>3.1923076923076925</v>
      </c>
      <c r="P65" s="24">
        <f t="shared" si="13"/>
        <v>18.444444444444443</v>
      </c>
    </row>
    <row r="66" spans="2:16" s="11" customFormat="1" x14ac:dyDescent="0.25">
      <c r="B66" s="12" t="s">
        <v>82</v>
      </c>
      <c r="C66" s="12" t="s">
        <v>19</v>
      </c>
      <c r="D66" s="4" t="s">
        <v>141</v>
      </c>
      <c r="E66" s="4">
        <v>5</v>
      </c>
      <c r="F66" s="5">
        <v>29</v>
      </c>
      <c r="G66" s="5">
        <v>3</v>
      </c>
      <c r="H66" s="5"/>
      <c r="I66" s="5">
        <v>10</v>
      </c>
      <c r="J66" s="23">
        <f t="shared" si="7"/>
        <v>10</v>
      </c>
      <c r="K66" s="23">
        <f t="shared" si="8"/>
        <v>15</v>
      </c>
      <c r="L66" s="23">
        <f t="shared" si="9"/>
        <v>0</v>
      </c>
      <c r="M66" s="23">
        <f t="shared" si="10"/>
        <v>58</v>
      </c>
      <c r="N66" s="33">
        <f t="shared" si="11"/>
        <v>83</v>
      </c>
      <c r="O66" s="24">
        <f t="shared" si="12"/>
        <v>2.8620689655172415</v>
      </c>
      <c r="P66" s="24">
        <f t="shared" si="13"/>
        <v>16.600000000000001</v>
      </c>
    </row>
    <row r="67" spans="2:16" s="11" customFormat="1" x14ac:dyDescent="0.25">
      <c r="B67" s="12" t="s">
        <v>54</v>
      </c>
      <c r="C67" s="12" t="s">
        <v>8</v>
      </c>
      <c r="D67" s="22" t="s">
        <v>141</v>
      </c>
      <c r="E67" s="22">
        <v>6.5</v>
      </c>
      <c r="F67" s="5">
        <v>26</v>
      </c>
      <c r="G67" s="5">
        <v>4</v>
      </c>
      <c r="H67" s="5">
        <v>2</v>
      </c>
      <c r="I67" s="5">
        <v>5</v>
      </c>
      <c r="J67" s="23">
        <f t="shared" si="7"/>
        <v>4</v>
      </c>
      <c r="K67" s="23">
        <f t="shared" si="8"/>
        <v>20</v>
      </c>
      <c r="L67" s="23">
        <f t="shared" si="9"/>
        <v>6</v>
      </c>
      <c r="M67" s="23">
        <f t="shared" si="10"/>
        <v>52</v>
      </c>
      <c r="N67" s="33">
        <f t="shared" si="11"/>
        <v>82</v>
      </c>
      <c r="O67" s="24">
        <f t="shared" si="12"/>
        <v>3.1538461538461537</v>
      </c>
      <c r="P67" s="24">
        <f t="shared" si="13"/>
        <v>12.615384615384615</v>
      </c>
    </row>
    <row r="68" spans="2:16" x14ac:dyDescent="0.25">
      <c r="B68" s="1" t="s">
        <v>36</v>
      </c>
      <c r="C68" s="1" t="s">
        <v>26</v>
      </c>
      <c r="D68" s="4" t="s">
        <v>140</v>
      </c>
      <c r="E68" s="4">
        <v>6.5</v>
      </c>
      <c r="F68" s="5">
        <v>26</v>
      </c>
      <c r="G68" s="5">
        <v>5</v>
      </c>
      <c r="H68" s="5">
        <v>3</v>
      </c>
      <c r="I68" s="5">
        <v>13</v>
      </c>
      <c r="J68" s="23">
        <f t="shared" ref="J68:J99" si="14">ROUND(IF(D68=$U$2,F68/30*I68*4,IF(D68=$U$1,F68/30*I68,0)),0)</f>
        <v>0</v>
      </c>
      <c r="K68" s="23">
        <f t="shared" ref="K68:K99" si="15">ROUND(IF(D68=$U$2,G68*6,IF(D68=$U$1,G68*5,G68*4)),0)</f>
        <v>20</v>
      </c>
      <c r="L68" s="23">
        <f t="shared" ref="L68:L99" si="16">H68*3</f>
        <v>9</v>
      </c>
      <c r="M68" s="23">
        <f t="shared" ref="M68:M99" si="17">F68*2</f>
        <v>52</v>
      </c>
      <c r="N68" s="33">
        <f t="shared" ref="N68:N99" si="18">SUM(J68:M68)</f>
        <v>81</v>
      </c>
      <c r="O68" s="24">
        <f t="shared" ref="O68:O99" si="19">N68/F68</f>
        <v>3.1153846153846154</v>
      </c>
      <c r="P68" s="24">
        <f t="shared" ref="P68:P99" si="20">N68/E68</f>
        <v>12.461538461538462</v>
      </c>
    </row>
    <row r="69" spans="2:16" x14ac:dyDescent="0.25">
      <c r="B69" s="20" t="s">
        <v>159</v>
      </c>
      <c r="C69" s="1" t="s">
        <v>12</v>
      </c>
      <c r="D69" s="4" t="s">
        <v>142</v>
      </c>
      <c r="E69" s="4">
        <v>5.5</v>
      </c>
      <c r="F69" s="5">
        <v>20</v>
      </c>
      <c r="H69" s="5">
        <v>6</v>
      </c>
      <c r="I69" s="5">
        <v>8</v>
      </c>
      <c r="J69" s="23">
        <f t="shared" si="14"/>
        <v>21</v>
      </c>
      <c r="K69" s="23">
        <f t="shared" si="15"/>
        <v>0</v>
      </c>
      <c r="L69" s="23">
        <f t="shared" si="16"/>
        <v>18</v>
      </c>
      <c r="M69" s="23">
        <f t="shared" si="17"/>
        <v>40</v>
      </c>
      <c r="N69" s="33">
        <f t="shared" si="18"/>
        <v>79</v>
      </c>
      <c r="O69" s="24">
        <f t="shared" si="19"/>
        <v>3.95</v>
      </c>
      <c r="P69" s="24">
        <f t="shared" si="20"/>
        <v>14.363636363636363</v>
      </c>
    </row>
    <row r="70" spans="2:16" x14ac:dyDescent="0.25">
      <c r="B70" s="1" t="s">
        <v>104</v>
      </c>
      <c r="C70" s="1" t="s">
        <v>15</v>
      </c>
      <c r="D70" s="4" t="s">
        <v>141</v>
      </c>
      <c r="E70" s="4">
        <v>6.5</v>
      </c>
      <c r="F70" s="5">
        <v>28</v>
      </c>
      <c r="G70" s="5">
        <v>2</v>
      </c>
      <c r="H70" s="5">
        <v>2</v>
      </c>
      <c r="I70" s="5">
        <v>8</v>
      </c>
      <c r="J70" s="23">
        <f t="shared" si="14"/>
        <v>7</v>
      </c>
      <c r="K70" s="23">
        <f t="shared" si="15"/>
        <v>10</v>
      </c>
      <c r="L70" s="23">
        <f t="shared" si="16"/>
        <v>6</v>
      </c>
      <c r="M70" s="23">
        <f t="shared" si="17"/>
        <v>56</v>
      </c>
      <c r="N70" s="33">
        <f t="shared" si="18"/>
        <v>79</v>
      </c>
      <c r="O70" s="24">
        <f t="shared" si="19"/>
        <v>2.8214285714285716</v>
      </c>
      <c r="P70" s="24">
        <f t="shared" si="20"/>
        <v>12.153846153846153</v>
      </c>
    </row>
    <row r="71" spans="2:16" x14ac:dyDescent="0.25">
      <c r="B71" s="1" t="s">
        <v>46</v>
      </c>
      <c r="C71" s="1" t="s">
        <v>27</v>
      </c>
      <c r="D71" s="4" t="s">
        <v>142</v>
      </c>
      <c r="E71" s="4">
        <v>6</v>
      </c>
      <c r="F71" s="5">
        <v>17</v>
      </c>
      <c r="G71" s="5">
        <v>4</v>
      </c>
      <c r="H71" s="5"/>
      <c r="I71" s="5">
        <v>9</v>
      </c>
      <c r="J71" s="23">
        <f t="shared" si="14"/>
        <v>20</v>
      </c>
      <c r="K71" s="23">
        <f t="shared" si="15"/>
        <v>24</v>
      </c>
      <c r="L71" s="23">
        <f t="shared" si="16"/>
        <v>0</v>
      </c>
      <c r="M71" s="23">
        <f t="shared" si="17"/>
        <v>34</v>
      </c>
      <c r="N71" s="33">
        <f t="shared" si="18"/>
        <v>78</v>
      </c>
      <c r="O71" s="24">
        <f t="shared" si="19"/>
        <v>4.5882352941176467</v>
      </c>
      <c r="P71" s="24">
        <f t="shared" si="20"/>
        <v>13</v>
      </c>
    </row>
    <row r="72" spans="2:16" x14ac:dyDescent="0.25">
      <c r="B72" s="1" t="s">
        <v>92</v>
      </c>
      <c r="C72" s="1" t="s">
        <v>1</v>
      </c>
      <c r="D72" s="4" t="s">
        <v>142</v>
      </c>
      <c r="E72" s="4">
        <v>6</v>
      </c>
      <c r="F72" s="5">
        <v>19</v>
      </c>
      <c r="G72" s="5">
        <v>2</v>
      </c>
      <c r="H72" s="5"/>
      <c r="I72" s="5">
        <v>11</v>
      </c>
      <c r="J72" s="23">
        <f t="shared" si="14"/>
        <v>28</v>
      </c>
      <c r="K72" s="23">
        <f t="shared" si="15"/>
        <v>12</v>
      </c>
      <c r="L72" s="23">
        <f t="shared" si="16"/>
        <v>0</v>
      </c>
      <c r="M72" s="23">
        <f t="shared" si="17"/>
        <v>38</v>
      </c>
      <c r="N72" s="33">
        <f t="shared" si="18"/>
        <v>78</v>
      </c>
      <c r="O72" s="24">
        <f t="shared" si="19"/>
        <v>4.1052631578947372</v>
      </c>
      <c r="P72" s="24">
        <f t="shared" si="20"/>
        <v>13</v>
      </c>
    </row>
    <row r="73" spans="2:16" x14ac:dyDescent="0.25">
      <c r="B73" s="20" t="s">
        <v>61</v>
      </c>
      <c r="C73" s="20" t="s">
        <v>17</v>
      </c>
      <c r="D73" s="4" t="s">
        <v>140</v>
      </c>
      <c r="E73" s="4">
        <v>6.5</v>
      </c>
      <c r="F73" s="5">
        <v>28</v>
      </c>
      <c r="G73" s="5">
        <v>4</v>
      </c>
      <c r="H73" s="5">
        <v>2</v>
      </c>
      <c r="I73" s="5">
        <v>6</v>
      </c>
      <c r="J73" s="23">
        <f t="shared" si="14"/>
        <v>0</v>
      </c>
      <c r="K73" s="23">
        <f t="shared" si="15"/>
        <v>16</v>
      </c>
      <c r="L73" s="23">
        <f t="shared" si="16"/>
        <v>6</v>
      </c>
      <c r="M73" s="23">
        <f t="shared" si="17"/>
        <v>56</v>
      </c>
      <c r="N73" s="33">
        <f t="shared" si="18"/>
        <v>78</v>
      </c>
      <c r="O73" s="24">
        <f t="shared" si="19"/>
        <v>2.7857142857142856</v>
      </c>
      <c r="P73" s="24">
        <f t="shared" si="20"/>
        <v>12</v>
      </c>
    </row>
    <row r="74" spans="2:16" x14ac:dyDescent="0.25">
      <c r="B74" s="1" t="s">
        <v>153</v>
      </c>
      <c r="C74" s="1" t="s">
        <v>26</v>
      </c>
      <c r="D74" s="4" t="s">
        <v>141</v>
      </c>
      <c r="E74" s="4">
        <v>5</v>
      </c>
      <c r="F74" s="5">
        <v>29</v>
      </c>
      <c r="H74" s="5">
        <v>2</v>
      </c>
      <c r="I74" s="5">
        <v>13</v>
      </c>
      <c r="J74" s="23">
        <f t="shared" si="14"/>
        <v>13</v>
      </c>
      <c r="K74" s="23">
        <f t="shared" si="15"/>
        <v>0</v>
      </c>
      <c r="L74" s="23">
        <f t="shared" si="16"/>
        <v>6</v>
      </c>
      <c r="M74" s="23">
        <f t="shared" si="17"/>
        <v>58</v>
      </c>
      <c r="N74" s="33">
        <f t="shared" si="18"/>
        <v>77</v>
      </c>
      <c r="O74" s="24">
        <f t="shared" si="19"/>
        <v>2.6551724137931036</v>
      </c>
      <c r="P74" s="24">
        <f t="shared" si="20"/>
        <v>15.4</v>
      </c>
    </row>
    <row r="75" spans="2:16" x14ac:dyDescent="0.25">
      <c r="B75" s="26" t="s">
        <v>9</v>
      </c>
      <c r="C75" s="26" t="s">
        <v>10</v>
      </c>
      <c r="D75" s="4" t="s">
        <v>140</v>
      </c>
      <c r="E75" s="4">
        <v>10.5</v>
      </c>
      <c r="F75" s="5">
        <v>19</v>
      </c>
      <c r="G75" s="5">
        <v>8</v>
      </c>
      <c r="H75" s="5">
        <v>2</v>
      </c>
      <c r="I75" s="5">
        <v>8</v>
      </c>
      <c r="J75" s="23">
        <f t="shared" si="14"/>
        <v>0</v>
      </c>
      <c r="K75" s="23">
        <f t="shared" si="15"/>
        <v>32</v>
      </c>
      <c r="L75" s="23">
        <f t="shared" si="16"/>
        <v>6</v>
      </c>
      <c r="M75" s="23">
        <f t="shared" si="17"/>
        <v>38</v>
      </c>
      <c r="N75" s="33">
        <f t="shared" si="18"/>
        <v>76</v>
      </c>
      <c r="O75" s="24">
        <f t="shared" si="19"/>
        <v>4</v>
      </c>
      <c r="P75" s="24">
        <f t="shared" si="20"/>
        <v>7.2380952380952381</v>
      </c>
    </row>
    <row r="76" spans="2:16" x14ac:dyDescent="0.25">
      <c r="B76" s="1" t="s">
        <v>124</v>
      </c>
      <c r="C76" s="1" t="s">
        <v>19</v>
      </c>
      <c r="D76" s="4" t="s">
        <v>142</v>
      </c>
      <c r="E76" s="4">
        <v>4.5</v>
      </c>
      <c r="F76" s="5">
        <v>20</v>
      </c>
      <c r="G76" s="5">
        <v>1</v>
      </c>
      <c r="H76" s="5">
        <v>1</v>
      </c>
      <c r="I76" s="5">
        <v>10</v>
      </c>
      <c r="J76" s="23">
        <f t="shared" si="14"/>
        <v>27</v>
      </c>
      <c r="K76" s="23">
        <f t="shared" si="15"/>
        <v>6</v>
      </c>
      <c r="L76" s="23">
        <f t="shared" si="16"/>
        <v>3</v>
      </c>
      <c r="M76" s="23">
        <f t="shared" si="17"/>
        <v>40</v>
      </c>
      <c r="N76" s="33">
        <f t="shared" si="18"/>
        <v>76</v>
      </c>
      <c r="O76" s="24">
        <f t="shared" si="19"/>
        <v>3.8</v>
      </c>
      <c r="P76" s="24">
        <f t="shared" si="20"/>
        <v>16.888888888888889</v>
      </c>
    </row>
    <row r="77" spans="2:16" x14ac:dyDescent="0.25">
      <c r="B77" s="1" t="s">
        <v>41</v>
      </c>
      <c r="C77" s="1" t="s">
        <v>28</v>
      </c>
      <c r="D77" s="4" t="s">
        <v>140</v>
      </c>
      <c r="E77" s="4">
        <v>6.5</v>
      </c>
      <c r="F77" s="5">
        <v>28</v>
      </c>
      <c r="G77" s="5">
        <v>5</v>
      </c>
      <c r="H77" s="5"/>
      <c r="I77" s="5">
        <v>11</v>
      </c>
      <c r="J77" s="23">
        <f t="shared" si="14"/>
        <v>0</v>
      </c>
      <c r="K77" s="23">
        <f t="shared" si="15"/>
        <v>20</v>
      </c>
      <c r="L77" s="23">
        <f t="shared" si="16"/>
        <v>0</v>
      </c>
      <c r="M77" s="23">
        <f t="shared" si="17"/>
        <v>56</v>
      </c>
      <c r="N77" s="33">
        <f t="shared" si="18"/>
        <v>76</v>
      </c>
      <c r="O77" s="24">
        <f t="shared" si="19"/>
        <v>2.7142857142857144</v>
      </c>
      <c r="P77" s="24">
        <f t="shared" si="20"/>
        <v>11.692307692307692</v>
      </c>
    </row>
    <row r="78" spans="2:16" x14ac:dyDescent="0.25">
      <c r="B78" s="1" t="s">
        <v>72</v>
      </c>
      <c r="C78" s="1" t="s">
        <v>15</v>
      </c>
      <c r="D78" s="4" t="s">
        <v>141</v>
      </c>
      <c r="E78" s="4">
        <v>6</v>
      </c>
      <c r="F78" s="5">
        <v>24</v>
      </c>
      <c r="G78" s="5">
        <v>3</v>
      </c>
      <c r="H78" s="5">
        <v>2</v>
      </c>
      <c r="I78" s="5">
        <v>8</v>
      </c>
      <c r="J78" s="23">
        <f t="shared" si="14"/>
        <v>6</v>
      </c>
      <c r="K78" s="23">
        <f t="shared" si="15"/>
        <v>15</v>
      </c>
      <c r="L78" s="23">
        <f t="shared" si="16"/>
        <v>6</v>
      </c>
      <c r="M78" s="23">
        <f t="shared" si="17"/>
        <v>48</v>
      </c>
      <c r="N78" s="33">
        <f t="shared" si="18"/>
        <v>75</v>
      </c>
      <c r="O78" s="24">
        <f t="shared" si="19"/>
        <v>3.125</v>
      </c>
      <c r="P78" s="24">
        <f t="shared" si="20"/>
        <v>12.5</v>
      </c>
    </row>
    <row r="79" spans="2:16" s="13" customFormat="1" x14ac:dyDescent="0.25">
      <c r="B79" s="14" t="s">
        <v>49</v>
      </c>
      <c r="C79" s="14" t="s">
        <v>17</v>
      </c>
      <c r="D79" s="4" t="s">
        <v>141</v>
      </c>
      <c r="E79" s="4">
        <v>6</v>
      </c>
      <c r="F79" s="5">
        <v>23</v>
      </c>
      <c r="G79" s="5">
        <v>4</v>
      </c>
      <c r="H79" s="5">
        <v>1</v>
      </c>
      <c r="I79" s="5">
        <v>6</v>
      </c>
      <c r="J79" s="23">
        <f t="shared" si="14"/>
        <v>5</v>
      </c>
      <c r="K79" s="23">
        <f t="shared" si="15"/>
        <v>20</v>
      </c>
      <c r="L79" s="23">
        <f t="shared" si="16"/>
        <v>3</v>
      </c>
      <c r="M79" s="23">
        <f t="shared" si="17"/>
        <v>46</v>
      </c>
      <c r="N79" s="33">
        <f t="shared" si="18"/>
        <v>74</v>
      </c>
      <c r="O79" s="24">
        <f t="shared" si="19"/>
        <v>3.2173913043478262</v>
      </c>
      <c r="P79" s="24">
        <f t="shared" si="20"/>
        <v>12.333333333333334</v>
      </c>
    </row>
    <row r="80" spans="2:16" x14ac:dyDescent="0.25">
      <c r="B80" s="1" t="s">
        <v>71</v>
      </c>
      <c r="C80" s="1" t="s">
        <v>27</v>
      </c>
      <c r="D80" s="4" t="s">
        <v>141</v>
      </c>
      <c r="E80" s="4">
        <v>8</v>
      </c>
      <c r="F80" s="5">
        <v>23</v>
      </c>
      <c r="G80" s="5">
        <v>3</v>
      </c>
      <c r="H80" s="5">
        <v>2</v>
      </c>
      <c r="I80" s="5">
        <v>9</v>
      </c>
      <c r="J80" s="23">
        <f t="shared" si="14"/>
        <v>7</v>
      </c>
      <c r="K80" s="23">
        <f t="shared" si="15"/>
        <v>15</v>
      </c>
      <c r="L80" s="23">
        <f t="shared" si="16"/>
        <v>6</v>
      </c>
      <c r="M80" s="23">
        <f t="shared" si="17"/>
        <v>46</v>
      </c>
      <c r="N80" s="33">
        <f t="shared" si="18"/>
        <v>74</v>
      </c>
      <c r="O80" s="24">
        <f t="shared" si="19"/>
        <v>3.2173913043478262</v>
      </c>
      <c r="P80" s="24">
        <f t="shared" si="20"/>
        <v>9.25</v>
      </c>
    </row>
    <row r="81" spans="2:16" x14ac:dyDescent="0.25">
      <c r="B81" s="1" t="s">
        <v>68</v>
      </c>
      <c r="C81" s="1" t="s">
        <v>1</v>
      </c>
      <c r="D81" s="4" t="s">
        <v>141</v>
      </c>
      <c r="E81" s="4">
        <v>8</v>
      </c>
      <c r="F81" s="5">
        <v>19</v>
      </c>
      <c r="G81" s="5">
        <v>3</v>
      </c>
      <c r="H81" s="5">
        <v>4</v>
      </c>
      <c r="I81" s="5">
        <v>11</v>
      </c>
      <c r="J81" s="23">
        <f t="shared" si="14"/>
        <v>7</v>
      </c>
      <c r="K81" s="23">
        <f t="shared" si="15"/>
        <v>15</v>
      </c>
      <c r="L81" s="23">
        <f t="shared" si="16"/>
        <v>12</v>
      </c>
      <c r="M81" s="23">
        <f t="shared" si="17"/>
        <v>38</v>
      </c>
      <c r="N81" s="33">
        <f t="shared" si="18"/>
        <v>72</v>
      </c>
      <c r="O81" s="24">
        <f t="shared" si="19"/>
        <v>3.7894736842105261</v>
      </c>
      <c r="P81" s="24">
        <f t="shared" si="20"/>
        <v>9</v>
      </c>
    </row>
    <row r="82" spans="2:16" x14ac:dyDescent="0.25">
      <c r="B82" s="20" t="s">
        <v>152</v>
      </c>
      <c r="C82" s="1" t="s">
        <v>1</v>
      </c>
      <c r="D82" s="4" t="s">
        <v>142</v>
      </c>
      <c r="E82" s="4">
        <v>5.5</v>
      </c>
      <c r="F82" s="5">
        <v>19</v>
      </c>
      <c r="H82" s="5">
        <v>2</v>
      </c>
      <c r="I82" s="5">
        <v>11</v>
      </c>
      <c r="J82" s="23">
        <f t="shared" si="14"/>
        <v>28</v>
      </c>
      <c r="K82" s="23">
        <f t="shared" si="15"/>
        <v>0</v>
      </c>
      <c r="L82" s="23">
        <f t="shared" si="16"/>
        <v>6</v>
      </c>
      <c r="M82" s="23">
        <f t="shared" si="17"/>
        <v>38</v>
      </c>
      <c r="N82" s="33">
        <f t="shared" si="18"/>
        <v>72</v>
      </c>
      <c r="O82" s="24">
        <f t="shared" si="19"/>
        <v>3.7894736842105261</v>
      </c>
      <c r="P82" s="24">
        <f t="shared" si="20"/>
        <v>13.090909090909092</v>
      </c>
    </row>
    <row r="83" spans="2:16" x14ac:dyDescent="0.25">
      <c r="B83" s="1" t="s">
        <v>70</v>
      </c>
      <c r="C83" s="1" t="s">
        <v>27</v>
      </c>
      <c r="D83" s="4" t="s">
        <v>141</v>
      </c>
      <c r="E83" s="4">
        <v>7.5</v>
      </c>
      <c r="F83" s="5">
        <v>21</v>
      </c>
      <c r="G83" s="5">
        <v>3</v>
      </c>
      <c r="H83" s="5">
        <v>3</v>
      </c>
      <c r="I83" s="5">
        <v>9</v>
      </c>
      <c r="J83" s="23">
        <f t="shared" si="14"/>
        <v>6</v>
      </c>
      <c r="K83" s="23">
        <f t="shared" si="15"/>
        <v>15</v>
      </c>
      <c r="L83" s="23">
        <f t="shared" si="16"/>
        <v>9</v>
      </c>
      <c r="M83" s="23">
        <f t="shared" si="17"/>
        <v>42</v>
      </c>
      <c r="N83" s="33">
        <f t="shared" si="18"/>
        <v>72</v>
      </c>
      <c r="O83" s="24">
        <f t="shared" si="19"/>
        <v>3.4285714285714284</v>
      </c>
      <c r="P83" s="24">
        <f t="shared" si="20"/>
        <v>9.6</v>
      </c>
    </row>
    <row r="84" spans="2:16" x14ac:dyDescent="0.25">
      <c r="B84" s="1" t="s">
        <v>31</v>
      </c>
      <c r="C84" s="1" t="s">
        <v>22</v>
      </c>
      <c r="D84" s="22" t="s">
        <v>140</v>
      </c>
      <c r="E84" s="22">
        <v>7.5</v>
      </c>
      <c r="F84" s="5">
        <v>24</v>
      </c>
      <c r="G84" s="5">
        <v>5</v>
      </c>
      <c r="H84" s="5">
        <v>1</v>
      </c>
      <c r="I84" s="5">
        <v>12</v>
      </c>
      <c r="J84" s="23">
        <f t="shared" si="14"/>
        <v>0</v>
      </c>
      <c r="K84" s="23">
        <f t="shared" si="15"/>
        <v>20</v>
      </c>
      <c r="L84" s="23">
        <f t="shared" si="16"/>
        <v>3</v>
      </c>
      <c r="M84" s="23">
        <f t="shared" si="17"/>
        <v>48</v>
      </c>
      <c r="N84" s="33">
        <f t="shared" si="18"/>
        <v>71</v>
      </c>
      <c r="O84" s="24">
        <f t="shared" si="19"/>
        <v>2.9583333333333335</v>
      </c>
      <c r="P84" s="24">
        <f t="shared" si="20"/>
        <v>9.4666666666666668</v>
      </c>
    </row>
    <row r="85" spans="2:16" x14ac:dyDescent="0.25">
      <c r="B85" s="1" t="s">
        <v>66</v>
      </c>
      <c r="C85" s="1" t="s">
        <v>15</v>
      </c>
      <c r="D85" s="4" t="s">
        <v>142</v>
      </c>
      <c r="E85" s="4">
        <v>4.5</v>
      </c>
      <c r="F85" s="5">
        <v>17</v>
      </c>
      <c r="G85" s="5">
        <v>3</v>
      </c>
      <c r="H85" s="5"/>
      <c r="I85" s="5">
        <v>8</v>
      </c>
      <c r="J85" s="23">
        <f t="shared" si="14"/>
        <v>18</v>
      </c>
      <c r="K85" s="23">
        <f t="shared" si="15"/>
        <v>18</v>
      </c>
      <c r="L85" s="23">
        <f t="shared" si="16"/>
        <v>0</v>
      </c>
      <c r="M85" s="23">
        <f t="shared" si="17"/>
        <v>34</v>
      </c>
      <c r="N85" s="33">
        <f t="shared" si="18"/>
        <v>70</v>
      </c>
      <c r="O85" s="24">
        <f t="shared" si="19"/>
        <v>4.117647058823529</v>
      </c>
      <c r="P85" s="24">
        <f t="shared" si="20"/>
        <v>15.555555555555555</v>
      </c>
    </row>
    <row r="86" spans="2:16" x14ac:dyDescent="0.25">
      <c r="B86" s="1" t="s">
        <v>98</v>
      </c>
      <c r="C86" s="1" t="s">
        <v>3</v>
      </c>
      <c r="D86" s="4" t="s">
        <v>141</v>
      </c>
      <c r="E86" s="4">
        <v>6</v>
      </c>
      <c r="F86" s="5">
        <v>24</v>
      </c>
      <c r="G86" s="5">
        <v>2</v>
      </c>
      <c r="H86" s="5">
        <v>2</v>
      </c>
      <c r="I86" s="5">
        <v>7</v>
      </c>
      <c r="J86" s="23">
        <f t="shared" si="14"/>
        <v>6</v>
      </c>
      <c r="K86" s="23">
        <f t="shared" si="15"/>
        <v>10</v>
      </c>
      <c r="L86" s="23">
        <f t="shared" si="16"/>
        <v>6</v>
      </c>
      <c r="M86" s="23">
        <f t="shared" si="17"/>
        <v>48</v>
      </c>
      <c r="N86" s="33">
        <f t="shared" si="18"/>
        <v>70</v>
      </c>
      <c r="O86" s="24">
        <f t="shared" si="19"/>
        <v>2.9166666666666665</v>
      </c>
      <c r="P86" s="24">
        <f t="shared" si="20"/>
        <v>11.666666666666666</v>
      </c>
    </row>
    <row r="87" spans="2:16" x14ac:dyDescent="0.25">
      <c r="B87" s="1" t="s">
        <v>29</v>
      </c>
      <c r="C87" s="1" t="s">
        <v>15</v>
      </c>
      <c r="D87" s="4" t="s">
        <v>140</v>
      </c>
      <c r="E87" s="4">
        <v>6</v>
      </c>
      <c r="F87" s="5">
        <v>22</v>
      </c>
      <c r="G87" s="5">
        <v>5</v>
      </c>
      <c r="H87" s="5">
        <v>2</v>
      </c>
      <c r="I87" s="5">
        <v>8</v>
      </c>
      <c r="J87" s="23">
        <f t="shared" si="14"/>
        <v>0</v>
      </c>
      <c r="K87" s="23">
        <f t="shared" si="15"/>
        <v>20</v>
      </c>
      <c r="L87" s="23">
        <f t="shared" si="16"/>
        <v>6</v>
      </c>
      <c r="M87" s="23">
        <f t="shared" si="17"/>
        <v>44</v>
      </c>
      <c r="N87" s="33">
        <f t="shared" si="18"/>
        <v>70</v>
      </c>
      <c r="O87" s="24">
        <f t="shared" si="19"/>
        <v>3.1818181818181817</v>
      </c>
      <c r="P87" s="24">
        <f t="shared" si="20"/>
        <v>11.666666666666666</v>
      </c>
    </row>
    <row r="88" spans="2:16" x14ac:dyDescent="0.25">
      <c r="B88" s="1" t="s">
        <v>50</v>
      </c>
      <c r="C88" s="1" t="s">
        <v>10</v>
      </c>
      <c r="D88" s="4" t="s">
        <v>140</v>
      </c>
      <c r="E88" s="4">
        <v>8</v>
      </c>
      <c r="F88" s="5">
        <v>24</v>
      </c>
      <c r="G88" s="5">
        <v>4</v>
      </c>
      <c r="H88" s="5">
        <v>2</v>
      </c>
      <c r="I88" s="5">
        <v>8</v>
      </c>
      <c r="J88" s="23">
        <f t="shared" si="14"/>
        <v>0</v>
      </c>
      <c r="K88" s="23">
        <f t="shared" si="15"/>
        <v>16</v>
      </c>
      <c r="L88" s="23">
        <f t="shared" si="16"/>
        <v>6</v>
      </c>
      <c r="M88" s="23">
        <f t="shared" si="17"/>
        <v>48</v>
      </c>
      <c r="N88" s="33">
        <f t="shared" si="18"/>
        <v>70</v>
      </c>
      <c r="O88" s="24">
        <f t="shared" si="19"/>
        <v>2.9166666666666665</v>
      </c>
      <c r="P88" s="24">
        <f t="shared" si="20"/>
        <v>8.75</v>
      </c>
    </row>
    <row r="89" spans="2:16" x14ac:dyDescent="0.25">
      <c r="B89" s="1" t="s">
        <v>23</v>
      </c>
      <c r="C89" s="1" t="s">
        <v>12</v>
      </c>
      <c r="D89" s="4" t="s">
        <v>140</v>
      </c>
      <c r="E89" s="4">
        <v>9.5</v>
      </c>
      <c r="F89" s="5">
        <v>18</v>
      </c>
      <c r="G89" s="5">
        <v>6</v>
      </c>
      <c r="H89" s="5">
        <v>3</v>
      </c>
      <c r="I89" s="5">
        <v>8</v>
      </c>
      <c r="J89" s="23">
        <f t="shared" si="14"/>
        <v>0</v>
      </c>
      <c r="K89" s="23">
        <f t="shared" si="15"/>
        <v>24</v>
      </c>
      <c r="L89" s="23">
        <f t="shared" si="16"/>
        <v>9</v>
      </c>
      <c r="M89" s="23">
        <f t="shared" si="17"/>
        <v>36</v>
      </c>
      <c r="N89" s="33">
        <f t="shared" si="18"/>
        <v>69</v>
      </c>
      <c r="O89" s="24">
        <f t="shared" si="19"/>
        <v>3.8333333333333335</v>
      </c>
      <c r="P89" s="24">
        <f t="shared" si="20"/>
        <v>7.2631578947368425</v>
      </c>
    </row>
    <row r="90" spans="2:16" s="15" customFormat="1" x14ac:dyDescent="0.25">
      <c r="B90" s="16" t="s">
        <v>135</v>
      </c>
      <c r="C90" s="16" t="s">
        <v>3</v>
      </c>
      <c r="D90" s="4" t="s">
        <v>141</v>
      </c>
      <c r="E90" s="4">
        <v>5</v>
      </c>
      <c r="F90" s="5">
        <v>27</v>
      </c>
      <c r="G90" s="21"/>
      <c r="H90" s="5">
        <v>3</v>
      </c>
      <c r="I90" s="5">
        <v>7</v>
      </c>
      <c r="J90" s="23">
        <f t="shared" si="14"/>
        <v>6</v>
      </c>
      <c r="K90" s="23">
        <f t="shared" si="15"/>
        <v>0</v>
      </c>
      <c r="L90" s="23">
        <f t="shared" si="16"/>
        <v>9</v>
      </c>
      <c r="M90" s="23">
        <f t="shared" si="17"/>
        <v>54</v>
      </c>
      <c r="N90" s="33">
        <f t="shared" si="18"/>
        <v>69</v>
      </c>
      <c r="O90" s="24">
        <f t="shared" si="19"/>
        <v>2.5555555555555554</v>
      </c>
      <c r="P90" s="24">
        <f t="shared" si="20"/>
        <v>13.8</v>
      </c>
    </row>
    <row r="91" spans="2:16" x14ac:dyDescent="0.25">
      <c r="B91" s="1" t="s">
        <v>160</v>
      </c>
      <c r="C91" s="1" t="s">
        <v>12</v>
      </c>
      <c r="D91" s="4" t="s">
        <v>141</v>
      </c>
      <c r="E91" s="4">
        <v>7</v>
      </c>
      <c r="F91" s="5">
        <v>28</v>
      </c>
      <c r="H91" s="5">
        <v>2</v>
      </c>
      <c r="I91" s="5">
        <v>8</v>
      </c>
      <c r="J91" s="23">
        <f t="shared" si="14"/>
        <v>7</v>
      </c>
      <c r="K91" s="23">
        <f t="shared" si="15"/>
        <v>0</v>
      </c>
      <c r="L91" s="23">
        <f t="shared" si="16"/>
        <v>6</v>
      </c>
      <c r="M91" s="23">
        <f t="shared" si="17"/>
        <v>56</v>
      </c>
      <c r="N91" s="33">
        <f t="shared" si="18"/>
        <v>69</v>
      </c>
      <c r="O91" s="24">
        <f t="shared" si="19"/>
        <v>2.4642857142857144</v>
      </c>
      <c r="P91" s="24">
        <f t="shared" si="20"/>
        <v>9.8571428571428577</v>
      </c>
    </row>
    <row r="92" spans="2:16" x14ac:dyDescent="0.25">
      <c r="B92" s="1" t="s">
        <v>121</v>
      </c>
      <c r="C92" s="1" t="s">
        <v>28</v>
      </c>
      <c r="D92" s="4" t="s">
        <v>142</v>
      </c>
      <c r="E92" s="4">
        <v>4.5</v>
      </c>
      <c r="F92" s="5">
        <v>18</v>
      </c>
      <c r="G92" s="5">
        <v>1</v>
      </c>
      <c r="H92" s="5"/>
      <c r="I92" s="5">
        <v>11</v>
      </c>
      <c r="J92" s="23">
        <f t="shared" si="14"/>
        <v>26</v>
      </c>
      <c r="K92" s="23">
        <f t="shared" si="15"/>
        <v>6</v>
      </c>
      <c r="L92" s="23">
        <f t="shared" si="16"/>
        <v>0</v>
      </c>
      <c r="M92" s="23">
        <f t="shared" si="17"/>
        <v>36</v>
      </c>
      <c r="N92" s="33">
        <f t="shared" si="18"/>
        <v>68</v>
      </c>
      <c r="O92" s="24">
        <f t="shared" si="19"/>
        <v>3.7777777777777777</v>
      </c>
      <c r="P92" s="24">
        <f t="shared" si="20"/>
        <v>15.111111111111111</v>
      </c>
    </row>
    <row r="93" spans="2:16" x14ac:dyDescent="0.25">
      <c r="B93" s="1" t="s">
        <v>32</v>
      </c>
      <c r="C93" s="1" t="s">
        <v>28</v>
      </c>
      <c r="D93" s="4" t="s">
        <v>140</v>
      </c>
      <c r="E93" s="4">
        <v>5.5</v>
      </c>
      <c r="F93" s="5">
        <v>24</v>
      </c>
      <c r="G93" s="5">
        <v>5</v>
      </c>
      <c r="H93" s="5"/>
      <c r="I93" s="5">
        <v>11</v>
      </c>
      <c r="J93" s="23">
        <f t="shared" si="14"/>
        <v>0</v>
      </c>
      <c r="K93" s="23">
        <f t="shared" si="15"/>
        <v>20</v>
      </c>
      <c r="L93" s="23">
        <f t="shared" si="16"/>
        <v>0</v>
      </c>
      <c r="M93" s="23">
        <f t="shared" si="17"/>
        <v>48</v>
      </c>
      <c r="N93" s="33">
        <f t="shared" si="18"/>
        <v>68</v>
      </c>
      <c r="O93" s="24">
        <f t="shared" si="19"/>
        <v>2.8333333333333335</v>
      </c>
      <c r="P93" s="24">
        <f t="shared" si="20"/>
        <v>12.363636363636363</v>
      </c>
    </row>
    <row r="94" spans="2:16" x14ac:dyDescent="0.25">
      <c r="B94" s="1" t="s">
        <v>33</v>
      </c>
      <c r="C94" s="1" t="s">
        <v>22</v>
      </c>
      <c r="D94" s="22" t="s">
        <v>140</v>
      </c>
      <c r="E94" s="22">
        <v>6</v>
      </c>
      <c r="F94" s="5">
        <v>24</v>
      </c>
      <c r="G94" s="5">
        <v>5</v>
      </c>
      <c r="H94" s="5"/>
      <c r="I94" s="5">
        <v>12</v>
      </c>
      <c r="J94" s="23">
        <f t="shared" si="14"/>
        <v>0</v>
      </c>
      <c r="K94" s="23">
        <f t="shared" si="15"/>
        <v>20</v>
      </c>
      <c r="L94" s="23">
        <f t="shared" si="16"/>
        <v>0</v>
      </c>
      <c r="M94" s="23">
        <f t="shared" si="17"/>
        <v>48</v>
      </c>
      <c r="N94" s="33">
        <f t="shared" si="18"/>
        <v>68</v>
      </c>
      <c r="O94" s="24">
        <f t="shared" si="19"/>
        <v>2.8333333333333335</v>
      </c>
      <c r="P94" s="24">
        <f t="shared" si="20"/>
        <v>11.333333333333334</v>
      </c>
    </row>
    <row r="95" spans="2:16" x14ac:dyDescent="0.25">
      <c r="B95" s="1" t="s">
        <v>67</v>
      </c>
      <c r="C95" s="1" t="s">
        <v>12</v>
      </c>
      <c r="D95" s="4" t="s">
        <v>141</v>
      </c>
      <c r="E95" s="4">
        <v>6.5</v>
      </c>
      <c r="F95" s="5">
        <v>19</v>
      </c>
      <c r="G95" s="5">
        <v>3</v>
      </c>
      <c r="H95" s="5">
        <v>3</v>
      </c>
      <c r="I95" s="5">
        <v>8</v>
      </c>
      <c r="J95" s="23">
        <f t="shared" si="14"/>
        <v>5</v>
      </c>
      <c r="K95" s="23">
        <f t="shared" si="15"/>
        <v>15</v>
      </c>
      <c r="L95" s="23">
        <f t="shared" si="16"/>
        <v>9</v>
      </c>
      <c r="M95" s="23">
        <f t="shared" si="17"/>
        <v>38</v>
      </c>
      <c r="N95" s="33">
        <f t="shared" si="18"/>
        <v>67</v>
      </c>
      <c r="O95" s="24">
        <f t="shared" si="19"/>
        <v>3.5263157894736841</v>
      </c>
      <c r="P95" s="24">
        <f t="shared" si="20"/>
        <v>10.307692307692308</v>
      </c>
    </row>
    <row r="96" spans="2:16" x14ac:dyDescent="0.25">
      <c r="B96" s="1" t="s">
        <v>145</v>
      </c>
      <c r="C96" s="1" t="s">
        <v>22</v>
      </c>
      <c r="D96" s="4" t="s">
        <v>141</v>
      </c>
      <c r="E96" s="4">
        <v>6.5</v>
      </c>
      <c r="F96" s="5">
        <v>25</v>
      </c>
      <c r="H96" s="5">
        <v>2</v>
      </c>
      <c r="I96" s="4">
        <v>12</v>
      </c>
      <c r="J96" s="23">
        <f t="shared" si="14"/>
        <v>10</v>
      </c>
      <c r="K96" s="23">
        <f t="shared" si="15"/>
        <v>0</v>
      </c>
      <c r="L96" s="23">
        <f t="shared" si="16"/>
        <v>6</v>
      </c>
      <c r="M96" s="23">
        <f t="shared" si="17"/>
        <v>50</v>
      </c>
      <c r="N96" s="33">
        <f t="shared" si="18"/>
        <v>66</v>
      </c>
      <c r="O96" s="24">
        <f t="shared" si="19"/>
        <v>2.64</v>
      </c>
      <c r="P96" s="24">
        <f t="shared" si="20"/>
        <v>10.153846153846153</v>
      </c>
    </row>
    <row r="97" spans="2:16" x14ac:dyDescent="0.25">
      <c r="B97" s="1" t="s">
        <v>126</v>
      </c>
      <c r="C97" s="1" t="s">
        <v>8</v>
      </c>
      <c r="D97" s="22" t="s">
        <v>142</v>
      </c>
      <c r="E97" s="22">
        <v>5</v>
      </c>
      <c r="F97" s="5">
        <v>22</v>
      </c>
      <c r="G97" s="5">
        <v>1</v>
      </c>
      <c r="H97" s="5"/>
      <c r="I97" s="5">
        <v>5</v>
      </c>
      <c r="J97" s="23">
        <f t="shared" si="14"/>
        <v>15</v>
      </c>
      <c r="K97" s="23">
        <f t="shared" si="15"/>
        <v>6</v>
      </c>
      <c r="L97" s="23">
        <f t="shared" si="16"/>
        <v>0</v>
      </c>
      <c r="M97" s="23">
        <f t="shared" si="17"/>
        <v>44</v>
      </c>
      <c r="N97" s="33">
        <f t="shared" si="18"/>
        <v>65</v>
      </c>
      <c r="O97" s="24">
        <f t="shared" si="19"/>
        <v>2.9545454545454546</v>
      </c>
      <c r="P97" s="24">
        <f t="shared" si="20"/>
        <v>13</v>
      </c>
    </row>
    <row r="98" spans="2:16" x14ac:dyDescent="0.25">
      <c r="B98" s="1" t="s">
        <v>131</v>
      </c>
      <c r="C98" s="1" t="s">
        <v>28</v>
      </c>
      <c r="D98" s="4" t="s">
        <v>141</v>
      </c>
      <c r="E98" s="4">
        <v>5</v>
      </c>
      <c r="F98" s="5">
        <v>24</v>
      </c>
      <c r="G98" s="5">
        <v>1</v>
      </c>
      <c r="H98" s="5">
        <v>1</v>
      </c>
      <c r="I98" s="5">
        <v>11</v>
      </c>
      <c r="J98" s="23">
        <f t="shared" si="14"/>
        <v>9</v>
      </c>
      <c r="K98" s="23">
        <f t="shared" si="15"/>
        <v>5</v>
      </c>
      <c r="L98" s="23">
        <f t="shared" si="16"/>
        <v>3</v>
      </c>
      <c r="M98" s="23">
        <f t="shared" si="17"/>
        <v>48</v>
      </c>
      <c r="N98" s="33">
        <f t="shared" si="18"/>
        <v>65</v>
      </c>
      <c r="O98" s="24">
        <f t="shared" si="19"/>
        <v>2.7083333333333335</v>
      </c>
      <c r="P98" s="24">
        <f t="shared" si="20"/>
        <v>13</v>
      </c>
    </row>
    <row r="99" spans="2:16" x14ac:dyDescent="0.25">
      <c r="B99" s="1" t="s">
        <v>21</v>
      </c>
      <c r="C99" s="1" t="s">
        <v>22</v>
      </c>
      <c r="D99" s="22" t="s">
        <v>140</v>
      </c>
      <c r="E99" s="22">
        <v>7</v>
      </c>
      <c r="F99" s="5">
        <v>18</v>
      </c>
      <c r="G99" s="5">
        <v>6</v>
      </c>
      <c r="H99" s="5">
        <v>1</v>
      </c>
      <c r="I99" s="5">
        <v>12</v>
      </c>
      <c r="J99" s="23">
        <f t="shared" si="14"/>
        <v>0</v>
      </c>
      <c r="K99" s="23">
        <f t="shared" si="15"/>
        <v>24</v>
      </c>
      <c r="L99" s="23">
        <f t="shared" si="16"/>
        <v>3</v>
      </c>
      <c r="M99" s="23">
        <f t="shared" si="17"/>
        <v>36</v>
      </c>
      <c r="N99" s="33">
        <f t="shared" si="18"/>
        <v>63</v>
      </c>
      <c r="O99" s="24">
        <f t="shared" si="19"/>
        <v>3.5</v>
      </c>
      <c r="P99" s="24">
        <f t="shared" si="20"/>
        <v>9</v>
      </c>
    </row>
    <row r="100" spans="2:16" x14ac:dyDescent="0.25">
      <c r="B100" s="1" t="s">
        <v>97</v>
      </c>
      <c r="C100" s="1" t="s">
        <v>7</v>
      </c>
      <c r="D100" s="22" t="s">
        <v>141</v>
      </c>
      <c r="E100" s="22">
        <v>5</v>
      </c>
      <c r="F100" s="5">
        <v>23</v>
      </c>
      <c r="G100" s="5">
        <v>2</v>
      </c>
      <c r="H100" s="5">
        <v>1</v>
      </c>
      <c r="I100" s="5">
        <v>5</v>
      </c>
      <c r="J100" s="23">
        <f t="shared" ref="J100:J131" si="21">ROUND(IF(D100=$U$2,F100/30*I100*4,IF(D100=$U$1,F100/30*I100,0)),0)</f>
        <v>4</v>
      </c>
      <c r="K100" s="23">
        <f t="shared" ref="K100:K131" si="22">ROUND(IF(D100=$U$2,G100*6,IF(D100=$U$1,G100*5,G100*4)),0)</f>
        <v>10</v>
      </c>
      <c r="L100" s="23">
        <f t="shared" ref="L100:L131" si="23">H100*3</f>
        <v>3</v>
      </c>
      <c r="M100" s="23">
        <f t="shared" ref="M100:M131" si="24">F100*2</f>
        <v>46</v>
      </c>
      <c r="N100" s="33">
        <f t="shared" ref="N100:N131" si="25">SUM(J100:M100)</f>
        <v>63</v>
      </c>
      <c r="O100" s="24">
        <f t="shared" ref="O100:O131" si="26">N100/F100</f>
        <v>2.7391304347826089</v>
      </c>
      <c r="P100" s="24">
        <f t="shared" ref="P100:P131" si="27">N100/E100</f>
        <v>12.6</v>
      </c>
    </row>
    <row r="101" spans="2:16" x14ac:dyDescent="0.25">
      <c r="B101" s="1" t="s">
        <v>127</v>
      </c>
      <c r="C101" s="1" t="s">
        <v>26</v>
      </c>
      <c r="D101" s="4" t="s">
        <v>141</v>
      </c>
      <c r="E101" s="4">
        <v>7</v>
      </c>
      <c r="F101" s="5">
        <v>22</v>
      </c>
      <c r="G101" s="5">
        <v>1</v>
      </c>
      <c r="H101" s="5">
        <v>1</v>
      </c>
      <c r="I101" s="5">
        <v>13</v>
      </c>
      <c r="J101" s="23">
        <f t="shared" si="21"/>
        <v>10</v>
      </c>
      <c r="K101" s="23">
        <f t="shared" si="22"/>
        <v>5</v>
      </c>
      <c r="L101" s="23">
        <f t="shared" si="23"/>
        <v>3</v>
      </c>
      <c r="M101" s="23">
        <f t="shared" si="24"/>
        <v>44</v>
      </c>
      <c r="N101" s="33">
        <f t="shared" si="25"/>
        <v>62</v>
      </c>
      <c r="O101" s="24">
        <f t="shared" si="26"/>
        <v>2.8181818181818183</v>
      </c>
      <c r="P101" s="24">
        <f t="shared" si="27"/>
        <v>8.8571428571428577</v>
      </c>
    </row>
    <row r="102" spans="2:16" x14ac:dyDescent="0.25">
      <c r="B102" s="1" t="s">
        <v>94</v>
      </c>
      <c r="C102" s="1" t="s">
        <v>27</v>
      </c>
      <c r="D102" s="4" t="s">
        <v>140</v>
      </c>
      <c r="E102" s="4">
        <v>5.5</v>
      </c>
      <c r="F102" s="5">
        <v>21</v>
      </c>
      <c r="G102" s="5">
        <v>2</v>
      </c>
      <c r="H102" s="5">
        <v>4</v>
      </c>
      <c r="I102" s="5">
        <v>9</v>
      </c>
      <c r="J102" s="23">
        <f t="shared" si="21"/>
        <v>0</v>
      </c>
      <c r="K102" s="23">
        <f t="shared" si="22"/>
        <v>8</v>
      </c>
      <c r="L102" s="23">
        <f t="shared" si="23"/>
        <v>12</v>
      </c>
      <c r="M102" s="23">
        <f t="shared" si="24"/>
        <v>42</v>
      </c>
      <c r="N102" s="33">
        <f t="shared" si="25"/>
        <v>62</v>
      </c>
      <c r="O102" s="24">
        <f t="shared" si="26"/>
        <v>2.9523809523809526</v>
      </c>
      <c r="P102" s="24">
        <f t="shared" si="27"/>
        <v>11.272727272727273</v>
      </c>
    </row>
    <row r="103" spans="2:16" x14ac:dyDescent="0.25">
      <c r="B103" s="1" t="s">
        <v>122</v>
      </c>
      <c r="C103" s="1" t="s">
        <v>8</v>
      </c>
      <c r="D103" s="22" t="s">
        <v>142</v>
      </c>
      <c r="E103" s="22">
        <v>4.5</v>
      </c>
      <c r="F103" s="5">
        <v>19</v>
      </c>
      <c r="G103" s="5">
        <v>1</v>
      </c>
      <c r="H103" s="5">
        <v>1</v>
      </c>
      <c r="I103" s="5">
        <v>5</v>
      </c>
      <c r="J103" s="23">
        <f t="shared" si="21"/>
        <v>13</v>
      </c>
      <c r="K103" s="23">
        <f t="shared" si="22"/>
        <v>6</v>
      </c>
      <c r="L103" s="23">
        <f t="shared" si="23"/>
        <v>3</v>
      </c>
      <c r="M103" s="23">
        <f t="shared" si="24"/>
        <v>38</v>
      </c>
      <c r="N103" s="33">
        <f t="shared" si="25"/>
        <v>60</v>
      </c>
      <c r="O103" s="24">
        <f t="shared" si="26"/>
        <v>3.1578947368421053</v>
      </c>
      <c r="P103" s="24">
        <f t="shared" si="27"/>
        <v>13.333333333333334</v>
      </c>
    </row>
    <row r="104" spans="2:16" x14ac:dyDescent="0.25">
      <c r="B104" s="1" t="s">
        <v>123</v>
      </c>
      <c r="C104" s="1" t="s">
        <v>27</v>
      </c>
      <c r="D104" s="4" t="s">
        <v>141</v>
      </c>
      <c r="E104" s="4">
        <v>6.5</v>
      </c>
      <c r="F104" s="5">
        <v>20</v>
      </c>
      <c r="G104" s="5">
        <v>1</v>
      </c>
      <c r="H104" s="5">
        <v>3</v>
      </c>
      <c r="I104" s="5">
        <v>9</v>
      </c>
      <c r="J104" s="23">
        <f t="shared" si="21"/>
        <v>6</v>
      </c>
      <c r="K104" s="23">
        <f t="shared" si="22"/>
        <v>5</v>
      </c>
      <c r="L104" s="23">
        <f t="shared" si="23"/>
        <v>9</v>
      </c>
      <c r="M104" s="23">
        <f t="shared" si="24"/>
        <v>40</v>
      </c>
      <c r="N104" s="33">
        <f t="shared" si="25"/>
        <v>60</v>
      </c>
      <c r="O104" s="24">
        <f t="shared" si="26"/>
        <v>3</v>
      </c>
      <c r="P104" s="24">
        <f t="shared" si="27"/>
        <v>9.2307692307692299</v>
      </c>
    </row>
    <row r="105" spans="2:16" x14ac:dyDescent="0.25">
      <c r="B105" s="1" t="s">
        <v>48</v>
      </c>
      <c r="C105" s="1" t="s">
        <v>10</v>
      </c>
      <c r="D105" s="4" t="s">
        <v>140</v>
      </c>
      <c r="E105" s="4">
        <v>7</v>
      </c>
      <c r="F105" s="5">
        <v>22</v>
      </c>
      <c r="G105" s="5">
        <v>4</v>
      </c>
      <c r="H105" s="5"/>
      <c r="I105" s="5">
        <v>8</v>
      </c>
      <c r="J105" s="23">
        <f t="shared" si="21"/>
        <v>0</v>
      </c>
      <c r="K105" s="23">
        <f t="shared" si="22"/>
        <v>16</v>
      </c>
      <c r="L105" s="23">
        <f t="shared" si="23"/>
        <v>0</v>
      </c>
      <c r="M105" s="23">
        <f t="shared" si="24"/>
        <v>44</v>
      </c>
      <c r="N105" s="33">
        <f t="shared" si="25"/>
        <v>60</v>
      </c>
      <c r="O105" s="24">
        <f t="shared" si="26"/>
        <v>2.7272727272727271</v>
      </c>
      <c r="P105" s="24">
        <f t="shared" si="27"/>
        <v>8.5714285714285712</v>
      </c>
    </row>
    <row r="106" spans="2:16" x14ac:dyDescent="0.25">
      <c r="B106" s="1" t="s">
        <v>130</v>
      </c>
      <c r="C106" s="1" t="s">
        <v>3</v>
      </c>
      <c r="D106" s="4" t="s">
        <v>141</v>
      </c>
      <c r="E106" s="4">
        <v>5</v>
      </c>
      <c r="F106" s="5">
        <v>24</v>
      </c>
      <c r="G106" s="5">
        <v>1</v>
      </c>
      <c r="H106" s="5"/>
      <c r="I106" s="5">
        <v>7</v>
      </c>
      <c r="J106" s="23">
        <f t="shared" si="21"/>
        <v>6</v>
      </c>
      <c r="K106" s="23">
        <f t="shared" si="22"/>
        <v>5</v>
      </c>
      <c r="L106" s="23">
        <f t="shared" si="23"/>
        <v>0</v>
      </c>
      <c r="M106" s="23">
        <f t="shared" si="24"/>
        <v>48</v>
      </c>
      <c r="N106" s="33">
        <f t="shared" si="25"/>
        <v>59</v>
      </c>
      <c r="O106" s="24">
        <f t="shared" si="26"/>
        <v>2.4583333333333335</v>
      </c>
      <c r="P106" s="24">
        <f t="shared" si="27"/>
        <v>11.8</v>
      </c>
    </row>
    <row r="107" spans="2:16" x14ac:dyDescent="0.25">
      <c r="B107" s="1" t="s">
        <v>155</v>
      </c>
      <c r="C107" s="1" t="s">
        <v>10</v>
      </c>
      <c r="D107" s="4" t="s">
        <v>142</v>
      </c>
      <c r="E107" s="4">
        <v>5</v>
      </c>
      <c r="F107" s="5">
        <v>18</v>
      </c>
      <c r="H107" s="5">
        <v>1</v>
      </c>
      <c r="I107" s="5">
        <v>8</v>
      </c>
      <c r="J107" s="23">
        <f t="shared" si="21"/>
        <v>19</v>
      </c>
      <c r="K107" s="23">
        <f t="shared" si="22"/>
        <v>0</v>
      </c>
      <c r="L107" s="23">
        <f t="shared" si="23"/>
        <v>3</v>
      </c>
      <c r="M107" s="23">
        <f t="shared" si="24"/>
        <v>36</v>
      </c>
      <c r="N107" s="33">
        <f t="shared" si="25"/>
        <v>58</v>
      </c>
      <c r="O107" s="24">
        <f t="shared" si="26"/>
        <v>3.2222222222222223</v>
      </c>
      <c r="P107" s="24">
        <f t="shared" si="27"/>
        <v>11.6</v>
      </c>
    </row>
    <row r="108" spans="2:16" x14ac:dyDescent="0.25">
      <c r="B108" s="1" t="s">
        <v>147</v>
      </c>
      <c r="C108" s="1" t="s">
        <v>22</v>
      </c>
      <c r="D108" s="4" t="s">
        <v>142</v>
      </c>
      <c r="E108" s="4">
        <v>5</v>
      </c>
      <c r="F108" s="5">
        <v>15</v>
      </c>
      <c r="H108" s="5">
        <v>1</v>
      </c>
      <c r="I108" s="4">
        <v>12</v>
      </c>
      <c r="J108" s="23">
        <f t="shared" si="21"/>
        <v>24</v>
      </c>
      <c r="K108" s="23">
        <f t="shared" si="22"/>
        <v>0</v>
      </c>
      <c r="L108" s="23">
        <f t="shared" si="23"/>
        <v>3</v>
      </c>
      <c r="M108" s="23">
        <f t="shared" si="24"/>
        <v>30</v>
      </c>
      <c r="N108" s="33">
        <f t="shared" si="25"/>
        <v>57</v>
      </c>
      <c r="O108" s="24">
        <f t="shared" si="26"/>
        <v>3.8</v>
      </c>
      <c r="P108" s="24">
        <f t="shared" si="27"/>
        <v>11.4</v>
      </c>
    </row>
    <row r="109" spans="2:16" x14ac:dyDescent="0.25">
      <c r="B109" s="1" t="s">
        <v>89</v>
      </c>
      <c r="C109" s="1" t="s">
        <v>1</v>
      </c>
      <c r="D109" s="4" t="s">
        <v>141</v>
      </c>
      <c r="E109" s="4">
        <v>8.5</v>
      </c>
      <c r="F109" s="5">
        <v>17</v>
      </c>
      <c r="G109" s="5">
        <v>2</v>
      </c>
      <c r="H109" s="5">
        <v>2</v>
      </c>
      <c r="I109" s="5">
        <v>11</v>
      </c>
      <c r="J109" s="23">
        <f t="shared" si="21"/>
        <v>6</v>
      </c>
      <c r="K109" s="23">
        <f t="shared" si="22"/>
        <v>10</v>
      </c>
      <c r="L109" s="23">
        <f t="shared" si="23"/>
        <v>6</v>
      </c>
      <c r="M109" s="23">
        <f t="shared" si="24"/>
        <v>34</v>
      </c>
      <c r="N109" s="33">
        <f t="shared" si="25"/>
        <v>56</v>
      </c>
      <c r="O109" s="24">
        <f t="shared" si="26"/>
        <v>3.2941176470588234</v>
      </c>
      <c r="P109" s="24">
        <f t="shared" si="27"/>
        <v>6.5882352941176467</v>
      </c>
    </row>
    <row r="110" spans="2:16" x14ac:dyDescent="0.25">
      <c r="B110" s="1" t="s">
        <v>91</v>
      </c>
      <c r="C110" s="1" t="s">
        <v>22</v>
      </c>
      <c r="D110" s="22" t="s">
        <v>141</v>
      </c>
      <c r="E110" s="22">
        <v>7</v>
      </c>
      <c r="F110" s="5">
        <v>18</v>
      </c>
      <c r="G110" s="5">
        <v>2</v>
      </c>
      <c r="H110" s="5">
        <v>1</v>
      </c>
      <c r="I110" s="5">
        <v>12</v>
      </c>
      <c r="J110" s="23">
        <f t="shared" si="21"/>
        <v>7</v>
      </c>
      <c r="K110" s="23">
        <f t="shared" si="22"/>
        <v>10</v>
      </c>
      <c r="L110" s="23">
        <f t="shared" si="23"/>
        <v>3</v>
      </c>
      <c r="M110" s="23">
        <f t="shared" si="24"/>
        <v>36</v>
      </c>
      <c r="N110" s="33">
        <f t="shared" si="25"/>
        <v>56</v>
      </c>
      <c r="O110" s="24">
        <f t="shared" si="26"/>
        <v>3.1111111111111112</v>
      </c>
      <c r="P110" s="24">
        <f t="shared" si="27"/>
        <v>8</v>
      </c>
    </row>
    <row r="111" spans="2:16" x14ac:dyDescent="0.25">
      <c r="B111" s="1" t="s">
        <v>119</v>
      </c>
      <c r="C111" s="1" t="s">
        <v>26</v>
      </c>
      <c r="D111" s="4" t="s">
        <v>141</v>
      </c>
      <c r="E111" s="4">
        <v>4.5</v>
      </c>
      <c r="F111" s="5">
        <v>17</v>
      </c>
      <c r="G111" s="5">
        <v>1</v>
      </c>
      <c r="H111" s="5">
        <v>3</v>
      </c>
      <c r="I111" s="5">
        <v>13</v>
      </c>
      <c r="J111" s="23">
        <f t="shared" si="21"/>
        <v>7</v>
      </c>
      <c r="K111" s="23">
        <f t="shared" si="22"/>
        <v>5</v>
      </c>
      <c r="L111" s="23">
        <f t="shared" si="23"/>
        <v>9</v>
      </c>
      <c r="M111" s="23">
        <f t="shared" si="24"/>
        <v>34</v>
      </c>
      <c r="N111" s="33">
        <f t="shared" si="25"/>
        <v>55</v>
      </c>
      <c r="O111" s="24">
        <f t="shared" si="26"/>
        <v>3.2352941176470589</v>
      </c>
      <c r="P111" s="24">
        <f t="shared" si="27"/>
        <v>12.222222222222221</v>
      </c>
    </row>
    <row r="112" spans="2:16" x14ac:dyDescent="0.25">
      <c r="B112" s="1" t="s">
        <v>95</v>
      </c>
      <c r="C112" s="1" t="s">
        <v>27</v>
      </c>
      <c r="D112" s="4" t="s">
        <v>140</v>
      </c>
      <c r="E112" s="4">
        <v>6</v>
      </c>
      <c r="F112" s="5">
        <v>22</v>
      </c>
      <c r="G112" s="5">
        <v>2</v>
      </c>
      <c r="H112" s="5">
        <v>1</v>
      </c>
      <c r="I112" s="5">
        <v>9</v>
      </c>
      <c r="J112" s="23">
        <f t="shared" si="21"/>
        <v>0</v>
      </c>
      <c r="K112" s="23">
        <f t="shared" si="22"/>
        <v>8</v>
      </c>
      <c r="L112" s="23">
        <f t="shared" si="23"/>
        <v>3</v>
      </c>
      <c r="M112" s="23">
        <f t="shared" si="24"/>
        <v>44</v>
      </c>
      <c r="N112" s="33">
        <f t="shared" si="25"/>
        <v>55</v>
      </c>
      <c r="O112" s="24">
        <f t="shared" si="26"/>
        <v>2.5</v>
      </c>
      <c r="P112" s="24">
        <f t="shared" si="27"/>
        <v>9.1666666666666661</v>
      </c>
    </row>
    <row r="113" spans="2:16" s="17" customFormat="1" x14ac:dyDescent="0.25">
      <c r="B113" s="18" t="s">
        <v>69</v>
      </c>
      <c r="C113" s="18" t="s">
        <v>26</v>
      </c>
      <c r="D113" s="4" t="s">
        <v>140</v>
      </c>
      <c r="E113" s="4">
        <v>5.5</v>
      </c>
      <c r="F113" s="5">
        <v>21</v>
      </c>
      <c r="G113" s="5">
        <v>3</v>
      </c>
      <c r="H113" s="5"/>
      <c r="I113" s="5">
        <v>13</v>
      </c>
      <c r="J113" s="23">
        <f t="shared" si="21"/>
        <v>0</v>
      </c>
      <c r="K113" s="23">
        <f t="shared" si="22"/>
        <v>12</v>
      </c>
      <c r="L113" s="23">
        <f t="shared" si="23"/>
        <v>0</v>
      </c>
      <c r="M113" s="23">
        <f t="shared" si="24"/>
        <v>42</v>
      </c>
      <c r="N113" s="33">
        <f t="shared" si="25"/>
        <v>54</v>
      </c>
      <c r="O113" s="24">
        <f t="shared" si="26"/>
        <v>2.5714285714285716</v>
      </c>
      <c r="P113" s="24">
        <f t="shared" si="27"/>
        <v>9.8181818181818183</v>
      </c>
    </row>
    <row r="114" spans="2:16" x14ac:dyDescent="0.25">
      <c r="B114" s="1" t="s">
        <v>125</v>
      </c>
      <c r="C114" s="1" t="s">
        <v>12</v>
      </c>
      <c r="D114" s="4" t="s">
        <v>141</v>
      </c>
      <c r="E114" s="4">
        <v>6.5</v>
      </c>
      <c r="F114" s="5">
        <v>20</v>
      </c>
      <c r="G114" s="5">
        <v>1</v>
      </c>
      <c r="H114" s="5">
        <v>1</v>
      </c>
      <c r="I114" s="5">
        <v>8</v>
      </c>
      <c r="J114" s="23">
        <f t="shared" si="21"/>
        <v>5</v>
      </c>
      <c r="K114" s="23">
        <f t="shared" si="22"/>
        <v>5</v>
      </c>
      <c r="L114" s="23">
        <f t="shared" si="23"/>
        <v>3</v>
      </c>
      <c r="M114" s="23">
        <f t="shared" si="24"/>
        <v>40</v>
      </c>
      <c r="N114" s="33">
        <f t="shared" si="25"/>
        <v>53</v>
      </c>
      <c r="O114" s="24">
        <f t="shared" si="26"/>
        <v>2.65</v>
      </c>
      <c r="P114" s="24">
        <f t="shared" si="27"/>
        <v>8.1538461538461533</v>
      </c>
    </row>
    <row r="115" spans="2:16" x14ac:dyDescent="0.25">
      <c r="B115" s="1" t="s">
        <v>16</v>
      </c>
      <c r="C115" s="1" t="s">
        <v>1</v>
      </c>
      <c r="D115" s="4" t="s">
        <v>140</v>
      </c>
      <c r="E115" s="4">
        <v>10.5</v>
      </c>
      <c r="F115" s="5">
        <v>9</v>
      </c>
      <c r="G115" s="5">
        <v>7</v>
      </c>
      <c r="H115" s="5">
        <v>1</v>
      </c>
      <c r="I115" s="5">
        <v>11</v>
      </c>
      <c r="J115" s="23">
        <f t="shared" si="21"/>
        <v>0</v>
      </c>
      <c r="K115" s="23">
        <f t="shared" si="22"/>
        <v>28</v>
      </c>
      <c r="L115" s="23">
        <f t="shared" si="23"/>
        <v>3</v>
      </c>
      <c r="M115" s="23">
        <f t="shared" si="24"/>
        <v>18</v>
      </c>
      <c r="N115" s="33">
        <f t="shared" si="25"/>
        <v>49</v>
      </c>
      <c r="O115" s="24">
        <f t="shared" si="26"/>
        <v>5.4444444444444446</v>
      </c>
      <c r="P115" s="24">
        <f t="shared" si="27"/>
        <v>4.666666666666667</v>
      </c>
    </row>
    <row r="116" spans="2:16" x14ac:dyDescent="0.25">
      <c r="B116" s="1" t="s">
        <v>65</v>
      </c>
      <c r="C116" s="1" t="s">
        <v>10</v>
      </c>
      <c r="D116" s="4" t="s">
        <v>141</v>
      </c>
      <c r="E116" s="4">
        <v>7</v>
      </c>
      <c r="F116" s="5">
        <v>14</v>
      </c>
      <c r="G116" s="5">
        <v>3</v>
      </c>
      <c r="H116" s="5"/>
      <c r="I116" s="5">
        <v>8</v>
      </c>
      <c r="J116" s="23">
        <f t="shared" si="21"/>
        <v>4</v>
      </c>
      <c r="K116" s="23">
        <f t="shared" si="22"/>
        <v>15</v>
      </c>
      <c r="L116" s="23">
        <f t="shared" si="23"/>
        <v>0</v>
      </c>
      <c r="M116" s="23">
        <f t="shared" si="24"/>
        <v>28</v>
      </c>
      <c r="N116" s="33">
        <f t="shared" si="25"/>
        <v>47</v>
      </c>
      <c r="O116" s="24">
        <f t="shared" si="26"/>
        <v>3.3571428571428572</v>
      </c>
      <c r="P116" s="24">
        <f t="shared" si="27"/>
        <v>6.7142857142857144</v>
      </c>
    </row>
    <row r="117" spans="2:16" x14ac:dyDescent="0.25">
      <c r="B117" s="1" t="s">
        <v>120</v>
      </c>
      <c r="C117" s="1" t="s">
        <v>7</v>
      </c>
      <c r="D117" s="22" t="s">
        <v>141</v>
      </c>
      <c r="E117" s="22">
        <v>6</v>
      </c>
      <c r="F117" s="5">
        <v>18</v>
      </c>
      <c r="G117" s="5">
        <v>1</v>
      </c>
      <c r="H117" s="5">
        <v>1</v>
      </c>
      <c r="I117" s="5">
        <v>5</v>
      </c>
      <c r="J117" s="23">
        <f t="shared" si="21"/>
        <v>3</v>
      </c>
      <c r="K117" s="23">
        <f t="shared" si="22"/>
        <v>5</v>
      </c>
      <c r="L117" s="23">
        <f t="shared" si="23"/>
        <v>3</v>
      </c>
      <c r="M117" s="23">
        <f t="shared" si="24"/>
        <v>36</v>
      </c>
      <c r="N117" s="33">
        <f t="shared" si="25"/>
        <v>47</v>
      </c>
      <c r="O117" s="24">
        <f t="shared" si="26"/>
        <v>2.6111111111111112</v>
      </c>
      <c r="P117" s="24">
        <f t="shared" si="27"/>
        <v>7.833333333333333</v>
      </c>
    </row>
    <row r="118" spans="2:16" x14ac:dyDescent="0.25">
      <c r="B118" s="1" t="s">
        <v>86</v>
      </c>
      <c r="C118" s="1" t="s">
        <v>12</v>
      </c>
      <c r="D118" s="4" t="s">
        <v>142</v>
      </c>
      <c r="E118" s="4">
        <v>5.5</v>
      </c>
      <c r="F118" s="5">
        <v>11</v>
      </c>
      <c r="G118" s="5">
        <v>2</v>
      </c>
      <c r="H118" s="5"/>
      <c r="I118" s="5">
        <v>8</v>
      </c>
      <c r="J118" s="23">
        <f t="shared" si="21"/>
        <v>12</v>
      </c>
      <c r="K118" s="23">
        <f t="shared" si="22"/>
        <v>12</v>
      </c>
      <c r="L118" s="23">
        <f t="shared" si="23"/>
        <v>0</v>
      </c>
      <c r="M118" s="23">
        <f t="shared" si="24"/>
        <v>22</v>
      </c>
      <c r="N118" s="33">
        <f t="shared" si="25"/>
        <v>46</v>
      </c>
      <c r="O118" s="24">
        <f t="shared" si="26"/>
        <v>4.1818181818181817</v>
      </c>
      <c r="P118" s="24">
        <f t="shared" si="27"/>
        <v>8.3636363636363633</v>
      </c>
    </row>
    <row r="119" spans="2:16" x14ac:dyDescent="0.25">
      <c r="B119" s="1" t="s">
        <v>88</v>
      </c>
      <c r="C119" s="1" t="s">
        <v>3</v>
      </c>
      <c r="D119" s="4" t="s">
        <v>141</v>
      </c>
      <c r="E119" s="4">
        <v>5</v>
      </c>
      <c r="F119" s="5">
        <v>16</v>
      </c>
      <c r="G119" s="5">
        <v>2</v>
      </c>
      <c r="H119" s="5">
        <v>0</v>
      </c>
      <c r="I119" s="5">
        <v>7</v>
      </c>
      <c r="J119" s="23">
        <f t="shared" si="21"/>
        <v>4</v>
      </c>
      <c r="K119" s="23">
        <f t="shared" si="22"/>
        <v>10</v>
      </c>
      <c r="L119" s="23">
        <f t="shared" si="23"/>
        <v>0</v>
      </c>
      <c r="M119" s="23">
        <f t="shared" si="24"/>
        <v>32</v>
      </c>
      <c r="N119" s="33">
        <f t="shared" si="25"/>
        <v>46</v>
      </c>
      <c r="O119" s="24">
        <f t="shared" si="26"/>
        <v>2.875</v>
      </c>
      <c r="P119" s="24">
        <f t="shared" si="27"/>
        <v>9.1999999999999993</v>
      </c>
    </row>
    <row r="120" spans="2:16" x14ac:dyDescent="0.25">
      <c r="B120" s="1" t="s">
        <v>90</v>
      </c>
      <c r="C120" s="1" t="s">
        <v>7</v>
      </c>
      <c r="D120" s="22" t="s">
        <v>140</v>
      </c>
      <c r="E120" s="22">
        <v>5</v>
      </c>
      <c r="F120" s="5">
        <v>17</v>
      </c>
      <c r="G120" s="5">
        <v>2</v>
      </c>
      <c r="H120" s="5">
        <v>1</v>
      </c>
      <c r="I120" s="5">
        <v>5</v>
      </c>
      <c r="J120" s="23">
        <f t="shared" si="21"/>
        <v>0</v>
      </c>
      <c r="K120" s="23">
        <f t="shared" si="22"/>
        <v>8</v>
      </c>
      <c r="L120" s="23">
        <f t="shared" si="23"/>
        <v>3</v>
      </c>
      <c r="M120" s="23">
        <f t="shared" si="24"/>
        <v>34</v>
      </c>
      <c r="N120" s="33">
        <f t="shared" si="25"/>
        <v>45</v>
      </c>
      <c r="O120" s="24">
        <f t="shared" si="26"/>
        <v>2.6470588235294117</v>
      </c>
      <c r="P120" s="24">
        <f t="shared" si="27"/>
        <v>9</v>
      </c>
    </row>
    <row r="121" spans="2:16" x14ac:dyDescent="0.25">
      <c r="B121" s="1" t="s">
        <v>116</v>
      </c>
      <c r="C121" s="1" t="s">
        <v>15</v>
      </c>
      <c r="D121" s="4" t="s">
        <v>142</v>
      </c>
      <c r="E121" s="4">
        <v>5</v>
      </c>
      <c r="F121" s="5">
        <v>12</v>
      </c>
      <c r="G121" s="5">
        <v>1</v>
      </c>
      <c r="H121" s="5"/>
      <c r="I121" s="5">
        <v>8</v>
      </c>
      <c r="J121" s="23">
        <f t="shared" si="21"/>
        <v>13</v>
      </c>
      <c r="K121" s="23">
        <f t="shared" si="22"/>
        <v>6</v>
      </c>
      <c r="L121" s="23">
        <f t="shared" si="23"/>
        <v>0</v>
      </c>
      <c r="M121" s="23">
        <f t="shared" si="24"/>
        <v>24</v>
      </c>
      <c r="N121" s="33">
        <f t="shared" si="25"/>
        <v>43</v>
      </c>
      <c r="O121" s="24">
        <f t="shared" si="26"/>
        <v>3.5833333333333335</v>
      </c>
      <c r="P121" s="24">
        <f t="shared" si="27"/>
        <v>8.6</v>
      </c>
    </row>
    <row r="122" spans="2:16" x14ac:dyDescent="0.25">
      <c r="B122" s="1" t="s">
        <v>117</v>
      </c>
      <c r="C122" s="1" t="s">
        <v>17</v>
      </c>
      <c r="D122" s="4" t="s">
        <v>142</v>
      </c>
      <c r="E122" s="4">
        <v>4.5</v>
      </c>
      <c r="F122" s="5">
        <v>13</v>
      </c>
      <c r="G122" s="5">
        <v>1</v>
      </c>
      <c r="H122" s="5"/>
      <c r="I122" s="5">
        <v>6</v>
      </c>
      <c r="J122" s="23">
        <f t="shared" si="21"/>
        <v>10</v>
      </c>
      <c r="K122" s="23">
        <f t="shared" si="22"/>
        <v>6</v>
      </c>
      <c r="L122" s="23">
        <f t="shared" si="23"/>
        <v>0</v>
      </c>
      <c r="M122" s="23">
        <f t="shared" si="24"/>
        <v>26</v>
      </c>
      <c r="N122" s="33">
        <f t="shared" si="25"/>
        <v>42</v>
      </c>
      <c r="O122" s="24">
        <f t="shared" si="26"/>
        <v>3.2307692307692308</v>
      </c>
      <c r="P122" s="24">
        <f t="shared" si="27"/>
        <v>9.3333333333333339</v>
      </c>
    </row>
    <row r="123" spans="2:16" x14ac:dyDescent="0.25">
      <c r="B123" s="1" t="s">
        <v>148</v>
      </c>
      <c r="C123" s="1" t="s">
        <v>22</v>
      </c>
      <c r="D123" s="4" t="s">
        <v>141</v>
      </c>
      <c r="E123" s="4">
        <v>5.5</v>
      </c>
      <c r="F123" s="5">
        <v>16</v>
      </c>
      <c r="H123" s="5">
        <v>1</v>
      </c>
      <c r="I123" s="4">
        <v>12</v>
      </c>
      <c r="J123" s="23">
        <f t="shared" si="21"/>
        <v>6</v>
      </c>
      <c r="K123" s="23">
        <f t="shared" si="22"/>
        <v>0</v>
      </c>
      <c r="L123" s="23">
        <f t="shared" si="23"/>
        <v>3</v>
      </c>
      <c r="M123" s="23">
        <f t="shared" si="24"/>
        <v>32</v>
      </c>
      <c r="N123" s="33">
        <f t="shared" si="25"/>
        <v>41</v>
      </c>
      <c r="O123" s="24">
        <f t="shared" si="26"/>
        <v>2.5625</v>
      </c>
      <c r="P123" s="24">
        <f t="shared" si="27"/>
        <v>7.4545454545454541</v>
      </c>
    </row>
    <row r="124" spans="2:16" x14ac:dyDescent="0.25">
      <c r="B124" s="1" t="s">
        <v>149</v>
      </c>
      <c r="C124" s="1" t="s">
        <v>27</v>
      </c>
      <c r="D124" s="4" t="s">
        <v>142</v>
      </c>
      <c r="E124" s="4">
        <v>5.5</v>
      </c>
      <c r="F124" s="5">
        <v>11</v>
      </c>
      <c r="H124" s="5">
        <v>2</v>
      </c>
      <c r="I124" s="4">
        <v>9</v>
      </c>
      <c r="J124" s="23">
        <f t="shared" si="21"/>
        <v>13</v>
      </c>
      <c r="K124" s="23">
        <f t="shared" si="22"/>
        <v>0</v>
      </c>
      <c r="L124" s="23">
        <f t="shared" si="23"/>
        <v>6</v>
      </c>
      <c r="M124" s="23">
        <f t="shared" si="24"/>
        <v>22</v>
      </c>
      <c r="N124" s="33">
        <f t="shared" si="25"/>
        <v>41</v>
      </c>
      <c r="O124" s="24">
        <f t="shared" si="26"/>
        <v>3.7272727272727271</v>
      </c>
      <c r="P124" s="24">
        <f t="shared" si="27"/>
        <v>7.4545454545454541</v>
      </c>
    </row>
    <row r="125" spans="2:16" x14ac:dyDescent="0.25">
      <c r="B125" s="1" t="s">
        <v>118</v>
      </c>
      <c r="C125" s="1" t="s">
        <v>5</v>
      </c>
      <c r="D125" s="4" t="s">
        <v>141</v>
      </c>
      <c r="E125" s="4">
        <v>8</v>
      </c>
      <c r="F125" s="5">
        <v>15</v>
      </c>
      <c r="G125" s="5">
        <v>1</v>
      </c>
      <c r="H125" s="5"/>
      <c r="I125" s="5">
        <v>10</v>
      </c>
      <c r="J125" s="23">
        <f t="shared" si="21"/>
        <v>5</v>
      </c>
      <c r="K125" s="23">
        <f t="shared" si="22"/>
        <v>5</v>
      </c>
      <c r="L125" s="23">
        <f t="shared" si="23"/>
        <v>0</v>
      </c>
      <c r="M125" s="23">
        <f t="shared" si="24"/>
        <v>30</v>
      </c>
      <c r="N125" s="33">
        <f t="shared" si="25"/>
        <v>40</v>
      </c>
      <c r="O125" s="24">
        <f t="shared" si="26"/>
        <v>2.6666666666666665</v>
      </c>
      <c r="P125" s="24">
        <f t="shared" si="27"/>
        <v>5</v>
      </c>
    </row>
    <row r="126" spans="2:16" x14ac:dyDescent="0.25">
      <c r="B126" s="1" t="s">
        <v>45</v>
      </c>
      <c r="C126" s="1" t="s">
        <v>27</v>
      </c>
      <c r="D126" s="4" t="s">
        <v>140</v>
      </c>
      <c r="E126" s="4">
        <v>9</v>
      </c>
      <c r="F126" s="5">
        <v>11</v>
      </c>
      <c r="G126" s="5">
        <v>4</v>
      </c>
      <c r="H126" s="5"/>
      <c r="I126" s="5">
        <v>9</v>
      </c>
      <c r="J126" s="23">
        <f t="shared" si="21"/>
        <v>0</v>
      </c>
      <c r="K126" s="23">
        <f t="shared" si="22"/>
        <v>16</v>
      </c>
      <c r="L126" s="23">
        <f t="shared" si="23"/>
        <v>0</v>
      </c>
      <c r="M126" s="23">
        <f t="shared" si="24"/>
        <v>22</v>
      </c>
      <c r="N126" s="33">
        <f t="shared" si="25"/>
        <v>38</v>
      </c>
      <c r="O126" s="24">
        <f t="shared" si="26"/>
        <v>3.4545454545454546</v>
      </c>
      <c r="P126" s="24">
        <f t="shared" si="27"/>
        <v>4.2222222222222223</v>
      </c>
    </row>
    <row r="127" spans="2:16" x14ac:dyDescent="0.25">
      <c r="B127" s="1" t="s">
        <v>114</v>
      </c>
      <c r="C127" s="1" t="s">
        <v>7</v>
      </c>
      <c r="D127" s="22" t="s">
        <v>142</v>
      </c>
      <c r="E127" s="22">
        <v>5</v>
      </c>
      <c r="F127" s="5">
        <v>11</v>
      </c>
      <c r="G127" s="5">
        <v>1</v>
      </c>
      <c r="H127" s="5">
        <v>1</v>
      </c>
      <c r="I127" s="5">
        <v>5</v>
      </c>
      <c r="J127" s="23">
        <f t="shared" si="21"/>
        <v>7</v>
      </c>
      <c r="K127" s="23">
        <f t="shared" si="22"/>
        <v>6</v>
      </c>
      <c r="L127" s="23">
        <f t="shared" si="23"/>
        <v>3</v>
      </c>
      <c r="M127" s="23">
        <f t="shared" si="24"/>
        <v>22</v>
      </c>
      <c r="N127" s="33">
        <f t="shared" si="25"/>
        <v>38</v>
      </c>
      <c r="O127" s="24">
        <f t="shared" si="26"/>
        <v>3.4545454545454546</v>
      </c>
      <c r="P127" s="24">
        <f t="shared" si="27"/>
        <v>7.6</v>
      </c>
    </row>
    <row r="128" spans="2:16" x14ac:dyDescent="0.25">
      <c r="B128" s="1" t="s">
        <v>64</v>
      </c>
      <c r="C128" s="1" t="s">
        <v>171</v>
      </c>
      <c r="D128" s="4" t="s">
        <v>140</v>
      </c>
      <c r="E128" s="4">
        <v>6</v>
      </c>
      <c r="F128" s="5">
        <v>11</v>
      </c>
      <c r="G128" s="5">
        <v>3</v>
      </c>
      <c r="H128" s="5">
        <v>1</v>
      </c>
      <c r="I128" s="5">
        <v>8</v>
      </c>
      <c r="J128" s="23">
        <f t="shared" si="21"/>
        <v>0</v>
      </c>
      <c r="K128" s="23">
        <f t="shared" si="22"/>
        <v>12</v>
      </c>
      <c r="L128" s="23">
        <f t="shared" si="23"/>
        <v>3</v>
      </c>
      <c r="M128" s="23">
        <f t="shared" si="24"/>
        <v>22</v>
      </c>
      <c r="N128" s="33">
        <f t="shared" si="25"/>
        <v>37</v>
      </c>
      <c r="O128" s="24">
        <f t="shared" si="26"/>
        <v>3.3636363636363638</v>
      </c>
      <c r="P128" s="24">
        <f t="shared" si="27"/>
        <v>6.166666666666667</v>
      </c>
    </row>
    <row r="129" spans="2:16" x14ac:dyDescent="0.25">
      <c r="B129" s="1" t="s">
        <v>84</v>
      </c>
      <c r="C129" s="1" t="s">
        <v>8</v>
      </c>
      <c r="D129" s="22" t="s">
        <v>141</v>
      </c>
      <c r="E129" s="22">
        <v>6</v>
      </c>
      <c r="F129" s="5">
        <v>8</v>
      </c>
      <c r="G129" s="5">
        <v>2</v>
      </c>
      <c r="H129" s="5">
        <v>3</v>
      </c>
      <c r="I129" s="5">
        <v>5</v>
      </c>
      <c r="J129" s="23">
        <f t="shared" si="21"/>
        <v>1</v>
      </c>
      <c r="K129" s="23">
        <f t="shared" si="22"/>
        <v>10</v>
      </c>
      <c r="L129" s="23">
        <f t="shared" si="23"/>
        <v>9</v>
      </c>
      <c r="M129" s="23">
        <f t="shared" si="24"/>
        <v>16</v>
      </c>
      <c r="N129" s="33">
        <f t="shared" si="25"/>
        <v>36</v>
      </c>
      <c r="O129" s="24">
        <f t="shared" si="26"/>
        <v>4.5</v>
      </c>
      <c r="P129" s="24">
        <f t="shared" si="27"/>
        <v>6</v>
      </c>
    </row>
    <row r="130" spans="2:16" x14ac:dyDescent="0.25">
      <c r="B130" s="1" t="s">
        <v>151</v>
      </c>
      <c r="C130" s="1" t="s">
        <v>5</v>
      </c>
      <c r="D130" s="4" t="s">
        <v>141</v>
      </c>
      <c r="E130" s="4">
        <v>7</v>
      </c>
      <c r="F130" s="5">
        <v>14</v>
      </c>
      <c r="H130" s="5">
        <v>1</v>
      </c>
      <c r="I130" s="5">
        <v>10</v>
      </c>
      <c r="J130" s="23">
        <f t="shared" si="21"/>
        <v>5</v>
      </c>
      <c r="K130" s="23">
        <f t="shared" si="22"/>
        <v>0</v>
      </c>
      <c r="L130" s="23">
        <f t="shared" si="23"/>
        <v>3</v>
      </c>
      <c r="M130" s="23">
        <f t="shared" si="24"/>
        <v>28</v>
      </c>
      <c r="N130" s="33">
        <f t="shared" si="25"/>
        <v>36</v>
      </c>
      <c r="O130" s="24">
        <f t="shared" si="26"/>
        <v>2.5714285714285716</v>
      </c>
      <c r="P130" s="24">
        <f t="shared" si="27"/>
        <v>5.1428571428571432</v>
      </c>
    </row>
    <row r="131" spans="2:16" x14ac:dyDescent="0.25">
      <c r="B131" s="1" t="s">
        <v>115</v>
      </c>
      <c r="C131" s="1" t="s">
        <v>5</v>
      </c>
      <c r="D131" s="4" t="s">
        <v>141</v>
      </c>
      <c r="E131" s="4">
        <v>5.5</v>
      </c>
      <c r="F131" s="5">
        <v>11</v>
      </c>
      <c r="G131" s="5">
        <v>1</v>
      </c>
      <c r="H131" s="5">
        <v>1</v>
      </c>
      <c r="I131" s="5">
        <v>10</v>
      </c>
      <c r="J131" s="23">
        <f t="shared" si="21"/>
        <v>4</v>
      </c>
      <c r="K131" s="23">
        <f t="shared" si="22"/>
        <v>5</v>
      </c>
      <c r="L131" s="23">
        <f t="shared" si="23"/>
        <v>3</v>
      </c>
      <c r="M131" s="23">
        <f t="shared" si="24"/>
        <v>22</v>
      </c>
      <c r="N131" s="33">
        <f t="shared" si="25"/>
        <v>34</v>
      </c>
      <c r="O131" s="24">
        <f t="shared" si="26"/>
        <v>3.0909090909090908</v>
      </c>
      <c r="P131" s="24">
        <f t="shared" si="27"/>
        <v>6.1818181818181817</v>
      </c>
    </row>
    <row r="132" spans="2:16" x14ac:dyDescent="0.25">
      <c r="B132" s="1" t="s">
        <v>63</v>
      </c>
      <c r="C132" s="1" t="s">
        <v>10</v>
      </c>
      <c r="D132" s="4" t="s">
        <v>141</v>
      </c>
      <c r="E132" s="4">
        <v>8</v>
      </c>
      <c r="F132" s="5">
        <v>8</v>
      </c>
      <c r="G132" s="5">
        <v>3</v>
      </c>
      <c r="H132" s="5"/>
      <c r="I132" s="5">
        <v>8</v>
      </c>
      <c r="J132" s="23">
        <f t="shared" ref="J132:J163" si="28">ROUND(IF(D132=$U$2,F132/30*I132*4,IF(D132=$U$1,F132/30*I132,0)),0)</f>
        <v>2</v>
      </c>
      <c r="K132" s="23">
        <f t="shared" ref="K132:K143" si="29">ROUND(IF(D132=$U$2,G132*6,IF(D132=$U$1,G132*5,G132*4)),0)</f>
        <v>15</v>
      </c>
      <c r="L132" s="23">
        <f t="shared" ref="L132:L143" si="30">H132*3</f>
        <v>0</v>
      </c>
      <c r="M132" s="23">
        <f t="shared" ref="M132:M143" si="31">F132*2</f>
        <v>16</v>
      </c>
      <c r="N132" s="33">
        <f t="shared" ref="N132:N163" si="32">SUM(J132:M132)</f>
        <v>33</v>
      </c>
      <c r="O132" s="24">
        <f t="shared" ref="O132:O163" si="33">N132/F132</f>
        <v>4.125</v>
      </c>
      <c r="P132" s="24">
        <f t="shared" ref="P132:P143" si="34">N132/E132</f>
        <v>4.125</v>
      </c>
    </row>
    <row r="133" spans="2:16" x14ac:dyDescent="0.25">
      <c r="B133" s="1" t="s">
        <v>87</v>
      </c>
      <c r="C133" s="1" t="s">
        <v>8</v>
      </c>
      <c r="D133" s="22" t="s">
        <v>140</v>
      </c>
      <c r="E133" s="22">
        <v>6.5</v>
      </c>
      <c r="F133" s="5">
        <v>12</v>
      </c>
      <c r="G133" s="5">
        <v>2</v>
      </c>
      <c r="H133" s="5"/>
      <c r="I133" s="5">
        <v>5</v>
      </c>
      <c r="J133" s="23">
        <f t="shared" si="28"/>
        <v>0</v>
      </c>
      <c r="K133" s="23">
        <f t="shared" si="29"/>
        <v>8</v>
      </c>
      <c r="L133" s="23">
        <f t="shared" si="30"/>
        <v>0</v>
      </c>
      <c r="M133" s="23">
        <f t="shared" si="31"/>
        <v>24</v>
      </c>
      <c r="N133" s="33">
        <f t="shared" si="32"/>
        <v>32</v>
      </c>
      <c r="O133" s="24">
        <f t="shared" si="33"/>
        <v>2.6666666666666665</v>
      </c>
      <c r="P133" s="24">
        <f t="shared" si="34"/>
        <v>4.9230769230769234</v>
      </c>
    </row>
    <row r="134" spans="2:16" x14ac:dyDescent="0.25">
      <c r="B134" s="1" t="s">
        <v>85</v>
      </c>
      <c r="C134" s="1" t="s">
        <v>27</v>
      </c>
      <c r="D134" s="4" t="s">
        <v>140</v>
      </c>
      <c r="E134" s="4">
        <v>7.5</v>
      </c>
      <c r="F134" s="5">
        <v>9</v>
      </c>
      <c r="G134" s="5">
        <v>2</v>
      </c>
      <c r="H134" s="5"/>
      <c r="I134" s="5">
        <v>9</v>
      </c>
      <c r="J134" s="23">
        <f t="shared" si="28"/>
        <v>0</v>
      </c>
      <c r="K134" s="23">
        <f t="shared" si="29"/>
        <v>8</v>
      </c>
      <c r="L134" s="23">
        <f t="shared" si="30"/>
        <v>0</v>
      </c>
      <c r="M134" s="23">
        <f t="shared" si="31"/>
        <v>18</v>
      </c>
      <c r="N134" s="33">
        <f t="shared" si="32"/>
        <v>26</v>
      </c>
      <c r="O134" s="24">
        <f t="shared" si="33"/>
        <v>2.8888888888888888</v>
      </c>
      <c r="P134" s="24">
        <f t="shared" si="34"/>
        <v>3.4666666666666668</v>
      </c>
    </row>
    <row r="135" spans="2:16" x14ac:dyDescent="0.25">
      <c r="B135" s="1" t="s">
        <v>113</v>
      </c>
      <c r="C135" s="1" t="s">
        <v>26</v>
      </c>
      <c r="D135" s="4" t="s">
        <v>142</v>
      </c>
      <c r="E135" s="4">
        <v>4.5</v>
      </c>
      <c r="F135" s="5">
        <v>5</v>
      </c>
      <c r="G135" s="5">
        <v>1</v>
      </c>
      <c r="H135" s="5"/>
      <c r="I135" s="5">
        <v>13</v>
      </c>
      <c r="J135" s="23">
        <f t="shared" si="28"/>
        <v>9</v>
      </c>
      <c r="K135" s="23">
        <f t="shared" si="29"/>
        <v>6</v>
      </c>
      <c r="L135" s="23">
        <f t="shared" si="30"/>
        <v>0</v>
      </c>
      <c r="M135" s="23">
        <f t="shared" si="31"/>
        <v>10</v>
      </c>
      <c r="N135" s="33">
        <f t="shared" si="32"/>
        <v>25</v>
      </c>
      <c r="O135" s="24">
        <f t="shared" si="33"/>
        <v>5</v>
      </c>
      <c r="P135" s="24">
        <f t="shared" si="34"/>
        <v>5.5555555555555554</v>
      </c>
    </row>
    <row r="136" spans="2:16" x14ac:dyDescent="0.25">
      <c r="B136" s="1" t="s">
        <v>161</v>
      </c>
      <c r="C136" s="1" t="s">
        <v>12</v>
      </c>
      <c r="D136" s="4" t="s">
        <v>141</v>
      </c>
      <c r="E136" s="4">
        <v>5</v>
      </c>
      <c r="F136" s="5">
        <v>9</v>
      </c>
      <c r="H136" s="5">
        <v>1</v>
      </c>
      <c r="I136" s="5">
        <v>8</v>
      </c>
      <c r="J136" s="23">
        <f t="shared" si="28"/>
        <v>2</v>
      </c>
      <c r="K136" s="23">
        <f t="shared" si="29"/>
        <v>0</v>
      </c>
      <c r="L136" s="23">
        <f t="shared" si="30"/>
        <v>3</v>
      </c>
      <c r="M136" s="23">
        <f t="shared" si="31"/>
        <v>18</v>
      </c>
      <c r="N136" s="33">
        <f t="shared" si="32"/>
        <v>23</v>
      </c>
      <c r="O136" s="24">
        <f t="shared" si="33"/>
        <v>2.5555555555555554</v>
      </c>
      <c r="P136" s="24">
        <f t="shared" si="34"/>
        <v>4.5999999999999996</v>
      </c>
    </row>
    <row r="137" spans="2:16" x14ac:dyDescent="0.25">
      <c r="B137" s="1" t="s">
        <v>83</v>
      </c>
      <c r="C137" s="1" t="s">
        <v>1</v>
      </c>
      <c r="D137" s="4" t="s">
        <v>142</v>
      </c>
      <c r="E137" s="4">
        <v>5</v>
      </c>
      <c r="F137" s="5">
        <v>3</v>
      </c>
      <c r="G137" s="5">
        <v>2</v>
      </c>
      <c r="H137" s="5"/>
      <c r="I137" s="5">
        <v>11</v>
      </c>
      <c r="J137" s="23">
        <f t="shared" si="28"/>
        <v>4</v>
      </c>
      <c r="K137" s="23">
        <f t="shared" si="29"/>
        <v>12</v>
      </c>
      <c r="L137" s="23">
        <f t="shared" si="30"/>
        <v>0</v>
      </c>
      <c r="M137" s="23">
        <f t="shared" si="31"/>
        <v>6</v>
      </c>
      <c r="N137" s="33">
        <f t="shared" si="32"/>
        <v>22</v>
      </c>
      <c r="O137" s="24">
        <f t="shared" si="33"/>
        <v>7.333333333333333</v>
      </c>
      <c r="P137" s="24">
        <f t="shared" si="34"/>
        <v>4.4000000000000004</v>
      </c>
    </row>
    <row r="138" spans="2:16" x14ac:dyDescent="0.25">
      <c r="B138" s="1" t="s">
        <v>111</v>
      </c>
      <c r="C138" s="1" t="s">
        <v>27</v>
      </c>
      <c r="D138" s="4" t="s">
        <v>141</v>
      </c>
      <c r="E138" s="4">
        <v>5</v>
      </c>
      <c r="F138" s="5">
        <v>4</v>
      </c>
      <c r="G138" s="5">
        <v>1</v>
      </c>
      <c r="H138" s="5">
        <v>2</v>
      </c>
      <c r="I138" s="5">
        <v>9</v>
      </c>
      <c r="J138" s="23">
        <f t="shared" si="28"/>
        <v>1</v>
      </c>
      <c r="K138" s="23">
        <f t="shared" si="29"/>
        <v>5</v>
      </c>
      <c r="L138" s="23">
        <f t="shared" si="30"/>
        <v>6</v>
      </c>
      <c r="M138" s="23">
        <f t="shared" si="31"/>
        <v>8</v>
      </c>
      <c r="N138" s="33">
        <f t="shared" si="32"/>
        <v>20</v>
      </c>
      <c r="O138" s="24">
        <f t="shared" si="33"/>
        <v>5</v>
      </c>
      <c r="P138" s="24">
        <f t="shared" si="34"/>
        <v>4</v>
      </c>
    </row>
    <row r="139" spans="2:16" x14ac:dyDescent="0.25">
      <c r="B139" s="1" t="s">
        <v>112</v>
      </c>
      <c r="C139" s="1" t="s">
        <v>17</v>
      </c>
      <c r="D139" s="4" t="s">
        <v>140</v>
      </c>
      <c r="E139" s="4">
        <v>5</v>
      </c>
      <c r="F139" s="5">
        <v>5</v>
      </c>
      <c r="G139" s="5">
        <v>1</v>
      </c>
      <c r="H139" s="5"/>
      <c r="I139" s="5">
        <v>6</v>
      </c>
      <c r="J139" s="23">
        <f t="shared" si="28"/>
        <v>0</v>
      </c>
      <c r="K139" s="23">
        <f t="shared" si="29"/>
        <v>4</v>
      </c>
      <c r="L139" s="23">
        <f t="shared" si="30"/>
        <v>0</v>
      </c>
      <c r="M139" s="23">
        <f t="shared" si="31"/>
        <v>10</v>
      </c>
      <c r="N139" s="33">
        <f t="shared" si="32"/>
        <v>14</v>
      </c>
      <c r="O139" s="24">
        <f t="shared" si="33"/>
        <v>2.8</v>
      </c>
      <c r="P139" s="24">
        <f t="shared" si="34"/>
        <v>2.8</v>
      </c>
    </row>
    <row r="140" spans="2:16" x14ac:dyDescent="0.25">
      <c r="B140" s="1" t="s">
        <v>110</v>
      </c>
      <c r="C140" s="1" t="s">
        <v>26</v>
      </c>
      <c r="D140" s="4" t="s">
        <v>141</v>
      </c>
      <c r="E140" s="4">
        <v>4.5</v>
      </c>
      <c r="F140" s="5">
        <v>3</v>
      </c>
      <c r="G140" s="5">
        <v>1</v>
      </c>
      <c r="H140" s="5"/>
      <c r="I140" s="5">
        <v>13</v>
      </c>
      <c r="J140" s="23">
        <f t="shared" si="28"/>
        <v>1</v>
      </c>
      <c r="K140" s="23">
        <f t="shared" si="29"/>
        <v>5</v>
      </c>
      <c r="L140" s="23">
        <f t="shared" si="30"/>
        <v>0</v>
      </c>
      <c r="M140" s="23">
        <f t="shared" si="31"/>
        <v>6</v>
      </c>
      <c r="N140" s="33">
        <f t="shared" si="32"/>
        <v>12</v>
      </c>
      <c r="O140" s="24">
        <f t="shared" si="33"/>
        <v>4</v>
      </c>
      <c r="P140" s="24">
        <f t="shared" si="34"/>
        <v>2.6666666666666665</v>
      </c>
    </row>
    <row r="141" spans="2:16" x14ac:dyDescent="0.25">
      <c r="B141" s="1" t="s">
        <v>146</v>
      </c>
      <c r="C141" s="1" t="s">
        <v>22</v>
      </c>
      <c r="D141" s="4" t="s">
        <v>140</v>
      </c>
      <c r="E141" s="4">
        <v>9</v>
      </c>
      <c r="F141" s="5">
        <v>4</v>
      </c>
      <c r="H141" s="5">
        <v>1</v>
      </c>
      <c r="I141" s="4">
        <v>12</v>
      </c>
      <c r="J141" s="23">
        <f t="shared" si="28"/>
        <v>0</v>
      </c>
      <c r="K141" s="23">
        <f t="shared" si="29"/>
        <v>0</v>
      </c>
      <c r="L141" s="23">
        <f t="shared" si="30"/>
        <v>3</v>
      </c>
      <c r="M141" s="23">
        <f t="shared" si="31"/>
        <v>8</v>
      </c>
      <c r="N141" s="33">
        <f t="shared" si="32"/>
        <v>11</v>
      </c>
      <c r="O141" s="24">
        <f t="shared" si="33"/>
        <v>2.75</v>
      </c>
      <c r="P141" s="24">
        <f t="shared" si="34"/>
        <v>1.2222222222222223</v>
      </c>
    </row>
    <row r="142" spans="2:16" x14ac:dyDescent="0.25">
      <c r="B142" s="20" t="s">
        <v>109</v>
      </c>
      <c r="C142" s="20" t="s">
        <v>5</v>
      </c>
      <c r="D142" s="4" t="s">
        <v>140</v>
      </c>
      <c r="E142" s="4">
        <v>5</v>
      </c>
      <c r="F142" s="5">
        <v>3</v>
      </c>
      <c r="G142" s="5">
        <v>1</v>
      </c>
      <c r="H142" s="5"/>
      <c r="I142" s="5">
        <v>10</v>
      </c>
      <c r="J142" s="23">
        <f t="shared" si="28"/>
        <v>0</v>
      </c>
      <c r="K142" s="23">
        <f t="shared" si="29"/>
        <v>4</v>
      </c>
      <c r="L142" s="23">
        <f t="shared" si="30"/>
        <v>0</v>
      </c>
      <c r="M142" s="23">
        <f t="shared" si="31"/>
        <v>6</v>
      </c>
      <c r="N142" s="33">
        <f t="shared" si="32"/>
        <v>10</v>
      </c>
      <c r="O142" s="24">
        <f t="shared" si="33"/>
        <v>3.3333333333333335</v>
      </c>
      <c r="P142" s="24">
        <f t="shared" si="34"/>
        <v>2</v>
      </c>
    </row>
    <row r="143" spans="2:16" x14ac:dyDescent="0.25">
      <c r="B143" s="20" t="s">
        <v>108</v>
      </c>
      <c r="C143" s="20" t="s">
        <v>12</v>
      </c>
      <c r="D143" s="4" t="s">
        <v>141</v>
      </c>
      <c r="E143" s="4">
        <v>5.5</v>
      </c>
      <c r="F143" s="5">
        <v>1</v>
      </c>
      <c r="G143" s="5">
        <v>1</v>
      </c>
      <c r="H143" s="5"/>
      <c r="I143" s="5">
        <v>8</v>
      </c>
      <c r="J143" s="23">
        <f t="shared" si="28"/>
        <v>0</v>
      </c>
      <c r="K143" s="23">
        <f t="shared" si="29"/>
        <v>5</v>
      </c>
      <c r="L143" s="23">
        <f t="shared" si="30"/>
        <v>0</v>
      </c>
      <c r="M143" s="23">
        <f t="shared" si="31"/>
        <v>2</v>
      </c>
      <c r="N143" s="33">
        <f t="shared" si="32"/>
        <v>7</v>
      </c>
      <c r="O143" s="24">
        <f t="shared" si="33"/>
        <v>7</v>
      </c>
      <c r="P143" s="24">
        <f t="shared" si="34"/>
        <v>1.2727272727272727</v>
      </c>
    </row>
  </sheetData>
  <autoFilter ref="B3:P143">
    <sortState ref="B4:P143">
      <sortCondition descending="1" ref="N3:N143"/>
    </sortState>
  </autoFilter>
  <hyperlinks>
    <hyperlink ref="B5" r:id="rId1" display="http://www.altomfotball.no/element.do?cmd=player&amp;personId=250264&amp;tournamentId=1&amp;seasonId=338&amp;teamId=313&amp;seasonId=338&amp;useFullUrl=false"/>
    <hyperlink ref="C5" r:id="rId2" display="http://www.altomfotball.no/element.do?cmd=tournamentStatistics&amp;teamId=313&amp;tournamentId=1&amp;seasonId=338&amp;useFullUrl=false"/>
    <hyperlink ref="B13" r:id="rId3" display="http://www.altomfotball.no/element.do?cmd=player&amp;personId=116662&amp;tournamentId=1&amp;seasonId=338&amp;teamId=403&amp;seasonId=338&amp;useFullUrl=false"/>
    <hyperlink ref="C13" r:id="rId4" display="http://www.altomfotball.no/element.do?cmd=tournamentStatistics&amp;teamId=403&amp;tournamentId=1&amp;seasonId=338&amp;useFullUrl=false"/>
    <hyperlink ref="B24" r:id="rId5" display="http://www.altomfotball.no/element.do?cmd=player&amp;personId=94343&amp;tournamentId=1&amp;seasonId=338&amp;teamId=311&amp;seasonId=338&amp;useFullUrl=false"/>
    <hyperlink ref="C24" r:id="rId6" display="http://www.altomfotball.no/element.do?cmd=tournamentStatistics&amp;teamId=311&amp;tournamentId=1&amp;seasonId=338&amp;useFullUrl=false"/>
    <hyperlink ref="B18" r:id="rId7" display="http://www.altomfotball.no/element.do?cmd=player&amp;personId=222924&amp;tournamentId=1&amp;seasonId=338&amp;teamId=306&amp;seasonId=338&amp;useFullUrl=false"/>
    <hyperlink ref="C18" r:id="rId8" display="http://www.altomfotball.no/element.do?cmd=tournamentStatistics&amp;teamId=306&amp;tournamentId=1&amp;seasonId=338&amp;useFullUrl=false"/>
    <hyperlink ref="B75" r:id="rId9" display="http://www.altomfotball.no/element.do?cmd=player&amp;personId=131723&amp;tournamentId=1&amp;seasonId=338&amp;teamId=328&amp;seasonId=338&amp;useFullUrl=false"/>
    <hyperlink ref="C75" r:id="rId10" display="http://www.altomfotball.no/element.do?cmd=tournamentStatistics&amp;teamId=328&amp;tournamentId=1&amp;seasonId=338&amp;useFullUrl=false"/>
    <hyperlink ref="B8" r:id="rId11" display="http://www.altomfotball.no/element.do?cmd=player&amp;personId=267377&amp;tournamentId=1&amp;seasonId=338&amp;teamId=314&amp;seasonId=338&amp;useFullUrl=false"/>
    <hyperlink ref="C8" r:id="rId12" display="http://www.altomfotball.no/element.do?cmd=tournamentStatistics&amp;teamId=314&amp;tournamentId=1&amp;seasonId=338&amp;useFullUrl=false"/>
    <hyperlink ref="B9" r:id="rId13" display="http://www.altomfotball.no/element.do?cmd=player&amp;personId=132003&amp;tournamentId=1&amp;seasonId=338&amp;teamId=313&amp;seasonId=338&amp;useFullUrl=false"/>
    <hyperlink ref="C9" r:id="rId14" display="http://www.altomfotball.no/element.do?cmd=tournamentStatistics&amp;teamId=313&amp;tournamentId=1&amp;seasonId=338&amp;useFullUrl=false"/>
    <hyperlink ref="B33" r:id="rId15" display="http://www.altomfotball.no/element.do?cmd=player&amp;personId=243895&amp;tournamentId=1&amp;seasonId=338&amp;teamId=315&amp;seasonId=338&amp;useFullUrl=false"/>
    <hyperlink ref="C33" r:id="rId16" display="http://www.altomfotball.no/element.do?cmd=tournamentStatistics&amp;teamId=315&amp;tournamentId=1&amp;seasonId=338&amp;useFullUrl=false"/>
    <hyperlink ref="B115" r:id="rId17" display="http://www.altomfotball.no/element.do?cmd=player&amp;personId=206174&amp;tournamentId=1&amp;seasonId=338&amp;teamId=313&amp;seasonId=338&amp;useFullUrl=false"/>
    <hyperlink ref="C115" r:id="rId18" display="http://www.altomfotball.no/element.do?cmd=tournamentStatistics&amp;teamId=313&amp;tournamentId=1&amp;seasonId=338&amp;useFullUrl=false"/>
    <hyperlink ref="B46" r:id="rId19" display="http://www.altomfotball.no/element.do?cmd=player&amp;personId=207123&amp;tournamentId=1&amp;seasonId=338&amp;teamId=326&amp;seasonId=338&amp;useFullUrl=false"/>
    <hyperlink ref="C46" r:id="rId20" display="http://www.altomfotball.no/element.do?cmd=tournamentStatistics&amp;teamId=326&amp;tournamentId=1&amp;seasonId=338&amp;useFullUrl=false"/>
    <hyperlink ref="B27" r:id="rId21" display="http://www.altomfotball.no/element.do?cmd=player&amp;personId=95888&amp;tournamentId=1&amp;seasonId=338&amp;teamId=311&amp;seasonId=338&amp;useFullUrl=false"/>
    <hyperlink ref="C27" r:id="rId22" display="http://www.altomfotball.no/element.do?cmd=tournamentStatistics&amp;teamId=311&amp;tournamentId=1&amp;seasonId=338&amp;useFullUrl=false"/>
    <hyperlink ref="B99" r:id="rId23" display="http://www.altomfotball.no/element.do?cmd=player&amp;personId=269578&amp;tournamentId=1&amp;seasonId=338&amp;teamId=302&amp;seasonId=338&amp;useFullUrl=false"/>
    <hyperlink ref="C99" r:id="rId24" display="http://www.altomfotball.no/element.do?cmd=tournamentStatistics&amp;teamId=302&amp;tournamentId=1&amp;seasonId=338&amp;useFullUrl=false"/>
    <hyperlink ref="B89" r:id="rId25" display="http://www.altomfotball.no/element.do?cmd=player&amp;personId=83002&amp;tournamentId=1&amp;seasonId=338&amp;teamId=314&amp;seasonId=338&amp;useFullUrl=false"/>
    <hyperlink ref="C89" r:id="rId26" display="http://www.altomfotball.no/element.do?cmd=tournamentStatistics&amp;teamId=314&amp;tournamentId=1&amp;seasonId=338&amp;useFullUrl=false"/>
    <hyperlink ref="B26" r:id="rId27" display="http://www.altomfotball.no/element.do?cmd=player&amp;personId=267902&amp;tournamentId=1&amp;seasonId=338&amp;teamId=403&amp;seasonId=338&amp;useFullUrl=false"/>
    <hyperlink ref="C26" r:id="rId28" display="http://www.altomfotball.no/element.do?cmd=tournamentStatistics&amp;teamId=403&amp;tournamentId=1&amp;seasonId=338&amp;useFullUrl=false"/>
    <hyperlink ref="B30" r:id="rId29" display="http://www.altomfotball.no/element.do?cmd=player&amp;personId=251794&amp;tournamentId=1&amp;seasonId=338&amp;teamId=306&amp;seasonId=338&amp;useFullUrl=false"/>
    <hyperlink ref="C30" r:id="rId30" display="http://www.altomfotball.no/element.do?cmd=tournamentStatistics&amp;teamId=306&amp;tournamentId=1&amp;seasonId=338&amp;useFullUrl=false"/>
    <hyperlink ref="B87" r:id="rId31" display="http://www.altomfotball.no/element.do?cmd=player&amp;personId=274108&amp;tournamentId=1&amp;seasonId=338&amp;teamId=315&amp;seasonId=338&amp;useFullUrl=false"/>
    <hyperlink ref="C87" r:id="rId32" display="http://www.altomfotball.no/element.do?cmd=tournamentStatistics&amp;teamId=315&amp;tournamentId=1&amp;seasonId=338&amp;useFullUrl=false"/>
    <hyperlink ref="B58" r:id="rId33" display="http://www.altomfotball.no/element.do?cmd=player&amp;personId=289457&amp;tournamentId=1&amp;seasonId=338&amp;teamId=311&amp;seasonId=338&amp;useFullUrl=false"/>
    <hyperlink ref="C58" r:id="rId34" display="http://www.altomfotball.no/element.do?cmd=tournamentStatistics&amp;teamId=311&amp;tournamentId=1&amp;seasonId=338&amp;useFullUrl=false"/>
    <hyperlink ref="B84" r:id="rId35" display="http://www.altomfotball.no/element.do?cmd=player&amp;personId=238025&amp;tournamentId=1&amp;seasonId=338&amp;teamId=302&amp;seasonId=338&amp;useFullUrl=false"/>
    <hyperlink ref="C84" r:id="rId36" display="http://www.altomfotball.no/element.do?cmd=tournamentStatistics&amp;teamId=302&amp;tournamentId=1&amp;seasonId=338&amp;useFullUrl=false"/>
    <hyperlink ref="B93" r:id="rId37" display="http://www.altomfotball.no/element.do?cmd=player&amp;personId=290456&amp;tournamentId=1&amp;seasonId=338&amp;teamId=303&amp;seasonId=338&amp;useFullUrl=false"/>
    <hyperlink ref="C93" r:id="rId38" display="http://www.altomfotball.no/element.do?cmd=tournamentStatistics&amp;teamId=303&amp;tournamentId=1&amp;seasonId=338&amp;useFullUrl=false"/>
    <hyperlink ref="B94" r:id="rId39" display="http://www.altomfotball.no/element.do?cmd=player&amp;personId=1362&amp;tournamentId=1&amp;seasonId=338&amp;teamId=302&amp;seasonId=338&amp;useFullUrl=false"/>
    <hyperlink ref="C94" r:id="rId40" display="http://www.altomfotball.no/element.do?cmd=tournamentStatistics&amp;teamId=302&amp;tournamentId=1&amp;seasonId=338&amp;useFullUrl=false"/>
    <hyperlink ref="B15" r:id="rId41" display="http://www.altomfotball.no/element.do?cmd=player&amp;personId=211507&amp;tournamentId=1&amp;seasonId=338&amp;teamId=311&amp;seasonId=338&amp;useFullUrl=false"/>
    <hyperlink ref="C15" r:id="rId42" display="http://www.altomfotball.no/element.do?cmd=tournamentStatistics&amp;teamId=311&amp;tournamentId=1&amp;seasonId=338&amp;useFullUrl=false"/>
    <hyperlink ref="B61" r:id="rId43" display="http://www.altomfotball.no/element.do?cmd=player&amp;personId=254469&amp;tournamentId=1&amp;seasonId=338&amp;teamId=302&amp;seasonId=338&amp;useFullUrl=false"/>
    <hyperlink ref="C61" r:id="rId44" display="http://www.altomfotball.no/element.do?cmd=tournamentStatistics&amp;teamId=302&amp;tournamentId=1&amp;seasonId=338&amp;useFullUrl=false"/>
    <hyperlink ref="B68" r:id="rId45" display="http://www.altomfotball.no/element.do?cmd=player&amp;personId=206871&amp;tournamentId=1&amp;seasonId=338&amp;teamId=541&amp;seasonId=338&amp;useFullUrl=false"/>
    <hyperlink ref="C68" r:id="rId46" display="http://www.altomfotball.no/element.do?cmd=tournamentStatistics&amp;teamId=541&amp;tournamentId=1&amp;seasonId=338&amp;useFullUrl=false"/>
    <hyperlink ref="B35" r:id="rId47" display="http://www.altomfotball.no/element.do?cmd=player&amp;personId=143686&amp;tournamentId=1&amp;seasonId=338&amp;teamId=308&amp;seasonId=338&amp;useFullUrl=false"/>
    <hyperlink ref="C35" r:id="rId48" display="http://www.altomfotball.no/element.do?cmd=tournamentStatistics&amp;teamId=308&amp;tournamentId=1&amp;seasonId=338&amp;useFullUrl=false"/>
    <hyperlink ref="B12" r:id="rId49" display="http://www.altomfotball.no/element.do?cmd=player&amp;personId=206785&amp;tournamentId=1&amp;seasonId=338&amp;teamId=302&amp;seasonId=338&amp;useFullUrl=false"/>
    <hyperlink ref="C12" r:id="rId50" display="http://www.altomfotball.no/element.do?cmd=tournamentStatistics&amp;teamId=302&amp;tournamentId=1&amp;seasonId=338&amp;useFullUrl=false"/>
    <hyperlink ref="B52" r:id="rId51" display="http://www.altomfotball.no/element.do?cmd=player&amp;personId=261768&amp;tournamentId=1&amp;seasonId=338&amp;teamId=326&amp;seasonId=338&amp;useFullUrl=false"/>
    <hyperlink ref="C52" r:id="rId52" display="http://www.altomfotball.no/element.do?cmd=tournamentStatistics&amp;teamId=326&amp;tournamentId=1&amp;seasonId=338&amp;useFullUrl=false"/>
    <hyperlink ref="B7" r:id="rId53" display="http://www.altomfotball.no/element.do?cmd=player&amp;personId=222164&amp;tournamentId=1&amp;seasonId=338&amp;teamId=306&amp;seasonId=338&amp;useFullUrl=false"/>
    <hyperlink ref="C7" r:id="rId54" display="http://www.altomfotball.no/element.do?cmd=tournamentStatistics&amp;teamId=306&amp;tournamentId=1&amp;seasonId=338&amp;useFullUrl=false"/>
    <hyperlink ref="B77" r:id="rId55" display="http://www.altomfotball.no/element.do?cmd=player&amp;personId=312328&amp;tournamentId=1&amp;seasonId=338&amp;teamId=303&amp;seasonId=338&amp;useFullUrl=false"/>
    <hyperlink ref="C77" r:id="rId56" display="http://www.altomfotball.no/element.do?cmd=tournamentStatistics&amp;teamId=303&amp;tournamentId=1&amp;seasonId=338&amp;useFullUrl=false"/>
    <hyperlink ref="B4" r:id="rId57" display="http://www.altomfotball.no/element.do?cmd=player&amp;personId=81863&amp;tournamentId=1&amp;seasonId=338&amp;teamId=311&amp;seasonId=338&amp;useFullUrl=false"/>
    <hyperlink ref="C4" r:id="rId58" display="http://www.altomfotball.no/element.do?cmd=tournamentStatistics&amp;teamId=311&amp;tournamentId=1&amp;seasonId=338&amp;useFullUrl=false"/>
    <hyperlink ref="B22" r:id="rId59" display="http://www.altomfotball.no/element.do?cmd=player&amp;personId=207483&amp;tournamentId=1&amp;seasonId=338&amp;teamId=328&amp;seasonId=338&amp;useFullUrl=false"/>
    <hyperlink ref="C22" r:id="rId60" display="http://www.altomfotball.no/element.do?cmd=tournamentStatistics&amp;teamId=328&amp;tournamentId=1&amp;seasonId=338&amp;useFullUrl=false"/>
    <hyperlink ref="B64" r:id="rId61" display="http://www.altomfotball.no/element.do?cmd=player&amp;personId=117714&amp;tournamentId=1&amp;seasonId=338&amp;teamId=313&amp;seasonId=338&amp;useFullUrl=false"/>
    <hyperlink ref="C64" r:id="rId62" display="http://www.altomfotball.no/element.do?cmd=tournamentStatistics&amp;teamId=313&amp;tournamentId=1&amp;seasonId=338&amp;useFullUrl=false"/>
    <hyperlink ref="B126" r:id="rId63" display="http://www.altomfotball.no/element.do?cmd=player&amp;personId=218422&amp;tournamentId=1&amp;seasonId=338&amp;teamId=309&amp;seasonId=338&amp;useFullUrl=false"/>
    <hyperlink ref="C126" r:id="rId64" display="http://www.altomfotball.no/element.do?cmd=tournamentStatistics&amp;teamId=309&amp;tournamentId=1&amp;seasonId=338&amp;useFullUrl=false"/>
    <hyperlink ref="B71" r:id="rId65" display="http://www.altomfotball.no/element.do?cmd=player&amp;personId=241487&amp;tournamentId=1&amp;seasonId=338&amp;teamId=309&amp;seasonId=338&amp;useFullUrl=false"/>
    <hyperlink ref="C71" r:id="rId66" display="http://www.altomfotball.no/element.do?cmd=tournamentStatistics&amp;teamId=309&amp;tournamentId=1&amp;seasonId=338&amp;useFullUrl=false"/>
    <hyperlink ref="B57" r:id="rId67" display="http://www.altomfotball.no/element.do?cmd=player&amp;personId=146290&amp;tournamentId=1&amp;seasonId=338&amp;teamId=313&amp;seasonId=338&amp;useFullUrl=false"/>
    <hyperlink ref="C57" r:id="rId68" display="http://www.altomfotball.no/element.do?cmd=tournamentStatistics&amp;teamId=313&amp;tournamentId=1&amp;seasonId=338&amp;useFullUrl=false"/>
    <hyperlink ref="B105" r:id="rId69" display="http://www.altomfotball.no/element.do?cmd=player&amp;personId=120622&amp;tournamentId=1&amp;seasonId=338&amp;teamId=328&amp;seasonId=338&amp;useFullUrl=false"/>
    <hyperlink ref="C105" r:id="rId70" display="http://www.altomfotball.no/element.do?cmd=tournamentStatistics&amp;teamId=328&amp;tournamentId=1&amp;seasonId=338&amp;useFullUrl=false"/>
    <hyperlink ref="B79" r:id="rId71" display="http://www.altomfotball.no/element.do?cmd=player&amp;personId=274177&amp;tournamentId=1&amp;seasonId=338&amp;teamId=312&amp;seasonId=338&amp;useFullUrl=false"/>
    <hyperlink ref="C79" r:id="rId72" display="http://www.altomfotball.no/element.do?cmd=tournamentStatistics&amp;teamId=312&amp;tournamentId=1&amp;seasonId=338&amp;useFullUrl=false"/>
    <hyperlink ref="B88" r:id="rId73" display="http://www.altomfotball.no/element.do?cmd=player&amp;personId=1622&amp;tournamentId=1&amp;seasonId=338&amp;teamId=328&amp;seasonId=338&amp;useFullUrl=false"/>
    <hyperlink ref="C88" r:id="rId74" display="http://www.altomfotball.no/element.do?cmd=tournamentStatistics&amp;teamId=328&amp;tournamentId=1&amp;seasonId=338&amp;useFullUrl=false"/>
    <hyperlink ref="B43" r:id="rId75" display="http://www.altomfotball.no/element.do?cmd=player&amp;personId=276235&amp;tournamentId=1&amp;seasonId=338&amp;teamId=309&amp;seasonId=338&amp;useFullUrl=false"/>
    <hyperlink ref="C43" r:id="rId76" display="http://www.altomfotball.no/element.do?cmd=tournamentStatistics&amp;teamId=309&amp;tournamentId=1&amp;seasonId=338&amp;useFullUrl=false"/>
    <hyperlink ref="B54" r:id="rId77" display="http://www.altomfotball.no/element.do?cmd=player&amp;personId=54314&amp;tournamentId=1&amp;seasonId=338&amp;teamId=541&amp;seasonId=338&amp;useFullUrl=false"/>
    <hyperlink ref="C54" r:id="rId78" display="http://www.altomfotball.no/element.do?cmd=tournamentStatistics&amp;teamId=541&amp;tournamentId=1&amp;seasonId=338&amp;useFullUrl=false"/>
    <hyperlink ref="B48" r:id="rId79" display="http://www.altomfotball.no/element.do?cmd=player&amp;personId=140842&amp;tournamentId=1&amp;seasonId=338&amp;teamId=313&amp;seasonId=338&amp;useFullUrl=false"/>
    <hyperlink ref="C48" r:id="rId80" display="http://www.altomfotball.no/element.do?cmd=tournamentStatistics&amp;teamId=313&amp;tournamentId=1&amp;seasonId=338&amp;useFullUrl=false"/>
    <hyperlink ref="B67" r:id="rId81" display="http://www.altomfotball.no/element.do?cmd=player&amp;personId=281306&amp;tournamentId=1&amp;seasonId=338&amp;teamId=308&amp;seasonId=338&amp;useFullUrl=false"/>
    <hyperlink ref="C67" r:id="rId82" display="http://www.altomfotball.no/element.do?cmd=tournamentStatistics&amp;teamId=308&amp;tournamentId=1&amp;seasonId=338&amp;useFullUrl=false"/>
    <hyperlink ref="B31" r:id="rId83" display="http://www.altomfotball.no/element.do?cmd=player&amp;personId=120242&amp;tournamentId=1&amp;seasonId=338&amp;teamId=302&amp;seasonId=338&amp;useFullUrl=false"/>
    <hyperlink ref="C31" r:id="rId84" display="http://www.altomfotball.no/element.do?cmd=tournamentStatistics&amp;teamId=302&amp;tournamentId=1&amp;seasonId=338&amp;useFullUrl=false"/>
    <hyperlink ref="B37" r:id="rId85" display="http://www.altomfotball.no/element.do?cmd=player&amp;personId=314321&amp;tournamentId=1&amp;seasonId=338&amp;teamId=306&amp;seasonId=338&amp;useFullUrl=false"/>
    <hyperlink ref="C37" r:id="rId86" display="http://www.altomfotball.no/element.do?cmd=tournamentStatistics&amp;teamId=306&amp;tournamentId=1&amp;seasonId=338&amp;useFullUrl=false"/>
    <hyperlink ref="B23" r:id="rId87" display="http://www.altomfotball.no/element.do?cmd=player&amp;personId=256672&amp;tournamentId=1&amp;seasonId=338&amp;teamId=308&amp;seasonId=338&amp;useFullUrl=false"/>
    <hyperlink ref="C23" r:id="rId88" display="http://www.altomfotball.no/element.do?cmd=tournamentStatistics&amp;teamId=308&amp;tournamentId=1&amp;seasonId=338&amp;useFullUrl=false"/>
    <hyperlink ref="B45" r:id="rId89" display="http://www.altomfotball.no/element.do?cmd=player&amp;personId=283464&amp;tournamentId=1&amp;seasonId=338&amp;teamId=309&amp;seasonId=338&amp;useFullUrl=false"/>
    <hyperlink ref="C45" r:id="rId90" display="http://www.altomfotball.no/element.do?cmd=tournamentStatistics&amp;teamId=309&amp;tournamentId=1&amp;seasonId=338&amp;useFullUrl=false"/>
    <hyperlink ref="B14" r:id="rId91" display="http://www.altomfotball.no/element.do?cmd=player&amp;personId=292177&amp;tournamentId=1&amp;seasonId=338&amp;teamId=312&amp;seasonId=338&amp;useFullUrl=false"/>
    <hyperlink ref="C14" r:id="rId92" display="http://www.altomfotball.no/element.do?cmd=tournamentStatistics&amp;teamId=312&amp;tournamentId=1&amp;seasonId=338&amp;useFullUrl=false"/>
    <hyperlink ref="B20" r:id="rId93" display="http://www.altomfotball.no/element.do?cmd=player&amp;personId=219799&amp;tournamentId=1&amp;seasonId=338&amp;teamId=313&amp;seasonId=338&amp;useFullUrl=false"/>
    <hyperlink ref="C20" r:id="rId94" display="http://www.altomfotball.no/element.do?cmd=tournamentStatistics&amp;teamId=313&amp;tournamentId=1&amp;seasonId=338&amp;useFullUrl=false"/>
    <hyperlink ref="B73" r:id="rId95" display="http://www.altomfotball.no/element.do?cmd=player&amp;personId=253333&amp;tournamentId=1&amp;seasonId=338&amp;teamId=312&amp;seasonId=338&amp;useFullUrl=false"/>
    <hyperlink ref="C73" r:id="rId96" display="http://www.altomfotball.no/element.do?cmd=tournamentStatistics&amp;teamId=312&amp;tournamentId=1&amp;seasonId=338&amp;useFullUrl=false"/>
    <hyperlink ref="B34" r:id="rId97" display="http://www.altomfotball.no/element.do?cmd=player&amp;personId=272316&amp;tournamentId=1&amp;seasonId=338&amp;teamId=312&amp;seasonId=338&amp;useFullUrl=false"/>
    <hyperlink ref="C34" r:id="rId98" display="http://www.altomfotball.no/element.do?cmd=tournamentStatistics&amp;teamId=312&amp;tournamentId=1&amp;seasonId=338&amp;useFullUrl=false"/>
    <hyperlink ref="B132" r:id="rId99" display="http://www.altomfotball.no/element.do?cmd=player&amp;personId=222373&amp;tournamentId=1&amp;seasonId=338&amp;teamId=328&amp;seasonId=338&amp;useFullUrl=false"/>
    <hyperlink ref="C132" r:id="rId100" display="http://www.altomfotball.no/element.do?cmd=tournamentStatistics&amp;teamId=328&amp;tournamentId=1&amp;seasonId=338&amp;useFullUrl=false"/>
    <hyperlink ref="B128" r:id="rId101" display="http://www.altomfotball.no/element.do?cmd=player&amp;personId=207107&amp;tournamentId=1&amp;seasonId=338&amp;teamId=328&amp;seasonId=338&amp;useFullUrl=false"/>
    <hyperlink ref="C128" r:id="rId102" display="http://www.altomfotball.no/element.do?cmd=tournamentStatistics&amp;teamId=328&amp;tournamentId=1&amp;seasonId=338&amp;useFullUrl=false"/>
    <hyperlink ref="B116" r:id="rId103" display="http://www.altomfotball.no/element.do?cmd=player&amp;personId=257402&amp;tournamentId=1&amp;seasonId=338&amp;teamId=328&amp;seasonId=338&amp;useFullUrl=false"/>
    <hyperlink ref="C116" r:id="rId104" display="http://www.altomfotball.no/element.do?cmd=tournamentStatistics&amp;teamId=328&amp;tournamentId=1&amp;seasonId=338&amp;useFullUrl=false"/>
    <hyperlink ref="B85" r:id="rId105" display="http://www.altomfotball.no/element.do?cmd=player&amp;personId=278350&amp;tournamentId=1&amp;seasonId=338&amp;teamId=315&amp;seasonId=338&amp;useFullUrl=false"/>
    <hyperlink ref="C85" r:id="rId106" display="http://www.altomfotball.no/element.do?cmd=tournamentStatistics&amp;teamId=315&amp;tournamentId=1&amp;seasonId=338&amp;useFullUrl=false"/>
    <hyperlink ref="B95" r:id="rId107" display="http://www.altomfotball.no/element.do?cmd=player&amp;personId=269257&amp;tournamentId=1&amp;seasonId=338&amp;teamId=314&amp;seasonId=338&amp;useFullUrl=false"/>
    <hyperlink ref="C95" r:id="rId108" display="http://www.altomfotball.no/element.do?cmd=tournamentStatistics&amp;teamId=314&amp;tournamentId=1&amp;seasonId=338&amp;useFullUrl=false"/>
    <hyperlink ref="B81" r:id="rId109" display="http://www.altomfotball.no/element.do?cmd=player&amp;personId=241484&amp;tournamentId=1&amp;seasonId=338&amp;teamId=313&amp;seasonId=338&amp;useFullUrl=false"/>
    <hyperlink ref="C81" r:id="rId110" display="http://www.altomfotball.no/element.do?cmd=tournamentStatistics&amp;teamId=313&amp;tournamentId=1&amp;seasonId=338&amp;useFullUrl=false"/>
    <hyperlink ref="B113" r:id="rId111" display="http://www.altomfotball.no/element.do?cmd=player&amp;personId=250524&amp;tournamentId=1&amp;seasonId=338&amp;teamId=541&amp;seasonId=338&amp;useFullUrl=false"/>
    <hyperlink ref="C113" r:id="rId112" display="http://www.altomfotball.no/element.do?cmd=tournamentStatistics&amp;teamId=541&amp;tournamentId=1&amp;seasonId=338&amp;useFullUrl=false"/>
    <hyperlink ref="B83" r:id="rId113" display="http://www.altomfotball.no/element.do?cmd=player&amp;personId=261863&amp;tournamentId=1&amp;seasonId=338&amp;teamId=309&amp;seasonId=338&amp;useFullUrl=false"/>
    <hyperlink ref="C83" r:id="rId114" display="http://www.altomfotball.no/element.do?cmd=tournamentStatistics&amp;teamId=309&amp;tournamentId=1&amp;seasonId=338&amp;useFullUrl=false"/>
    <hyperlink ref="B80" r:id="rId115" display="http://www.altomfotball.no/element.do?cmd=player&amp;personId=267035&amp;tournamentId=1&amp;seasonId=338&amp;teamId=309&amp;seasonId=338&amp;useFullUrl=false"/>
    <hyperlink ref="C80" r:id="rId116" display="http://www.altomfotball.no/element.do?cmd=tournamentStatistics&amp;teamId=309&amp;tournamentId=1&amp;seasonId=338&amp;useFullUrl=false"/>
    <hyperlink ref="B78" r:id="rId117" display="http://www.altomfotball.no/element.do?cmd=player&amp;personId=263183&amp;tournamentId=1&amp;seasonId=338&amp;teamId=315&amp;seasonId=338&amp;useFullUrl=false"/>
    <hyperlink ref="C78" r:id="rId118" display="http://www.altomfotball.no/element.do?cmd=tournamentStatistics&amp;teamId=315&amp;tournamentId=1&amp;seasonId=338&amp;useFullUrl=false"/>
    <hyperlink ref="B62" r:id="rId119" display="http://www.altomfotball.no/element.do?cmd=player&amp;personId=312941&amp;tournamentId=1&amp;seasonId=338&amp;teamId=315&amp;seasonId=338&amp;useFullUrl=false"/>
    <hyperlink ref="C62" r:id="rId120" display="http://www.altomfotball.no/element.do?cmd=tournamentStatistics&amp;teamId=315&amp;tournamentId=1&amp;seasonId=338&amp;useFullUrl=false"/>
    <hyperlink ref="B39" r:id="rId121" display="http://www.altomfotball.no/element.do?cmd=player&amp;personId=146305&amp;tournamentId=1&amp;seasonId=338&amp;teamId=306&amp;seasonId=338&amp;useFullUrl=false"/>
    <hyperlink ref="C39" r:id="rId122" display="http://www.altomfotball.no/element.do?cmd=tournamentStatistics&amp;teamId=306&amp;tournamentId=1&amp;seasonId=338&amp;useFullUrl=false"/>
    <hyperlink ref="B49" r:id="rId123" display="http://www.altomfotball.no/element.do?cmd=player&amp;personId=286021&amp;tournamentId=1&amp;seasonId=338&amp;teamId=314&amp;seasonId=338&amp;useFullUrl=false"/>
    <hyperlink ref="C49" r:id="rId124" display="http://www.altomfotball.no/element.do?cmd=tournamentStatistics&amp;teamId=314&amp;tournamentId=1&amp;seasonId=338&amp;useFullUrl=false"/>
    <hyperlink ref="B16" r:id="rId125" display="http://www.altomfotball.no/element.do?cmd=player&amp;personId=281766&amp;tournamentId=1&amp;seasonId=338&amp;teamId=326&amp;seasonId=338&amp;useFullUrl=false"/>
    <hyperlink ref="C16" r:id="rId126" display="http://www.altomfotball.no/element.do?cmd=tournamentStatistics&amp;teamId=326&amp;tournamentId=1&amp;seasonId=338&amp;useFullUrl=false"/>
    <hyperlink ref="B50" r:id="rId127" display="http://www.altomfotball.no/element.do?cmd=player&amp;personId=220584&amp;tournamentId=1&amp;seasonId=338&amp;teamId=302&amp;seasonId=338&amp;useFullUrl=false"/>
    <hyperlink ref="C50" r:id="rId128" display="http://www.altomfotball.no/element.do?cmd=tournamentStatistics&amp;teamId=302&amp;tournamentId=1&amp;seasonId=338&amp;useFullUrl=false"/>
    <hyperlink ref="B63" r:id="rId129" display="http://www.altomfotball.no/element.do?cmd=player&amp;personId=298554&amp;tournamentId=1&amp;seasonId=338&amp;teamId=303&amp;seasonId=338&amp;useFullUrl=false"/>
    <hyperlink ref="C63" r:id="rId130" display="http://www.altomfotball.no/element.do?cmd=tournamentStatistics&amp;teamId=303&amp;tournamentId=1&amp;seasonId=338&amp;useFullUrl=false"/>
    <hyperlink ref="B36" r:id="rId131" display="http://www.altomfotball.no/element.do?cmd=player&amp;personId=298409&amp;tournamentId=1&amp;seasonId=338&amp;teamId=403&amp;seasonId=338&amp;useFullUrl=false"/>
    <hyperlink ref="C36" r:id="rId132" display="http://www.altomfotball.no/element.do?cmd=tournamentStatistics&amp;teamId=403&amp;tournamentId=1&amp;seasonId=338&amp;useFullUrl=false"/>
    <hyperlink ref="B6" r:id="rId133" display="http://www.altomfotball.no/element.do?cmd=player&amp;personId=236685&amp;tournamentId=1&amp;seasonId=338&amp;teamId=328&amp;seasonId=338&amp;useFullUrl=false"/>
    <hyperlink ref="C6" r:id="rId134" display="http://www.altomfotball.no/element.do?cmd=tournamentStatistics&amp;teamId=328&amp;tournamentId=1&amp;seasonId=338&amp;useFullUrl=false"/>
    <hyperlink ref="B11" r:id="rId135" display="http://www.altomfotball.no/element.do?cmd=player&amp;personId=256127&amp;tournamentId=1&amp;seasonId=338&amp;teamId=326&amp;seasonId=338&amp;useFullUrl=false"/>
    <hyperlink ref="C11" r:id="rId136" display="http://www.altomfotball.no/element.do?cmd=tournamentStatistics&amp;teamId=326&amp;tournamentId=1&amp;seasonId=338&amp;useFullUrl=false"/>
    <hyperlink ref="B66" r:id="rId137" display="http://www.altomfotball.no/element.do?cmd=player&amp;personId=128865&amp;tournamentId=1&amp;seasonId=338&amp;teamId=326&amp;seasonId=338&amp;useFullUrl=false"/>
    <hyperlink ref="C66" r:id="rId138" display="http://www.altomfotball.no/element.do?cmd=tournamentStatistics&amp;teamId=326&amp;tournamentId=1&amp;seasonId=338&amp;useFullUrl=false"/>
    <hyperlink ref="B137" r:id="rId139" display="http://www.altomfotball.no/element.do?cmd=player&amp;personId=290462&amp;tournamentId=1&amp;seasonId=338&amp;teamId=313&amp;seasonId=338&amp;useFullUrl=false"/>
    <hyperlink ref="C137" r:id="rId140" display="http://www.altomfotball.no/element.do?cmd=tournamentStatistics&amp;teamId=313&amp;tournamentId=1&amp;seasonId=338&amp;useFullUrl=false"/>
    <hyperlink ref="B129" r:id="rId141" display="http://www.altomfotball.no/element.do?cmd=player&amp;personId=312306&amp;tournamentId=1&amp;seasonId=338&amp;teamId=308&amp;seasonId=338&amp;useFullUrl=false"/>
    <hyperlink ref="C129" r:id="rId142" display="http://www.altomfotball.no/element.do?cmd=tournamentStatistics&amp;teamId=308&amp;tournamentId=1&amp;seasonId=338&amp;useFullUrl=false"/>
    <hyperlink ref="B134" r:id="rId143" display="http://www.altomfotball.no/element.do?cmd=player&amp;personId=207457&amp;tournamentId=1&amp;seasonId=338&amp;teamId=309&amp;seasonId=338&amp;useFullUrl=false"/>
    <hyperlink ref="C134" r:id="rId144" display="http://www.altomfotball.no/element.do?cmd=tournamentStatistics&amp;teamId=309&amp;tournamentId=1&amp;seasonId=338&amp;useFullUrl=false"/>
    <hyperlink ref="B118" r:id="rId145" display="http://www.altomfotball.no/element.do?cmd=player&amp;personId=194694&amp;tournamentId=1&amp;seasonId=338&amp;teamId=314&amp;seasonId=338&amp;useFullUrl=false"/>
    <hyperlink ref="C118" r:id="rId146" display="http://www.altomfotball.no/element.do?cmd=tournamentStatistics&amp;teamId=314&amp;tournamentId=1&amp;seasonId=338&amp;useFullUrl=false"/>
    <hyperlink ref="B133" r:id="rId147" display="http://www.altomfotball.no/element.do?cmd=player&amp;personId=284304&amp;tournamentId=1&amp;seasonId=338&amp;teamId=308&amp;seasonId=338&amp;useFullUrl=false"/>
    <hyperlink ref="C133" r:id="rId148" display="http://www.altomfotball.no/element.do?cmd=tournamentStatistics&amp;teamId=308&amp;tournamentId=1&amp;seasonId=338&amp;useFullUrl=false"/>
    <hyperlink ref="B119" r:id="rId149" display="http://www.altomfotball.no/element.do?cmd=player&amp;personId=288620&amp;tournamentId=1&amp;seasonId=338&amp;teamId=403&amp;seasonId=338&amp;useFullUrl=false"/>
    <hyperlink ref="C119" r:id="rId150" display="http://www.altomfotball.no/element.do?cmd=tournamentStatistics&amp;teamId=403&amp;tournamentId=1&amp;seasonId=338&amp;useFullUrl=false"/>
    <hyperlink ref="B109" r:id="rId151" display="http://www.altomfotball.no/element.do?cmd=player&amp;personId=252515&amp;tournamentId=1&amp;seasonId=338&amp;teamId=313&amp;seasonId=338&amp;useFullUrl=false"/>
    <hyperlink ref="C109" r:id="rId152" display="http://www.altomfotball.no/element.do?cmd=tournamentStatistics&amp;teamId=313&amp;tournamentId=1&amp;seasonId=338&amp;useFullUrl=false"/>
    <hyperlink ref="B120" r:id="rId153" display="http://www.altomfotball.no/element.do?cmd=player&amp;personId=313185&amp;tournamentId=1&amp;seasonId=338&amp;teamId=306&amp;seasonId=338&amp;useFullUrl=false"/>
    <hyperlink ref="C120" r:id="rId154" display="http://www.altomfotball.no/element.do?cmd=tournamentStatistics&amp;teamId=306&amp;tournamentId=1&amp;seasonId=338&amp;useFullUrl=false"/>
    <hyperlink ref="B110" r:id="rId155" display="http://www.altomfotball.no/element.do?cmd=player&amp;personId=301288&amp;tournamentId=1&amp;seasonId=338&amp;teamId=302&amp;seasonId=338&amp;useFullUrl=false"/>
    <hyperlink ref="C110" r:id="rId156" display="http://www.altomfotball.no/element.do?cmd=tournamentStatistics&amp;teamId=302&amp;tournamentId=1&amp;seasonId=338&amp;useFullUrl=false"/>
    <hyperlink ref="B72" r:id="rId157" display="http://www.altomfotball.no/element.do?cmd=player&amp;personId=88182&amp;tournamentId=1&amp;seasonId=338&amp;teamId=313&amp;seasonId=338&amp;useFullUrl=false"/>
    <hyperlink ref="C72" r:id="rId158" display="http://www.altomfotball.no/element.do?cmd=tournamentStatistics&amp;teamId=313&amp;tournamentId=1&amp;seasonId=338&amp;useFullUrl=false"/>
    <hyperlink ref="B53" r:id="rId159" display="http://www.altomfotball.no/element.do?cmd=player&amp;personId=278602&amp;tournamentId=1&amp;seasonId=338&amp;teamId=302&amp;seasonId=338&amp;useFullUrl=false"/>
    <hyperlink ref="C53" r:id="rId160" display="http://www.altomfotball.no/element.do?cmd=tournamentStatistics&amp;teamId=302&amp;tournamentId=1&amp;seasonId=338&amp;useFullUrl=false"/>
    <hyperlink ref="B102" r:id="rId161" display="http://www.altomfotball.no/element.do?cmd=player&amp;personId=116393&amp;tournamentId=1&amp;seasonId=338&amp;teamId=309&amp;seasonId=338&amp;useFullUrl=false"/>
    <hyperlink ref="C102" r:id="rId162" display="http://www.altomfotball.no/element.do?cmd=tournamentStatistics&amp;teamId=309&amp;tournamentId=1&amp;seasonId=338&amp;useFullUrl=false"/>
    <hyperlink ref="B112" r:id="rId163" display="http://www.altomfotball.no/element.do?cmd=player&amp;personId=312975&amp;tournamentId=1&amp;seasonId=338&amp;teamId=309&amp;seasonId=338&amp;useFullUrl=false"/>
    <hyperlink ref="C112" r:id="rId164" display="http://www.altomfotball.no/element.do?cmd=tournamentStatistics&amp;teamId=309&amp;tournamentId=1&amp;seasonId=338&amp;useFullUrl=false"/>
    <hyperlink ref="B29" r:id="rId165" display="http://www.altomfotball.no/element.do?cmd=player&amp;personId=269192&amp;tournamentId=1&amp;seasonId=338&amp;teamId=541&amp;seasonId=338&amp;useFullUrl=false"/>
    <hyperlink ref="C29" r:id="rId166" display="http://www.altomfotball.no/element.do?cmd=tournamentStatistics&amp;teamId=541&amp;tournamentId=1&amp;seasonId=338&amp;useFullUrl=false"/>
    <hyperlink ref="B100" r:id="rId167" display="http://www.altomfotball.no/element.do?cmd=player&amp;personId=267015&amp;tournamentId=1&amp;seasonId=338&amp;teamId=306&amp;seasonId=338&amp;useFullUrl=false"/>
    <hyperlink ref="C100" r:id="rId168" display="http://www.altomfotball.no/element.do?cmd=tournamentStatistics&amp;teamId=306&amp;tournamentId=1&amp;seasonId=338&amp;useFullUrl=false"/>
    <hyperlink ref="B86" r:id="rId169" display="http://www.altomfotball.no/element.do?cmd=player&amp;personId=34378&amp;tournamentId=1&amp;seasonId=338&amp;teamId=403&amp;seasonId=338&amp;useFullUrl=false"/>
    <hyperlink ref="C86" r:id="rId170" display="http://www.altomfotball.no/element.do?cmd=tournamentStatistics&amp;teamId=403&amp;tournamentId=1&amp;seasonId=338&amp;useFullUrl=false"/>
    <hyperlink ref="B47" r:id="rId171" display="http://www.altomfotball.no/element.do?cmd=player&amp;personId=246454&amp;tournamentId=1&amp;seasonId=338&amp;teamId=306&amp;seasonId=338&amp;useFullUrl=false"/>
    <hyperlink ref="C47" r:id="rId172" display="http://www.altomfotball.no/element.do?cmd=tournamentStatistics&amp;teamId=306&amp;tournamentId=1&amp;seasonId=338&amp;useFullUrl=false"/>
    <hyperlink ref="B55" r:id="rId173" display="http://www.altomfotball.no/element.do?cmd=player&amp;personId=194819&amp;tournamentId=1&amp;seasonId=338&amp;teamId=303&amp;seasonId=338&amp;useFullUrl=false"/>
    <hyperlink ref="C55" r:id="rId174" display="http://www.altomfotball.no/element.do?cmd=tournamentStatistics&amp;teamId=303&amp;tournamentId=1&amp;seasonId=338&amp;useFullUrl=false"/>
    <hyperlink ref="B41" r:id="rId175" display="http://www.altomfotball.no/element.do?cmd=player&amp;personId=206172&amp;tournamentId=1&amp;seasonId=338&amp;teamId=315&amp;seasonId=338&amp;useFullUrl=false"/>
    <hyperlink ref="C41" r:id="rId176" display="http://www.altomfotball.no/element.do?cmd=tournamentStatistics&amp;teamId=315&amp;tournamentId=1&amp;seasonId=338&amp;useFullUrl=false"/>
    <hyperlink ref="B25" r:id="rId177" display="http://www.altomfotball.no/element.do?cmd=player&amp;personId=128785&amp;tournamentId=1&amp;seasonId=338&amp;teamId=328&amp;seasonId=338&amp;useFullUrl=false"/>
    <hyperlink ref="C25" r:id="rId178" display="http://www.altomfotball.no/element.do?cmd=tournamentStatistics&amp;teamId=328&amp;tournamentId=1&amp;seasonId=338&amp;useFullUrl=false"/>
    <hyperlink ref="B44" r:id="rId179" display="http://www.altomfotball.no/element.do?cmd=player&amp;personId=145176&amp;tournamentId=1&amp;seasonId=338&amp;teamId=541&amp;seasonId=338&amp;useFullUrl=false"/>
    <hyperlink ref="C44" r:id="rId180" display="http://www.altomfotball.no/element.do?cmd=tournamentStatistics&amp;teamId=541&amp;tournamentId=1&amp;seasonId=338&amp;useFullUrl=false"/>
    <hyperlink ref="B70" r:id="rId181" display="http://www.altomfotball.no/element.do?cmd=player&amp;personId=6528&amp;tournamentId=1&amp;seasonId=338&amp;teamId=315&amp;seasonId=338&amp;useFullUrl=false"/>
    <hyperlink ref="C70" r:id="rId182" display="http://www.altomfotball.no/element.do?cmd=tournamentStatistics&amp;teamId=315&amp;tournamentId=1&amp;seasonId=338&amp;useFullUrl=false"/>
    <hyperlink ref="B38" r:id="rId183" display="http://www.altomfotball.no/element.do?cmd=player&amp;personId=199328&amp;tournamentId=1&amp;seasonId=338&amp;teamId=315&amp;seasonId=338&amp;useFullUrl=false"/>
    <hyperlink ref="C38" r:id="rId184" display="http://www.altomfotball.no/element.do?cmd=tournamentStatistics&amp;teamId=315&amp;tournamentId=1&amp;seasonId=338&amp;useFullUrl=false"/>
    <hyperlink ref="B21" r:id="rId185" display="http://www.altomfotball.no/element.do?cmd=player&amp;personId=233447&amp;tournamentId=1&amp;seasonId=338&amp;teamId=403&amp;seasonId=338&amp;useFullUrl=false"/>
    <hyperlink ref="C21" r:id="rId186" display="http://www.altomfotball.no/element.do?cmd=tournamentStatistics&amp;teamId=403&amp;tournamentId=1&amp;seasonId=338&amp;useFullUrl=false"/>
    <hyperlink ref="B51" r:id="rId187" display="http://www.altomfotball.no/element.do?cmd=player&amp;personId=12291&amp;tournamentId=1&amp;seasonId=338&amp;teamId=303&amp;seasonId=338&amp;useFullUrl=false"/>
    <hyperlink ref="C51" r:id="rId188" display="http://www.altomfotball.no/element.do?cmd=tournamentStatistics&amp;teamId=303&amp;tournamentId=1&amp;seasonId=338&amp;useFullUrl=false"/>
    <hyperlink ref="B143" r:id="rId189" display="http://www.altomfotball.no/element.do?cmd=player&amp;personId=298429&amp;tournamentId=1&amp;seasonId=338&amp;teamId=314&amp;seasonId=338&amp;useFullUrl=false"/>
    <hyperlink ref="C143" r:id="rId190" display="http://www.altomfotball.no/element.do?cmd=tournamentStatistics&amp;teamId=314&amp;tournamentId=1&amp;seasonId=338&amp;useFullUrl=false"/>
    <hyperlink ref="B142" r:id="rId191" display="http://www.altomfotball.no/element.do?cmd=player&amp;personId=286273&amp;tournamentId=1&amp;seasonId=338&amp;teamId=311&amp;seasonId=338&amp;useFullUrl=false"/>
    <hyperlink ref="C142" r:id="rId192" display="http://www.altomfotball.no/element.do?cmd=tournamentStatistics&amp;teamId=311&amp;tournamentId=1&amp;seasonId=338&amp;useFullUrl=false"/>
    <hyperlink ref="B140" r:id="rId193" display="http://www.altomfotball.no/element.do?cmd=player&amp;personId=298689&amp;tournamentId=1&amp;seasonId=338&amp;teamId=541&amp;seasonId=338&amp;useFullUrl=false"/>
    <hyperlink ref="C140" r:id="rId194" display="http://www.altomfotball.no/element.do?cmd=tournamentStatistics&amp;teamId=541&amp;tournamentId=1&amp;seasonId=338&amp;useFullUrl=false"/>
    <hyperlink ref="B138" r:id="rId195" display="http://www.altomfotball.no/element.do?cmd=player&amp;personId=298802&amp;tournamentId=1&amp;seasonId=338&amp;teamId=309&amp;seasonId=338&amp;useFullUrl=false"/>
    <hyperlink ref="C138" r:id="rId196" display="http://www.altomfotball.no/element.do?cmd=tournamentStatistics&amp;teamId=309&amp;tournamentId=1&amp;seasonId=338&amp;useFullUrl=false"/>
    <hyperlink ref="B139" r:id="rId197" display="http://www.altomfotball.no/element.do?cmd=player&amp;personId=300102&amp;tournamentId=1&amp;seasonId=338&amp;teamId=312&amp;seasonId=338&amp;useFullUrl=false"/>
    <hyperlink ref="C139" r:id="rId198" display="http://www.altomfotball.no/element.do?cmd=tournamentStatistics&amp;teamId=312&amp;tournamentId=1&amp;seasonId=338&amp;useFullUrl=false"/>
    <hyperlink ref="B135" r:id="rId199" display="http://www.altomfotball.no/element.do?cmd=player&amp;personId=193058&amp;tournamentId=1&amp;seasonId=338&amp;teamId=541&amp;seasonId=338&amp;useFullUrl=false"/>
    <hyperlink ref="C135" r:id="rId200" display="http://www.altomfotball.no/element.do?cmd=tournamentStatistics&amp;teamId=541&amp;tournamentId=1&amp;seasonId=338&amp;useFullUrl=false"/>
    <hyperlink ref="B127" r:id="rId201" display="http://www.altomfotball.no/element.do?cmd=player&amp;personId=11827&amp;tournamentId=1&amp;seasonId=338&amp;teamId=306&amp;seasonId=338&amp;useFullUrl=false"/>
    <hyperlink ref="C127" r:id="rId202" display="http://www.altomfotball.no/element.do?cmd=tournamentStatistics&amp;teamId=306&amp;tournamentId=1&amp;seasonId=338&amp;useFullUrl=false"/>
    <hyperlink ref="B131" r:id="rId203" display="http://www.altomfotball.no/element.do?cmd=player&amp;personId=268948&amp;tournamentId=1&amp;seasonId=338&amp;teamId=311&amp;seasonId=338&amp;useFullUrl=false"/>
    <hyperlink ref="C131" r:id="rId204" display="http://www.altomfotball.no/element.do?cmd=tournamentStatistics&amp;teamId=311&amp;tournamentId=1&amp;seasonId=338&amp;useFullUrl=false"/>
    <hyperlink ref="B121" r:id="rId205" display="http://www.altomfotball.no/element.do?cmd=player&amp;personId=278344&amp;tournamentId=1&amp;seasonId=338&amp;teamId=315&amp;seasonId=338&amp;useFullUrl=false"/>
    <hyperlink ref="C121" r:id="rId206" display="http://www.altomfotball.no/element.do?cmd=tournamentStatistics&amp;teamId=315&amp;tournamentId=1&amp;seasonId=338&amp;useFullUrl=false"/>
    <hyperlink ref="B122" r:id="rId207" display="http://www.altomfotball.no/element.do?cmd=player&amp;personId=298415&amp;tournamentId=1&amp;seasonId=338&amp;teamId=312&amp;seasonId=338&amp;useFullUrl=false"/>
    <hyperlink ref="C122" r:id="rId208" display="http://www.altomfotball.no/element.do?cmd=tournamentStatistics&amp;teamId=312&amp;tournamentId=1&amp;seasonId=338&amp;useFullUrl=false"/>
    <hyperlink ref="B125" r:id="rId209" display="http://www.altomfotball.no/element.do?cmd=player&amp;personId=62882&amp;tournamentId=1&amp;seasonId=338&amp;teamId=311&amp;seasonId=338&amp;useFullUrl=false"/>
    <hyperlink ref="C125" r:id="rId210" display="http://www.altomfotball.no/element.do?cmd=tournamentStatistics&amp;teamId=311&amp;tournamentId=1&amp;seasonId=338&amp;useFullUrl=false"/>
    <hyperlink ref="B111" r:id="rId211" display="http://www.altomfotball.no/element.do?cmd=player&amp;personId=195944&amp;tournamentId=1&amp;seasonId=338&amp;teamId=541&amp;seasonId=338&amp;useFullUrl=false"/>
    <hyperlink ref="C111" r:id="rId212" display="http://www.altomfotball.no/element.do?cmd=tournamentStatistics&amp;teamId=541&amp;tournamentId=1&amp;seasonId=338&amp;useFullUrl=false"/>
    <hyperlink ref="B117" r:id="rId213" display="http://www.altomfotball.no/element.do?cmd=player&amp;personId=195286&amp;tournamentId=1&amp;seasonId=338&amp;teamId=306&amp;seasonId=338&amp;useFullUrl=false"/>
    <hyperlink ref="C117" r:id="rId214" display="http://www.altomfotball.no/element.do?cmd=tournamentStatistics&amp;teamId=306&amp;tournamentId=1&amp;seasonId=338&amp;useFullUrl=false"/>
    <hyperlink ref="B92" r:id="rId215" display="http://www.altomfotball.no/element.do?cmd=player&amp;personId=290471&amp;tournamentId=1&amp;seasonId=338&amp;teamId=303&amp;seasonId=338&amp;useFullUrl=false"/>
    <hyperlink ref="C92" r:id="rId216" display="http://www.altomfotball.no/element.do?cmd=tournamentStatistics&amp;teamId=303&amp;tournamentId=1&amp;seasonId=338&amp;useFullUrl=false"/>
    <hyperlink ref="B97" r:id="rId217" display="http://www.altomfotball.no/element.do?cmd=player&amp;personId=9302&amp;tournamentId=1&amp;seasonId=338&amp;teamId=308&amp;seasonId=338&amp;useFullUrl=false"/>
    <hyperlink ref="C97" r:id="rId218" display="http://www.altomfotball.no/element.do?cmd=tournamentStatistics&amp;teamId=308&amp;tournamentId=1&amp;seasonId=338&amp;useFullUrl=false"/>
    <hyperlink ref="B104" r:id="rId219" display="http://www.altomfotball.no/element.do?cmd=player&amp;personId=94684&amp;tournamentId=1&amp;seasonId=338&amp;teamId=309&amp;seasonId=338&amp;useFullUrl=false"/>
    <hyperlink ref="C104" r:id="rId220" display="http://www.altomfotball.no/element.do?cmd=tournamentStatistics&amp;teamId=309&amp;tournamentId=1&amp;seasonId=338&amp;useFullUrl=false"/>
    <hyperlink ref="B76" r:id="rId221" display="http://www.altomfotball.no/element.do?cmd=player&amp;personId=269038&amp;tournamentId=1&amp;seasonId=338&amp;teamId=326&amp;seasonId=338&amp;useFullUrl=false"/>
    <hyperlink ref="C76" r:id="rId222" display="http://www.altomfotball.no/element.do?cmd=tournamentStatistics&amp;teamId=326&amp;tournamentId=1&amp;seasonId=338&amp;useFullUrl=false"/>
    <hyperlink ref="B114" r:id="rId223" display="http://www.altomfotball.no/element.do?cmd=player&amp;personId=46982&amp;tournamentId=1&amp;seasonId=338&amp;teamId=314&amp;seasonId=338&amp;useFullUrl=false"/>
    <hyperlink ref="C114" r:id="rId224" display="http://www.altomfotball.no/element.do?cmd=tournamentStatistics&amp;teamId=314&amp;tournamentId=1&amp;seasonId=338&amp;useFullUrl=false"/>
    <hyperlink ref="B101" r:id="rId225" display="http://www.altomfotball.no/element.do?cmd=player&amp;personId=256810&amp;tournamentId=1&amp;seasonId=338&amp;teamId=541&amp;seasonId=338&amp;useFullUrl=false"/>
    <hyperlink ref="C101" r:id="rId226" display="http://www.altomfotball.no/element.do?cmd=tournamentStatistics&amp;teamId=541&amp;tournamentId=1&amp;seasonId=338&amp;useFullUrl=false"/>
    <hyperlink ref="B42" r:id="rId227" display="http://www.altomfotball.no/element.do?cmd=player&amp;personId=207442&amp;tournamentId=1&amp;seasonId=338&amp;teamId=541&amp;seasonId=338&amp;useFullUrl=false"/>
    <hyperlink ref="C42" r:id="rId228" display="http://www.altomfotball.no/element.do?cmd=tournamentStatistics&amp;teamId=541&amp;tournamentId=1&amp;seasonId=338&amp;useFullUrl=false"/>
    <hyperlink ref="B59" r:id="rId229" display="http://www.altomfotball.no/element.do?cmd=player&amp;personId=200223&amp;tournamentId=1&amp;seasonId=338&amp;teamId=311&amp;seasonId=338&amp;useFullUrl=false"/>
    <hyperlink ref="C59" r:id="rId230" display="http://www.altomfotball.no/element.do?cmd=tournamentStatistics&amp;teamId=311&amp;tournamentId=1&amp;seasonId=338&amp;useFullUrl=false"/>
    <hyperlink ref="B106" r:id="rId231" display="http://www.altomfotball.no/element.do?cmd=player&amp;personId=111862&amp;tournamentId=1&amp;seasonId=338&amp;teamId=403&amp;seasonId=338&amp;useFullUrl=false"/>
    <hyperlink ref="C106" r:id="rId232" display="http://www.altomfotball.no/element.do?cmd=tournamentStatistics&amp;teamId=403&amp;tournamentId=1&amp;seasonId=338&amp;useFullUrl=false"/>
    <hyperlink ref="B98" r:id="rId233" display="http://www.altomfotball.no/element.do?cmd=player&amp;personId=222303&amp;tournamentId=1&amp;seasonId=338&amp;teamId=303&amp;seasonId=338&amp;useFullUrl=false"/>
    <hyperlink ref="C98" r:id="rId234" display="http://www.altomfotball.no/element.do?cmd=tournamentStatistics&amp;teamId=303&amp;tournamentId=1&amp;seasonId=338&amp;useFullUrl=false"/>
    <hyperlink ref="B56" r:id="rId235" display="http://www.altomfotball.no/element.do?cmd=player&amp;personId=267805&amp;tournamentId=1&amp;seasonId=338&amp;teamId=315&amp;seasonId=338&amp;useFullUrl=false"/>
    <hyperlink ref="C56" r:id="rId236" display="http://www.altomfotball.no/element.do?cmd=tournamentStatistics&amp;teamId=315&amp;tournamentId=1&amp;seasonId=338&amp;useFullUrl=false"/>
    <hyperlink ref="B90" r:id="rId237" display="http://www.altomfotball.no/element.do?cmd=player&amp;personId=267202&amp;tournamentId=1&amp;seasonId=338&amp;teamId=403&amp;seasonId=338&amp;useFullUrl=false"/>
    <hyperlink ref="C90" r:id="rId238" display="http://www.altomfotball.no/element.do?cmd=tournamentStatistics&amp;teamId=403&amp;tournamentId=1&amp;seasonId=338&amp;useFullUrl=false"/>
    <hyperlink ref="B60" r:id="rId239" display="http://www.altomfotball.no/element.do?cmd=player&amp;personId=94426&amp;tournamentId=1&amp;seasonId=338&amp;teamId=403&amp;seasonId=338&amp;useFullUrl=false"/>
    <hyperlink ref="C60" r:id="rId240" display="http://www.altomfotball.no/element.do?cmd=tournamentStatistics&amp;teamId=403&amp;tournamentId=1&amp;seasonId=338&amp;useFullUrl=false"/>
    <hyperlink ref="C11:C12" r:id="rId241" display="http://www.altomfotball.no/element.do?cmd=tournamentStatistics&amp;teamId=403&amp;tournamentId=1&amp;seasonId=338&amp;useFullUrl=false"/>
    <hyperlink ref="B17" r:id="rId242" display="http://www.altomfotball.no/element.do?cmd=player&amp;personId=238382&amp;tournamentId=1&amp;seasonId=338&amp;teamId=302&amp;seasonId=338&amp;useFullUrl=false"/>
    <hyperlink ref="C17" r:id="rId243" display="http://www.altomfotball.no/element.do?cmd=tournamentStatistics&amp;teamId=302&amp;tournamentId=1&amp;seasonId=338&amp;useFullUrl=false"/>
    <hyperlink ref="B10" r:id="rId244" display="http://www.altomfotball.no/element.do?cmd=player&amp;personId=130762&amp;tournamentId=1&amp;seasonId=338&amp;teamId=302&amp;seasonId=338&amp;useFullUrl=false"/>
    <hyperlink ref="C10" r:id="rId245" display="http://www.altomfotball.no/element.do?cmd=tournamentStatistics&amp;teamId=302&amp;tournamentId=1&amp;seasonId=338&amp;useFullUrl=false"/>
    <hyperlink ref="B96" r:id="rId246" display="http://www.altomfotball.no/element.do?cmd=player&amp;personId=1717&amp;tournamentId=1&amp;seasonId=338&amp;teamId=302&amp;seasonId=338&amp;useFullUrl=false"/>
    <hyperlink ref="C96" r:id="rId247" display="http://www.altomfotball.no/element.do?cmd=tournamentStatistics&amp;teamId=302&amp;tournamentId=1&amp;seasonId=338&amp;useFullUrl=false"/>
    <hyperlink ref="B141" r:id="rId248" display="http://www.altomfotball.no/element.do?cmd=player&amp;personId=223662&amp;tournamentId=1&amp;seasonId=338&amp;teamId=302&amp;seasonId=338&amp;useFullUrl=false"/>
    <hyperlink ref="C141" r:id="rId249" display="http://www.altomfotball.no/element.do?cmd=tournamentStatistics&amp;teamId=302&amp;tournamentId=1&amp;seasonId=338&amp;useFullUrl=false"/>
    <hyperlink ref="B108" r:id="rId250" display="http://www.altomfotball.no/element.do?cmd=player&amp;personId=246450&amp;tournamentId=1&amp;seasonId=338&amp;teamId=302&amp;seasonId=338&amp;useFullUrl=false"/>
    <hyperlink ref="C108" r:id="rId251" display="http://www.altomfotball.no/element.do?cmd=tournamentStatistics&amp;teamId=302&amp;tournamentId=1&amp;seasonId=338&amp;useFullUrl=false"/>
    <hyperlink ref="B123" r:id="rId252" display="http://www.altomfotball.no/element.do?cmd=player&amp;personId=266376&amp;tournamentId=1&amp;seasonId=338&amp;teamId=302&amp;seasonId=338&amp;useFullUrl=false"/>
    <hyperlink ref="C123" r:id="rId253" display="http://www.altomfotball.no/element.do?cmd=tournamentStatistics&amp;teamId=302&amp;tournamentId=1&amp;seasonId=338&amp;useFullUrl=false"/>
    <hyperlink ref="B124" r:id="rId254" display="http://www.altomfotball.no/element.do?cmd=player&amp;personId=93543&amp;tournamentId=1&amp;seasonId=338&amp;teamId=309&amp;seasonId=338&amp;useFullUrl=false"/>
    <hyperlink ref="C124" r:id="rId255" display="http://www.altomfotball.no/element.do?cmd=tournamentStatistics&amp;teamId=309&amp;tournamentId=1&amp;seasonId=338&amp;useFullUrl=false"/>
    <hyperlink ref="B40" r:id="rId256" display="http://www.altomfotball.no/element.do?cmd=player&amp;personId=268956&amp;tournamentId=1&amp;seasonId=338&amp;teamId=311&amp;seasonId=338&amp;useFullUrl=false"/>
    <hyperlink ref="C40" r:id="rId257" display="http://www.altomfotball.no/element.do?cmd=tournamentStatistics&amp;teamId=311&amp;tournamentId=1&amp;seasonId=338&amp;useFullUrl=false"/>
    <hyperlink ref="B130" r:id="rId258" display="http://www.altomfotball.no/element.do?cmd=player&amp;personId=205530&amp;tournamentId=1&amp;seasonId=338&amp;teamId=311&amp;seasonId=338&amp;useFullUrl=false"/>
    <hyperlink ref="C130" r:id="rId259" display="http://www.altomfotball.no/element.do?cmd=tournamentStatistics&amp;teamId=311&amp;tournamentId=1&amp;seasonId=338&amp;useFullUrl=false"/>
    <hyperlink ref="B82" r:id="rId260" display="http://www.altomfotball.no/element.do?cmd=player&amp;personId=312960&amp;tournamentId=1&amp;seasonId=338&amp;teamId=313&amp;seasonId=338&amp;useFullUrl=false"/>
    <hyperlink ref="C82" r:id="rId261" display="http://www.altomfotball.no/element.do?cmd=tournamentStatistics&amp;teamId=313&amp;tournamentId=1&amp;seasonId=338&amp;useFullUrl=false"/>
    <hyperlink ref="B74" r:id="rId262" display="http://www.altomfotball.no/element.do?cmd=player&amp;personId=229988&amp;tournamentId=1&amp;seasonId=338&amp;teamId=541&amp;seasonId=338&amp;useFullUrl=false"/>
    <hyperlink ref="C74" r:id="rId263" display="http://www.altomfotball.no/element.do?cmd=tournamentStatistics&amp;teamId=541&amp;tournamentId=1&amp;seasonId=338&amp;useFullUrl=false"/>
    <hyperlink ref="B32" r:id="rId264" display="http://www.altomfotball.no/element.do?cmd=player&amp;personId=117742&amp;tournamentId=1&amp;seasonId=338&amp;teamId=326&amp;seasonId=338&amp;useFullUrl=false"/>
    <hyperlink ref="C32" r:id="rId265" display="http://www.altomfotball.no/element.do?cmd=tournamentStatistics&amp;teamId=326&amp;tournamentId=1&amp;seasonId=338&amp;useFullUrl=false"/>
    <hyperlink ref="C107" r:id="rId266" display="http://www.altomfotball.no/element.do?cmd=tournamentStatistics&amp;teamId=328&amp;tournamentId=1&amp;seasonId=338&amp;useFullUrl=false"/>
    <hyperlink ref="B107" r:id="rId267" display="http://www.altomfotball.no/element.do?cmd=player&amp;personId=88750&amp;tournamentId=1&amp;seasonId=338&amp;teamId=328&amp;seasonId=338&amp;useFullUrl=false"/>
    <hyperlink ref="B65" r:id="rId268" display="http://www.altomfotball.no/element.do?cmd=player&amp;personId=207493&amp;tournamentId=1&amp;seasonId=338&amp;teamId=315&amp;seasonId=338&amp;useFullUrl=false"/>
    <hyperlink ref="C65" r:id="rId269" display="http://www.altomfotball.no/element.do?cmd=tournamentStatistics&amp;teamId=315&amp;tournamentId=1&amp;seasonId=338&amp;useFullUrl=false"/>
    <hyperlink ref="B28" r:id="rId270" display="http://www.altomfotball.no/element.do?cmd=player&amp;personId=256609&amp;tournamentId=1&amp;seasonId=338&amp;teamId=303&amp;seasonId=338&amp;useFullUrl=false"/>
    <hyperlink ref="C28" r:id="rId271" display="http://www.altomfotball.no/element.do?cmd=tournamentStatistics&amp;teamId=303&amp;tournamentId=1&amp;seasonId=338&amp;useFullUrl=false"/>
    <hyperlink ref="B19" r:id="rId272" display="http://www.altomfotball.no/element.do?cmd=player&amp;personId=286531&amp;tournamentId=1&amp;seasonId=338&amp;teamId=303&amp;seasonId=338&amp;useFullUrl=false"/>
    <hyperlink ref="C19" r:id="rId273" display="http://www.altomfotball.no/element.do?cmd=tournamentStatistics&amp;teamId=303&amp;tournamentId=1&amp;seasonId=338&amp;useFullUrl=false"/>
    <hyperlink ref="B69" r:id="rId274" display="http://www.altomfotball.no/element.do?cmd=player&amp;personId=222786&amp;tournamentId=1&amp;seasonId=338&amp;teamId=314&amp;seasonId=338&amp;useFullUrl=false"/>
    <hyperlink ref="C69" r:id="rId275" display="http://www.altomfotball.no/element.do?cmd=tournamentStatistics&amp;teamId=314&amp;tournamentId=1&amp;seasonId=338&amp;useFullUrl=false"/>
    <hyperlink ref="B91" r:id="rId276" display="http://www.altomfotball.no/element.do?cmd=player&amp;personId=23145&amp;tournamentId=1&amp;seasonId=338&amp;teamId=314&amp;seasonId=338&amp;useFullUrl=false"/>
    <hyperlink ref="C91" r:id="rId277" display="http://www.altomfotball.no/element.do?cmd=tournamentStatistics&amp;teamId=314&amp;tournamentId=1&amp;seasonId=338&amp;useFullUrl=false"/>
    <hyperlink ref="B136" r:id="rId278" display="http://www.altomfotball.no/element.do?cmd=player&amp;personId=278287&amp;tournamentId=1&amp;seasonId=338&amp;teamId=314&amp;seasonId=338&amp;useFullUrl=false"/>
    <hyperlink ref="C136" r:id="rId279" display="http://www.altomfotball.no/element.do?cmd=tournamentStatistics&amp;teamId=314&amp;tournamentId=1&amp;seasonId=338&amp;useFullUrl=false"/>
  </hyperlinks>
  <pageMargins left="0.7" right="0.7" top="0.75" bottom="0.75" header="0.3" footer="0.3"/>
  <pageSetup paperSize="9" orientation="portrait" r:id="rId2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Lyse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Vorland, Vidar</dc:creator>
  <cp:lastModifiedBy>Eivind Hageberg</cp:lastModifiedBy>
  <dcterms:created xsi:type="dcterms:W3CDTF">2017-03-23T07:09:28Z</dcterms:created>
  <dcterms:modified xsi:type="dcterms:W3CDTF">2017-03-27T13:14:36Z</dcterms:modified>
</cp:coreProperties>
</file>