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holloway/Code/C#/NemTracker/Useful/"/>
    </mc:Choice>
  </mc:AlternateContent>
  <xr:revisionPtr revIDLastSave="0" documentId="13_ncr:1_{46753653-07AC-A04F-8FEE-15353D9BA1F5}" xr6:coauthVersionLast="47" xr6:coauthVersionMax="47" xr10:uidLastSave="{00000000-0000-0000-0000-000000000000}"/>
  <bookViews>
    <workbookView xWindow="-51200" yWindow="500" windowWidth="51200" windowHeight="28300" activeTab="2" xr2:uid="{DA1AE469-F5E3-5145-9063-675D6E6FF3EB}"/>
  </bookViews>
  <sheets>
    <sheet name="Working" sheetId="1" r:id="rId1"/>
    <sheet name="CSV Consume" sheetId="2" r:id="rId2"/>
    <sheet name="TO SQL" sheetId="3" r:id="rId3"/>
    <sheet name="dto -&gt; obj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2" i="4"/>
  <c r="D11" i="3"/>
  <c r="H11" i="3" s="1"/>
  <c r="J11" i="3" s="1"/>
  <c r="D12" i="3"/>
  <c r="H12" i="3" s="1"/>
  <c r="J12" i="3" s="1"/>
  <c r="D19" i="3"/>
  <c r="H19" i="3" s="1"/>
  <c r="J19" i="3" s="1"/>
  <c r="D27" i="3"/>
  <c r="H27" i="3" s="1"/>
  <c r="J27" i="3" s="1"/>
  <c r="D28" i="3"/>
  <c r="H28" i="3" s="1"/>
  <c r="J28" i="3" s="1"/>
  <c r="D35" i="3"/>
  <c r="H35" i="3" s="1"/>
  <c r="J35" i="3" s="1"/>
  <c r="D44" i="3"/>
  <c r="H44" i="3" s="1"/>
  <c r="J44" i="3" s="1"/>
  <c r="D59" i="3"/>
  <c r="H59" i="3" s="1"/>
  <c r="J59" i="3" s="1"/>
  <c r="D60" i="3"/>
  <c r="H60" i="3" s="1"/>
  <c r="J60" i="3" s="1"/>
  <c r="D75" i="3"/>
  <c r="H75" i="3" s="1"/>
  <c r="J75" i="3" s="1"/>
  <c r="E75" i="3"/>
  <c r="D76" i="3"/>
  <c r="H76" i="3" s="1"/>
  <c r="J76" i="3" s="1"/>
  <c r="E82" i="3"/>
  <c r="D91" i="3"/>
  <c r="H91" i="3" s="1"/>
  <c r="J91" i="3" s="1"/>
  <c r="D92" i="3"/>
  <c r="H92" i="3" s="1"/>
  <c r="J92" i="3" s="1"/>
  <c r="D98" i="3"/>
  <c r="H98" i="3" s="1"/>
  <c r="J98" i="3" s="1"/>
  <c r="E98" i="3"/>
  <c r="D99" i="3"/>
  <c r="H99" i="3" s="1"/>
  <c r="J99" i="3" s="1"/>
  <c r="D100" i="3"/>
  <c r="H100" i="3" s="1"/>
  <c r="J100" i="3" s="1"/>
  <c r="B3" i="3"/>
  <c r="B4" i="3"/>
  <c r="B5" i="3"/>
  <c r="B6" i="3"/>
  <c r="B7" i="3"/>
  <c r="B8" i="3"/>
  <c r="B9" i="3"/>
  <c r="B10" i="3"/>
  <c r="E10" i="3" s="1"/>
  <c r="B11" i="3"/>
  <c r="E11" i="3" s="1"/>
  <c r="B12" i="3"/>
  <c r="E12" i="3" s="1"/>
  <c r="B13" i="3"/>
  <c r="E13" i="3" s="1"/>
  <c r="B14" i="3"/>
  <c r="B15" i="3"/>
  <c r="E15" i="3" s="1"/>
  <c r="B16" i="3"/>
  <c r="E16" i="3" s="1"/>
  <c r="B17" i="3"/>
  <c r="E17" i="3" s="1"/>
  <c r="B18" i="3"/>
  <c r="B19" i="3"/>
  <c r="E19" i="3" s="1"/>
  <c r="B20" i="3"/>
  <c r="E20" i="3" s="1"/>
  <c r="B21" i="3"/>
  <c r="B22" i="3"/>
  <c r="B23" i="3"/>
  <c r="B24" i="3"/>
  <c r="B25" i="3"/>
  <c r="B26" i="3"/>
  <c r="E26" i="3" s="1"/>
  <c r="B27" i="3"/>
  <c r="E27" i="3" s="1"/>
  <c r="B28" i="3"/>
  <c r="E28" i="3" s="1"/>
  <c r="B29" i="3"/>
  <c r="E29" i="3" s="1"/>
  <c r="B30" i="3"/>
  <c r="B31" i="3"/>
  <c r="E31" i="3" s="1"/>
  <c r="B32" i="3"/>
  <c r="E32" i="3" s="1"/>
  <c r="B33" i="3"/>
  <c r="E33" i="3" s="1"/>
  <c r="B34" i="3"/>
  <c r="B35" i="3"/>
  <c r="B36" i="3"/>
  <c r="B37" i="3"/>
  <c r="B38" i="3"/>
  <c r="B39" i="3"/>
  <c r="B40" i="3"/>
  <c r="B41" i="3"/>
  <c r="B42" i="3"/>
  <c r="E42" i="3" s="1"/>
  <c r="B43" i="3"/>
  <c r="E43" i="3" s="1"/>
  <c r="B44" i="3"/>
  <c r="E44" i="3" s="1"/>
  <c r="B45" i="3"/>
  <c r="E45" i="3" s="1"/>
  <c r="B46" i="3"/>
  <c r="B47" i="3"/>
  <c r="E47" i="3" s="1"/>
  <c r="B48" i="3"/>
  <c r="E48" i="3" s="1"/>
  <c r="B49" i="3"/>
  <c r="E49" i="3" s="1"/>
  <c r="B50" i="3"/>
  <c r="B51" i="3"/>
  <c r="B52" i="3"/>
  <c r="B53" i="3"/>
  <c r="B54" i="3"/>
  <c r="B55" i="3"/>
  <c r="B56" i="3"/>
  <c r="B57" i="3"/>
  <c r="B58" i="3"/>
  <c r="E58" i="3" s="1"/>
  <c r="B59" i="3"/>
  <c r="E59" i="3" s="1"/>
  <c r="B60" i="3"/>
  <c r="E60" i="3" s="1"/>
  <c r="B61" i="3"/>
  <c r="E61" i="3" s="1"/>
  <c r="B62" i="3"/>
  <c r="B63" i="3"/>
  <c r="E63" i="3" s="1"/>
  <c r="B64" i="3"/>
  <c r="E64" i="3" s="1"/>
  <c r="B65" i="3"/>
  <c r="E65" i="3" s="1"/>
  <c r="B66" i="3"/>
  <c r="B67" i="3"/>
  <c r="B68" i="3"/>
  <c r="B69" i="3"/>
  <c r="B70" i="3"/>
  <c r="B71" i="3"/>
  <c r="B72" i="3"/>
  <c r="B73" i="3"/>
  <c r="B74" i="3"/>
  <c r="E74" i="3" s="1"/>
  <c r="B75" i="3"/>
  <c r="B76" i="3"/>
  <c r="E76" i="3" s="1"/>
  <c r="B77" i="3"/>
  <c r="E77" i="3" s="1"/>
  <c r="B78" i="3"/>
  <c r="B79" i="3"/>
  <c r="E79" i="3" s="1"/>
  <c r="B80" i="3"/>
  <c r="E80" i="3" s="1"/>
  <c r="B81" i="3"/>
  <c r="E81" i="3" s="1"/>
  <c r="B82" i="3"/>
  <c r="B83" i="3"/>
  <c r="E83" i="3" s="1"/>
  <c r="B84" i="3"/>
  <c r="B85" i="3"/>
  <c r="B86" i="3"/>
  <c r="B87" i="3"/>
  <c r="B88" i="3"/>
  <c r="B89" i="3"/>
  <c r="B90" i="3"/>
  <c r="E90" i="3" s="1"/>
  <c r="B91" i="3"/>
  <c r="E91" i="3" s="1"/>
  <c r="B92" i="3"/>
  <c r="E92" i="3" s="1"/>
  <c r="B93" i="3"/>
  <c r="E93" i="3" s="1"/>
  <c r="B94" i="3"/>
  <c r="B95" i="3"/>
  <c r="E95" i="3" s="1"/>
  <c r="B96" i="3"/>
  <c r="E96" i="3" s="1"/>
  <c r="B97" i="3"/>
  <c r="E97" i="3" s="1"/>
  <c r="B98" i="3"/>
  <c r="B99" i="3"/>
  <c r="B100" i="3"/>
  <c r="E100" i="3" s="1"/>
  <c r="B101" i="3"/>
  <c r="B102" i="3"/>
  <c r="B103" i="3"/>
  <c r="B104" i="3"/>
  <c r="B2" i="3"/>
  <c r="C3" i="3"/>
  <c r="D3" i="3" s="1"/>
  <c r="H3" i="3" s="1"/>
  <c r="J3" i="3" s="1"/>
  <c r="C4" i="3"/>
  <c r="D4" i="3" s="1"/>
  <c r="H4" i="3" s="1"/>
  <c r="J4" i="3" s="1"/>
  <c r="C5" i="3"/>
  <c r="D5" i="3" s="1"/>
  <c r="H5" i="3" s="1"/>
  <c r="J5" i="3" s="1"/>
  <c r="C6" i="3"/>
  <c r="D6" i="3" s="1"/>
  <c r="H6" i="3" s="1"/>
  <c r="J6" i="3" s="1"/>
  <c r="C7" i="3"/>
  <c r="D7" i="3" s="1"/>
  <c r="H7" i="3" s="1"/>
  <c r="J7" i="3" s="1"/>
  <c r="C8" i="3"/>
  <c r="D8" i="3" s="1"/>
  <c r="H8" i="3" s="1"/>
  <c r="J8" i="3" s="1"/>
  <c r="C9" i="3"/>
  <c r="D9" i="3" s="1"/>
  <c r="H9" i="3" s="1"/>
  <c r="J9" i="3" s="1"/>
  <c r="C10" i="3"/>
  <c r="D10" i="3" s="1"/>
  <c r="H10" i="3" s="1"/>
  <c r="J10" i="3" s="1"/>
  <c r="C11" i="3"/>
  <c r="C12" i="3"/>
  <c r="C13" i="3"/>
  <c r="D13" i="3" s="1"/>
  <c r="H13" i="3" s="1"/>
  <c r="J13" i="3" s="1"/>
  <c r="C14" i="3"/>
  <c r="D14" i="3" s="1"/>
  <c r="H14" i="3" s="1"/>
  <c r="J14" i="3" s="1"/>
  <c r="C15" i="3"/>
  <c r="D15" i="3" s="1"/>
  <c r="H15" i="3" s="1"/>
  <c r="J15" i="3" s="1"/>
  <c r="C16" i="3"/>
  <c r="D16" i="3" s="1"/>
  <c r="H16" i="3" s="1"/>
  <c r="J16" i="3" s="1"/>
  <c r="C17" i="3"/>
  <c r="D17" i="3" s="1"/>
  <c r="H17" i="3" s="1"/>
  <c r="J17" i="3" s="1"/>
  <c r="C18" i="3"/>
  <c r="D18" i="3" s="1"/>
  <c r="H18" i="3" s="1"/>
  <c r="J18" i="3" s="1"/>
  <c r="C19" i="3"/>
  <c r="C20" i="3"/>
  <c r="D20" i="3" s="1"/>
  <c r="H20" i="3" s="1"/>
  <c r="J20" i="3" s="1"/>
  <c r="C21" i="3"/>
  <c r="D21" i="3" s="1"/>
  <c r="H21" i="3" s="1"/>
  <c r="J21" i="3" s="1"/>
  <c r="C22" i="3"/>
  <c r="D22" i="3" s="1"/>
  <c r="H22" i="3" s="1"/>
  <c r="J22" i="3" s="1"/>
  <c r="C23" i="3"/>
  <c r="D23" i="3" s="1"/>
  <c r="H23" i="3" s="1"/>
  <c r="J23" i="3" s="1"/>
  <c r="C24" i="3"/>
  <c r="D24" i="3" s="1"/>
  <c r="H24" i="3" s="1"/>
  <c r="J24" i="3" s="1"/>
  <c r="C25" i="3"/>
  <c r="D25" i="3" s="1"/>
  <c r="H25" i="3" s="1"/>
  <c r="J25" i="3" s="1"/>
  <c r="C26" i="3"/>
  <c r="D26" i="3" s="1"/>
  <c r="H26" i="3" s="1"/>
  <c r="J26" i="3" s="1"/>
  <c r="C27" i="3"/>
  <c r="C28" i="3"/>
  <c r="C29" i="3"/>
  <c r="D29" i="3" s="1"/>
  <c r="H29" i="3" s="1"/>
  <c r="J29" i="3" s="1"/>
  <c r="C30" i="3"/>
  <c r="D30" i="3" s="1"/>
  <c r="H30" i="3" s="1"/>
  <c r="J30" i="3" s="1"/>
  <c r="C31" i="3"/>
  <c r="D31" i="3" s="1"/>
  <c r="H31" i="3" s="1"/>
  <c r="J31" i="3" s="1"/>
  <c r="C32" i="3"/>
  <c r="D32" i="3" s="1"/>
  <c r="H32" i="3" s="1"/>
  <c r="J32" i="3" s="1"/>
  <c r="C33" i="3"/>
  <c r="D33" i="3" s="1"/>
  <c r="H33" i="3" s="1"/>
  <c r="J33" i="3" s="1"/>
  <c r="C34" i="3"/>
  <c r="D34" i="3" s="1"/>
  <c r="H34" i="3" s="1"/>
  <c r="J34" i="3" s="1"/>
  <c r="C35" i="3"/>
  <c r="E35" i="3" s="1"/>
  <c r="C36" i="3"/>
  <c r="D36" i="3" s="1"/>
  <c r="H36" i="3" s="1"/>
  <c r="J36" i="3" s="1"/>
  <c r="C37" i="3"/>
  <c r="D37" i="3" s="1"/>
  <c r="H37" i="3" s="1"/>
  <c r="J37" i="3" s="1"/>
  <c r="C38" i="3"/>
  <c r="D38" i="3" s="1"/>
  <c r="H38" i="3" s="1"/>
  <c r="J38" i="3" s="1"/>
  <c r="C39" i="3"/>
  <c r="D39" i="3" s="1"/>
  <c r="H39" i="3" s="1"/>
  <c r="J39" i="3" s="1"/>
  <c r="C40" i="3"/>
  <c r="D40" i="3" s="1"/>
  <c r="H40" i="3" s="1"/>
  <c r="J40" i="3" s="1"/>
  <c r="C41" i="3"/>
  <c r="D41" i="3" s="1"/>
  <c r="H41" i="3" s="1"/>
  <c r="J41" i="3" s="1"/>
  <c r="C42" i="3"/>
  <c r="D42" i="3" s="1"/>
  <c r="H42" i="3" s="1"/>
  <c r="J42" i="3" s="1"/>
  <c r="C43" i="3"/>
  <c r="D43" i="3" s="1"/>
  <c r="H43" i="3" s="1"/>
  <c r="J43" i="3" s="1"/>
  <c r="C44" i="3"/>
  <c r="C45" i="3"/>
  <c r="D45" i="3" s="1"/>
  <c r="H45" i="3" s="1"/>
  <c r="J45" i="3" s="1"/>
  <c r="C46" i="3"/>
  <c r="D46" i="3" s="1"/>
  <c r="H46" i="3" s="1"/>
  <c r="J46" i="3" s="1"/>
  <c r="C47" i="3"/>
  <c r="D47" i="3" s="1"/>
  <c r="H47" i="3" s="1"/>
  <c r="J47" i="3" s="1"/>
  <c r="C48" i="3"/>
  <c r="D48" i="3" s="1"/>
  <c r="H48" i="3" s="1"/>
  <c r="J48" i="3" s="1"/>
  <c r="C49" i="3"/>
  <c r="D49" i="3" s="1"/>
  <c r="H49" i="3" s="1"/>
  <c r="J49" i="3" s="1"/>
  <c r="C50" i="3"/>
  <c r="D50" i="3" s="1"/>
  <c r="H50" i="3" s="1"/>
  <c r="J50" i="3" s="1"/>
  <c r="C51" i="3"/>
  <c r="D51" i="3" s="1"/>
  <c r="H51" i="3" s="1"/>
  <c r="J51" i="3" s="1"/>
  <c r="C52" i="3"/>
  <c r="D52" i="3" s="1"/>
  <c r="H52" i="3" s="1"/>
  <c r="J52" i="3" s="1"/>
  <c r="C53" i="3"/>
  <c r="D53" i="3" s="1"/>
  <c r="H53" i="3" s="1"/>
  <c r="J53" i="3" s="1"/>
  <c r="C54" i="3"/>
  <c r="D54" i="3" s="1"/>
  <c r="H54" i="3" s="1"/>
  <c r="J54" i="3" s="1"/>
  <c r="C55" i="3"/>
  <c r="D55" i="3" s="1"/>
  <c r="H55" i="3" s="1"/>
  <c r="J55" i="3" s="1"/>
  <c r="C56" i="3"/>
  <c r="D56" i="3" s="1"/>
  <c r="H56" i="3" s="1"/>
  <c r="J56" i="3" s="1"/>
  <c r="C57" i="3"/>
  <c r="D57" i="3" s="1"/>
  <c r="H57" i="3" s="1"/>
  <c r="J57" i="3" s="1"/>
  <c r="C58" i="3"/>
  <c r="D58" i="3" s="1"/>
  <c r="H58" i="3" s="1"/>
  <c r="J58" i="3" s="1"/>
  <c r="C59" i="3"/>
  <c r="C60" i="3"/>
  <c r="C61" i="3"/>
  <c r="D61" i="3" s="1"/>
  <c r="H61" i="3" s="1"/>
  <c r="J61" i="3" s="1"/>
  <c r="C62" i="3"/>
  <c r="D62" i="3" s="1"/>
  <c r="H62" i="3" s="1"/>
  <c r="J62" i="3" s="1"/>
  <c r="C63" i="3"/>
  <c r="D63" i="3" s="1"/>
  <c r="H63" i="3" s="1"/>
  <c r="J63" i="3" s="1"/>
  <c r="C64" i="3"/>
  <c r="D64" i="3" s="1"/>
  <c r="H64" i="3" s="1"/>
  <c r="J64" i="3" s="1"/>
  <c r="C65" i="3"/>
  <c r="D65" i="3" s="1"/>
  <c r="H65" i="3" s="1"/>
  <c r="J65" i="3" s="1"/>
  <c r="C66" i="3"/>
  <c r="D66" i="3" s="1"/>
  <c r="H66" i="3" s="1"/>
  <c r="J66" i="3" s="1"/>
  <c r="C67" i="3"/>
  <c r="D67" i="3" s="1"/>
  <c r="H67" i="3" s="1"/>
  <c r="J67" i="3" s="1"/>
  <c r="C68" i="3"/>
  <c r="D68" i="3" s="1"/>
  <c r="H68" i="3" s="1"/>
  <c r="J68" i="3" s="1"/>
  <c r="C69" i="3"/>
  <c r="D69" i="3" s="1"/>
  <c r="H69" i="3" s="1"/>
  <c r="J69" i="3" s="1"/>
  <c r="C70" i="3"/>
  <c r="D70" i="3" s="1"/>
  <c r="H70" i="3" s="1"/>
  <c r="J70" i="3" s="1"/>
  <c r="C71" i="3"/>
  <c r="D71" i="3" s="1"/>
  <c r="H71" i="3" s="1"/>
  <c r="J71" i="3" s="1"/>
  <c r="C72" i="3"/>
  <c r="D72" i="3" s="1"/>
  <c r="H72" i="3" s="1"/>
  <c r="J72" i="3" s="1"/>
  <c r="C73" i="3"/>
  <c r="D73" i="3" s="1"/>
  <c r="H73" i="3" s="1"/>
  <c r="J73" i="3" s="1"/>
  <c r="C74" i="3"/>
  <c r="D74" i="3" s="1"/>
  <c r="H74" i="3" s="1"/>
  <c r="J74" i="3" s="1"/>
  <c r="C75" i="3"/>
  <c r="C76" i="3"/>
  <c r="C77" i="3"/>
  <c r="D77" i="3" s="1"/>
  <c r="H77" i="3" s="1"/>
  <c r="J77" i="3" s="1"/>
  <c r="C78" i="3"/>
  <c r="D78" i="3" s="1"/>
  <c r="H78" i="3" s="1"/>
  <c r="J78" i="3" s="1"/>
  <c r="C79" i="3"/>
  <c r="D79" i="3" s="1"/>
  <c r="H79" i="3" s="1"/>
  <c r="J79" i="3" s="1"/>
  <c r="C80" i="3"/>
  <c r="D80" i="3" s="1"/>
  <c r="H80" i="3" s="1"/>
  <c r="J80" i="3" s="1"/>
  <c r="C81" i="3"/>
  <c r="D81" i="3" s="1"/>
  <c r="H81" i="3" s="1"/>
  <c r="J81" i="3" s="1"/>
  <c r="C82" i="3"/>
  <c r="D82" i="3" s="1"/>
  <c r="H82" i="3" s="1"/>
  <c r="J82" i="3" s="1"/>
  <c r="C83" i="3"/>
  <c r="D83" i="3" s="1"/>
  <c r="H83" i="3" s="1"/>
  <c r="J83" i="3" s="1"/>
  <c r="C84" i="3"/>
  <c r="D84" i="3" s="1"/>
  <c r="H84" i="3" s="1"/>
  <c r="J84" i="3" s="1"/>
  <c r="C85" i="3"/>
  <c r="D85" i="3" s="1"/>
  <c r="H85" i="3" s="1"/>
  <c r="J85" i="3" s="1"/>
  <c r="C86" i="3"/>
  <c r="D86" i="3" s="1"/>
  <c r="H86" i="3" s="1"/>
  <c r="J86" i="3" s="1"/>
  <c r="C87" i="3"/>
  <c r="D87" i="3" s="1"/>
  <c r="H87" i="3" s="1"/>
  <c r="J87" i="3" s="1"/>
  <c r="C88" i="3"/>
  <c r="D88" i="3" s="1"/>
  <c r="H88" i="3" s="1"/>
  <c r="J88" i="3" s="1"/>
  <c r="C89" i="3"/>
  <c r="D89" i="3" s="1"/>
  <c r="H89" i="3" s="1"/>
  <c r="J89" i="3" s="1"/>
  <c r="C90" i="3"/>
  <c r="D90" i="3" s="1"/>
  <c r="H90" i="3" s="1"/>
  <c r="J90" i="3" s="1"/>
  <c r="C91" i="3"/>
  <c r="C92" i="3"/>
  <c r="C93" i="3"/>
  <c r="D93" i="3" s="1"/>
  <c r="H93" i="3" s="1"/>
  <c r="J93" i="3" s="1"/>
  <c r="C94" i="3"/>
  <c r="D94" i="3" s="1"/>
  <c r="H94" i="3" s="1"/>
  <c r="J94" i="3" s="1"/>
  <c r="C95" i="3"/>
  <c r="D95" i="3" s="1"/>
  <c r="H95" i="3" s="1"/>
  <c r="J95" i="3" s="1"/>
  <c r="C96" i="3"/>
  <c r="D96" i="3" s="1"/>
  <c r="H96" i="3" s="1"/>
  <c r="J96" i="3" s="1"/>
  <c r="C97" i="3"/>
  <c r="D97" i="3" s="1"/>
  <c r="H97" i="3" s="1"/>
  <c r="J97" i="3" s="1"/>
  <c r="C98" i="3"/>
  <c r="C99" i="3"/>
  <c r="E99" i="3" s="1"/>
  <c r="C100" i="3"/>
  <c r="C101" i="3"/>
  <c r="D101" i="3" s="1"/>
  <c r="H101" i="3" s="1"/>
  <c r="J101" i="3" s="1"/>
  <c r="C102" i="3"/>
  <c r="D102" i="3" s="1"/>
  <c r="H102" i="3" s="1"/>
  <c r="J102" i="3" s="1"/>
  <c r="C103" i="3"/>
  <c r="D103" i="3" s="1"/>
  <c r="H103" i="3" s="1"/>
  <c r="J103" i="3" s="1"/>
  <c r="C104" i="3"/>
  <c r="D104" i="3" s="1"/>
  <c r="H104" i="3" s="1"/>
  <c r="J104" i="3" s="1"/>
  <c r="C2" i="3"/>
  <c r="D2" i="3" s="1"/>
  <c r="H2" i="3" s="1"/>
  <c r="J2" i="3" s="1"/>
  <c r="H2" i="2"/>
  <c r="K2" i="2"/>
  <c r="N2" i="2"/>
  <c r="H3" i="2"/>
  <c r="N3" i="2" s="1"/>
  <c r="K3" i="2"/>
  <c r="H4" i="2"/>
  <c r="K4" i="2"/>
  <c r="N4" i="2"/>
  <c r="H5" i="2"/>
  <c r="K5" i="2"/>
  <c r="N5" i="2"/>
  <c r="H6" i="2"/>
  <c r="K6" i="2"/>
  <c r="N6" i="2"/>
  <c r="H7" i="2"/>
  <c r="N7" i="2" s="1"/>
  <c r="K7" i="2"/>
  <c r="H8" i="2"/>
  <c r="K8" i="2"/>
  <c r="N8" i="2" s="1"/>
  <c r="H9" i="2"/>
  <c r="K9" i="2"/>
  <c r="N9" i="2"/>
  <c r="B2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H11" i="2"/>
  <c r="H12" i="2"/>
  <c r="H13" i="2"/>
  <c r="H14" i="2"/>
  <c r="H15" i="2"/>
  <c r="H16" i="2"/>
  <c r="H17" i="2"/>
  <c r="H18" i="2"/>
  <c r="H19" i="2"/>
  <c r="H20" i="2"/>
  <c r="H21" i="2"/>
  <c r="K21" i="2"/>
  <c r="H22" i="2"/>
  <c r="H23" i="2"/>
  <c r="H24" i="2"/>
  <c r="H25" i="2"/>
  <c r="H26" i="2"/>
  <c r="H27" i="2"/>
  <c r="K27" i="2"/>
  <c r="N27" i="2"/>
  <c r="H28" i="2"/>
  <c r="H29" i="2"/>
  <c r="H30" i="2"/>
  <c r="H31" i="2"/>
  <c r="H32" i="2"/>
  <c r="H33" i="2"/>
  <c r="K33" i="2"/>
  <c r="N33" i="2"/>
  <c r="H34" i="2"/>
  <c r="N34" i="2" s="1"/>
  <c r="K34" i="2"/>
  <c r="H35" i="2"/>
  <c r="H36" i="2"/>
  <c r="H37" i="2"/>
  <c r="H38" i="2"/>
  <c r="H39" i="2"/>
  <c r="K39" i="2"/>
  <c r="N39" i="2"/>
  <c r="H40" i="2"/>
  <c r="H41" i="2"/>
  <c r="H42" i="2"/>
  <c r="H43" i="2"/>
  <c r="H44" i="2"/>
  <c r="H45" i="2"/>
  <c r="K45" i="2"/>
  <c r="N45" i="2"/>
  <c r="H46" i="2"/>
  <c r="H47" i="2"/>
  <c r="H48" i="2"/>
  <c r="H49" i="2"/>
  <c r="H50" i="2"/>
  <c r="H51" i="2"/>
  <c r="K51" i="2"/>
  <c r="N51" i="2"/>
  <c r="H52" i="2"/>
  <c r="H53" i="2"/>
  <c r="H54" i="2"/>
  <c r="H55" i="2"/>
  <c r="H56" i="2"/>
  <c r="H57" i="2"/>
  <c r="K57" i="2"/>
  <c r="N57" i="2"/>
  <c r="H58" i="2"/>
  <c r="H59" i="2"/>
  <c r="H60" i="2"/>
  <c r="H61" i="2"/>
  <c r="H62" i="2"/>
  <c r="H63" i="2"/>
  <c r="N63" i="2" s="1"/>
  <c r="K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0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K109" i="2" s="1"/>
  <c r="N109" i="2" s="1"/>
  <c r="E36" i="3" l="1"/>
  <c r="E18" i="3"/>
  <c r="E52" i="3"/>
  <c r="E34" i="3"/>
  <c r="E51" i="3"/>
  <c r="E2" i="3"/>
  <c r="E89" i="3"/>
  <c r="E73" i="3"/>
  <c r="E57" i="3"/>
  <c r="E41" i="3"/>
  <c r="E25" i="3"/>
  <c r="E9" i="3"/>
  <c r="E104" i="3"/>
  <c r="E88" i="3"/>
  <c r="E72" i="3"/>
  <c r="E56" i="3"/>
  <c r="E40" i="3"/>
  <c r="E24" i="3"/>
  <c r="E8" i="3"/>
  <c r="E68" i="3"/>
  <c r="E50" i="3"/>
  <c r="E3" i="3"/>
  <c r="E103" i="3"/>
  <c r="E87" i="3"/>
  <c r="E71" i="3"/>
  <c r="E55" i="3"/>
  <c r="E39" i="3"/>
  <c r="E23" i="3"/>
  <c r="E7" i="3"/>
  <c r="E102" i="3"/>
  <c r="E86" i="3"/>
  <c r="E70" i="3"/>
  <c r="E54" i="3"/>
  <c r="E38" i="3"/>
  <c r="E22" i="3"/>
  <c r="E6" i="3"/>
  <c r="E67" i="3"/>
  <c r="E101" i="3"/>
  <c r="E85" i="3"/>
  <c r="E69" i="3"/>
  <c r="E53" i="3"/>
  <c r="E37" i="3"/>
  <c r="E21" i="3"/>
  <c r="E5" i="3"/>
  <c r="E84" i="3"/>
  <c r="E66" i="3"/>
  <c r="E4" i="3"/>
  <c r="E94" i="3"/>
  <c r="E78" i="3"/>
  <c r="E62" i="3"/>
  <c r="E46" i="3"/>
  <c r="E30" i="3"/>
  <c r="E14" i="3"/>
  <c r="N10" i="2"/>
  <c r="N91" i="2"/>
  <c r="N22" i="2"/>
  <c r="N81" i="2"/>
  <c r="N92" i="2"/>
  <c r="N21" i="2"/>
  <c r="K15" i="2"/>
  <c r="N15" i="2" s="1"/>
  <c r="N40" i="2"/>
  <c r="K68" i="2"/>
  <c r="N68" i="2" s="1"/>
  <c r="K107" i="2"/>
  <c r="N107" i="2" s="1"/>
  <c r="K79" i="2"/>
  <c r="N79" i="2" s="1"/>
  <c r="K95" i="2"/>
  <c r="N95" i="2" s="1"/>
  <c r="K50" i="2"/>
  <c r="N50" i="2" s="1"/>
  <c r="K26" i="2"/>
  <c r="K20" i="2"/>
  <c r="N20" i="2" s="1"/>
  <c r="K56" i="2"/>
  <c r="N56" i="2" s="1"/>
  <c r="K44" i="2"/>
  <c r="N44" i="2" s="1"/>
  <c r="K32" i="2"/>
  <c r="N32" i="2" s="1"/>
  <c r="N26" i="2"/>
  <c r="K14" i="2"/>
  <c r="N14" i="2" s="1"/>
  <c r="N69" i="2"/>
  <c r="K102" i="2"/>
  <c r="N102" i="2" s="1"/>
  <c r="K101" i="2"/>
  <c r="N101" i="2" s="1"/>
  <c r="K55" i="2"/>
  <c r="N55" i="2" s="1"/>
  <c r="K38" i="2"/>
  <c r="N38" i="2" s="1"/>
  <c r="K100" i="2"/>
  <c r="N100" i="2" s="1"/>
  <c r="K84" i="2"/>
  <c r="N84" i="2" s="1"/>
  <c r="K91" i="2"/>
  <c r="N16" i="2"/>
  <c r="K96" i="2"/>
  <c r="N96" i="2" s="1"/>
  <c r="K74" i="2"/>
  <c r="N74" i="2" s="1"/>
  <c r="K94" i="2"/>
  <c r="N94" i="2" s="1"/>
  <c r="K37" i="2"/>
  <c r="N37" i="2" s="1"/>
  <c r="K105" i="2"/>
  <c r="N105" i="2" s="1"/>
  <c r="K13" i="2"/>
  <c r="N13" i="2" s="1"/>
  <c r="K99" i="2"/>
  <c r="N99" i="2" s="1"/>
  <c r="K60" i="2"/>
  <c r="N60" i="2" s="1"/>
  <c r="K24" i="2"/>
  <c r="N24" i="2" s="1"/>
  <c r="K93" i="2"/>
  <c r="N93" i="2" s="1"/>
  <c r="K82" i="2"/>
  <c r="N82" i="2" s="1"/>
  <c r="K71" i="2"/>
  <c r="N71" i="2" s="1"/>
  <c r="K42" i="2"/>
  <c r="K36" i="2"/>
  <c r="N36" i="2" s="1"/>
  <c r="K18" i="2"/>
  <c r="N18" i="2" s="1"/>
  <c r="K54" i="2"/>
  <c r="N54" i="2" s="1"/>
  <c r="K30" i="2"/>
  <c r="N30" i="2" s="1"/>
  <c r="K104" i="2"/>
  <c r="N104" i="2" s="1"/>
  <c r="K65" i="2"/>
  <c r="N65" i="2" s="1"/>
  <c r="K53" i="2"/>
  <c r="N53" i="2" s="1"/>
  <c r="N42" i="2"/>
  <c r="K12" i="2"/>
  <c r="N12" i="2" s="1"/>
  <c r="K78" i="2"/>
  <c r="N78" i="2" s="1"/>
  <c r="K61" i="2"/>
  <c r="N61" i="2" s="1"/>
  <c r="K77" i="2"/>
  <c r="N77" i="2" s="1"/>
  <c r="K76" i="2"/>
  <c r="N76" i="2" s="1"/>
  <c r="K98" i="2"/>
  <c r="N98" i="2" s="1"/>
  <c r="K87" i="2"/>
  <c r="N87" i="2" s="1"/>
  <c r="K59" i="2"/>
  <c r="N59" i="2" s="1"/>
  <c r="K47" i="2"/>
  <c r="N47" i="2" s="1"/>
  <c r="K29" i="2"/>
  <c r="N29" i="2" s="1"/>
  <c r="K23" i="2"/>
  <c r="N23" i="2" s="1"/>
  <c r="K90" i="2"/>
  <c r="N90" i="2" s="1"/>
  <c r="K83" i="2"/>
  <c r="N83" i="2" s="1"/>
  <c r="K25" i="2"/>
  <c r="N25" i="2" s="1"/>
  <c r="K66" i="2"/>
  <c r="N66" i="2" s="1"/>
  <c r="K43" i="2"/>
  <c r="N43" i="2" s="1"/>
  <c r="K92" i="2"/>
  <c r="K81" i="2"/>
  <c r="K70" i="2"/>
  <c r="N70" i="2" s="1"/>
  <c r="K64" i="2"/>
  <c r="K41" i="2"/>
  <c r="N41" i="2" s="1"/>
  <c r="K35" i="2"/>
  <c r="N35" i="2" s="1"/>
  <c r="K17" i="2"/>
  <c r="N17" i="2" s="1"/>
  <c r="K85" i="2"/>
  <c r="N85" i="2"/>
  <c r="K62" i="2"/>
  <c r="N62" i="2" s="1"/>
  <c r="K89" i="2"/>
  <c r="N89" i="2" s="1"/>
  <c r="K72" i="2"/>
  <c r="N72" i="2" s="1"/>
  <c r="K31" i="2"/>
  <c r="N31" i="2" s="1"/>
  <c r="K103" i="2"/>
  <c r="N103" i="2" s="1"/>
  <c r="N64" i="2"/>
  <c r="K58" i="2"/>
  <c r="N58" i="2" s="1"/>
  <c r="K52" i="2"/>
  <c r="N52" i="2" s="1"/>
  <c r="K11" i="2"/>
  <c r="N11" i="2" s="1"/>
  <c r="K73" i="2"/>
  <c r="N73" i="2" s="1"/>
  <c r="K106" i="2"/>
  <c r="N106" i="2" s="1"/>
  <c r="K67" i="2"/>
  <c r="N67" i="2" s="1"/>
  <c r="K49" i="2"/>
  <c r="N49" i="2" s="1"/>
  <c r="K19" i="2"/>
  <c r="N19" i="2" s="1"/>
  <c r="K88" i="2"/>
  <c r="N88" i="2" s="1"/>
  <c r="K48" i="2"/>
  <c r="N48" i="2" s="1"/>
  <c r="K75" i="2"/>
  <c r="N75" i="2" s="1"/>
  <c r="K108" i="2"/>
  <c r="N108" i="2" s="1"/>
  <c r="K97" i="2"/>
  <c r="N97" i="2" s="1"/>
  <c r="K86" i="2"/>
  <c r="N86" i="2" s="1"/>
  <c r="K80" i="2"/>
  <c r="N80" i="2" s="1"/>
  <c r="K69" i="2"/>
  <c r="K46" i="2"/>
  <c r="N46" i="2" s="1"/>
  <c r="K40" i="2"/>
  <c r="K28" i="2"/>
  <c r="N28" i="2" s="1"/>
  <c r="K22" i="2"/>
  <c r="K16" i="2"/>
  <c r="K10" i="2"/>
</calcChain>
</file>

<file path=xl/sharedStrings.xml><?xml version="1.0" encoding="utf-8"?>
<sst xmlns="http://schemas.openxmlformats.org/spreadsheetml/2006/main" count="972" uniqueCount="445">
  <si>
    <t>I</t>
  </si>
  <si>
    <t>P5MIN</t>
  </si>
  <si>
    <t>REGIONSOLUTION</t>
  </si>
  <si>
    <t>RUN_DATETIME</t>
  </si>
  <si>
    <t>INTERVENTION</t>
  </si>
  <si>
    <t>INTERVAL_DATETIME</t>
  </si>
  <si>
    <t>REGIONID</t>
  </si>
  <si>
    <t>RRP</t>
  </si>
  <si>
    <t>ROP</t>
  </si>
  <si>
    <t>EXCESSGENERATION</t>
  </si>
  <si>
    <t>RAISE6SECRRP</t>
  </si>
  <si>
    <t>RAISE6SECROP</t>
  </si>
  <si>
    <t>RAISE60SECRRP</t>
  </si>
  <si>
    <t>RAISE60SECROP</t>
  </si>
  <si>
    <t>RAISE5MINRRP</t>
  </si>
  <si>
    <t>RAISE5MINROP</t>
  </si>
  <si>
    <t>RAISEREGRRP</t>
  </si>
  <si>
    <t>RAISEREGROP</t>
  </si>
  <si>
    <t>LOWER6SECRRP</t>
  </si>
  <si>
    <t>LOWER6SECROP</t>
  </si>
  <si>
    <t>LOWER60SECRRP</t>
  </si>
  <si>
    <t>LOWER60SECROP</t>
  </si>
  <si>
    <t>LOWER5MINRRP</t>
  </si>
  <si>
    <t>LOWER5MINROP</t>
  </si>
  <si>
    <t>LOWERREGRRP</t>
  </si>
  <si>
    <t>LOWERREGROP</t>
  </si>
  <si>
    <t>TOTALDEMAND</t>
  </si>
  <si>
    <t>AVAILABLEGENERATION</t>
  </si>
  <si>
    <t>AVAILABLELOAD</t>
  </si>
  <si>
    <t>DEMANDFORECAST</t>
  </si>
  <si>
    <t>DISPATCHABLEGENERATION</t>
  </si>
  <si>
    <t>DISPATCHABLELOAD</t>
  </si>
  <si>
    <t>NETINTERCHANGE</t>
  </si>
  <si>
    <t>LOWER5MINDISPATCH</t>
  </si>
  <si>
    <t>LOWER5MINIMPORT</t>
  </si>
  <si>
    <t>LOWER5MINLOCALDISPATCH</t>
  </si>
  <si>
    <t>LOWER5MINLOCALREQ</t>
  </si>
  <si>
    <t>LOWER5MINREQ</t>
  </si>
  <si>
    <t>LOWER60SECDISPATCH</t>
  </si>
  <si>
    <t>LOWER60SECIMPORT</t>
  </si>
  <si>
    <t>LOWER60SECLOCALDISPATCH</t>
  </si>
  <si>
    <t>LOWER60SECLOCALREQ</t>
  </si>
  <si>
    <t>LOWER60SECREQ</t>
  </si>
  <si>
    <t>LOWER6SECDISPATCH</t>
  </si>
  <si>
    <t>LOWER6SECIMPORT</t>
  </si>
  <si>
    <t>LOWER6SECLOCALDISPATCH</t>
  </si>
  <si>
    <t>LOWER6SECLOCALREQ</t>
  </si>
  <si>
    <t>LOWER6SECREQ</t>
  </si>
  <si>
    <t>RAISE5MINDISPATCH</t>
  </si>
  <si>
    <t>RAISE5MINIMPORT</t>
  </si>
  <si>
    <t>RAISE5MINLOCALDISPATCH</t>
  </si>
  <si>
    <t>RAISE5MINLOCALREQ</t>
  </si>
  <si>
    <t>RAISE5MINREQ</t>
  </si>
  <si>
    <t>RAISE60SECDISPATCH</t>
  </si>
  <si>
    <t>RAISE60SECIMPORT</t>
  </si>
  <si>
    <t>RAISE60SECLOCALDISPATCH</t>
  </si>
  <si>
    <t>RAISE60SECLOCALREQ</t>
  </si>
  <si>
    <t>RAISE60SECREQ</t>
  </si>
  <si>
    <t>RAISE6SECDISPATCH</t>
  </si>
  <si>
    <t>RAISE6SECIMPORT</t>
  </si>
  <si>
    <t>RAISE6SECLOCALDISPATCH</t>
  </si>
  <si>
    <t>RAISE6SECLOCALREQ</t>
  </si>
  <si>
    <t>RAISE6SECREQ</t>
  </si>
  <si>
    <t>AGGREGATEDISPATCHERROR</t>
  </si>
  <si>
    <t>INITIALSUPPLY</t>
  </si>
  <si>
    <t>CLEAREDSUPPLY</t>
  </si>
  <si>
    <t>LOWERREGIMPORT</t>
  </si>
  <si>
    <t>LOWERREGDISPATCH</t>
  </si>
  <si>
    <t>LOWERREGLOCALDISPATCH</t>
  </si>
  <si>
    <t>LOWERREGLOCALREQ</t>
  </si>
  <si>
    <t>LOWERREGREQ</t>
  </si>
  <si>
    <t>RAISEREGIMPORT</t>
  </si>
  <si>
    <t>RAISEREGDISPATCH</t>
  </si>
  <si>
    <t>RAISEREGLOCALDISPATCH</t>
  </si>
  <si>
    <t>RAISEREGLOCALREQ</t>
  </si>
  <si>
    <t>RAISEREGREQ</t>
  </si>
  <si>
    <t>RAISE5MINLOCALVIOLATION</t>
  </si>
  <si>
    <t>RAISEREGLOCALVIOLATION</t>
  </si>
  <si>
    <t>RAISE60SECLOCALVIOLATION</t>
  </si>
  <si>
    <t>RAISE6SECLOCALVIOLATION</t>
  </si>
  <si>
    <t>LOWER5MINLOCALVIOLATION</t>
  </si>
  <si>
    <t>LOWERREGLOCALVIOLATION</t>
  </si>
  <si>
    <t>LOWER60SECLOCALVIOLATION</t>
  </si>
  <si>
    <t>LOWER6SECLOCALVIOLATION</t>
  </si>
  <si>
    <t>RAISE5MINVIOLATION</t>
  </si>
  <si>
    <t>RAISEREGVIOLATION</t>
  </si>
  <si>
    <t>RAISE60SECVIOLATION</t>
  </si>
  <si>
    <t>RAISE6SECVIOLATION</t>
  </si>
  <si>
    <t>LOWER5MINVIOLATION</t>
  </si>
  <si>
    <t>LOWERREGVIOLATION</t>
  </si>
  <si>
    <t>LOWER60SECVIOLATION</t>
  </si>
  <si>
    <t>LOWER6SECVIOLATION</t>
  </si>
  <si>
    <t>LASTCHANGED</t>
  </si>
  <si>
    <t>TOTALINTERMITTENTGENERATION</t>
  </si>
  <si>
    <t>DEMAND_AND_NONSCHEDGEN</t>
  </si>
  <si>
    <t>UIGF</t>
  </si>
  <si>
    <t>SEMISCHEDULE_CLEAREDMW</t>
  </si>
  <si>
    <t>SEMISCHEDULE_COMPLIANCEMW</t>
  </si>
  <si>
    <t>SS_SOLAR_UIGF</t>
  </si>
  <si>
    <t>SS_WIND_UIGF</t>
  </si>
  <si>
    <t>SS_SOLAR_CLEAREDMW</t>
  </si>
  <si>
    <t>SS_WIND_CLEAREDMW</t>
  </si>
  <si>
    <t>SS_SOLAR_COMPLIANCEMW</t>
  </si>
  <si>
    <t>SS_WIND_COMPLIANCEMW</t>
  </si>
  <si>
    <t>WDR_INITIALMW</t>
  </si>
  <si>
    <t>WDR_AVAILABLE</t>
  </si>
  <si>
    <t>WDR_DISPATCHED</t>
  </si>
  <si>
    <t>Rrp</t>
  </si>
  <si>
    <t>Rop</t>
  </si>
  <si>
    <t>ExcessGeneration</t>
  </si>
  <si>
    <t>Raise6SecRrp</t>
  </si>
  <si>
    <t>Raise6SecRop</t>
  </si>
  <si>
    <t>Raise60SecRrp</t>
  </si>
  <si>
    <t>Raise60SecRop</t>
  </si>
  <si>
    <t>Raise5MinRrp</t>
  </si>
  <si>
    <t>Raise5MinRop</t>
  </si>
  <si>
    <t>RaiseRegRrp</t>
  </si>
  <si>
    <t>RaiseRegRop</t>
  </si>
  <si>
    <t>Lower6SecRrp</t>
  </si>
  <si>
    <t>Lower6SecRop</t>
  </si>
  <si>
    <t>Lower60SecRrp</t>
  </si>
  <si>
    <t>Lower60SecRop</t>
  </si>
  <si>
    <t>Lower5MinRrp</t>
  </si>
  <si>
    <t>Lower5MinRop</t>
  </si>
  <si>
    <t>LowerRegRrp</t>
  </si>
  <si>
    <t>LowerRegRop</t>
  </si>
  <si>
    <t>Totaldemand</t>
  </si>
  <si>
    <t>AvailableGeneration</t>
  </si>
  <si>
    <t>AvailableLoad</t>
  </si>
  <si>
    <t>DemandForecast</t>
  </si>
  <si>
    <t>DispatchableGeneration</t>
  </si>
  <si>
    <t>DispatchableLoad</t>
  </si>
  <si>
    <t>NetinterChange</t>
  </si>
  <si>
    <t>Lower5MinDispatch</t>
  </si>
  <si>
    <t>Lower5MinImport</t>
  </si>
  <si>
    <t>Lower5MinLocalDispatch</t>
  </si>
  <si>
    <t>Lower5MinLocalReq</t>
  </si>
  <si>
    <t>Lower5MinReq</t>
  </si>
  <si>
    <t>Lower60SecDispatch</t>
  </si>
  <si>
    <t>Lower60SecImport</t>
  </si>
  <si>
    <t>Lower60SecLocalDispatch</t>
  </si>
  <si>
    <t>Lower60SecLocalReq</t>
  </si>
  <si>
    <t>Lower60SecReq</t>
  </si>
  <si>
    <t>Lower6SecDispatch</t>
  </si>
  <si>
    <t>Lower6SecImport</t>
  </si>
  <si>
    <t>Lower6SecLocalDispatch</t>
  </si>
  <si>
    <t>Lower6SecLocalReq</t>
  </si>
  <si>
    <t>Lower6SecReq</t>
  </si>
  <si>
    <t>Raise5MinDispatch</t>
  </si>
  <si>
    <t>Raise5MinImport</t>
  </si>
  <si>
    <t>Raise5MinLocalDispatch</t>
  </si>
  <si>
    <t>Raise5MinLocalReq</t>
  </si>
  <si>
    <t>Raise5MinReq</t>
  </si>
  <si>
    <t>Raise60SecDispatch</t>
  </si>
  <si>
    <t>Raise60SecImport</t>
  </si>
  <si>
    <t>Raise60SecLocalDispatch</t>
  </si>
  <si>
    <t>Raise60SecLocalReq</t>
  </si>
  <si>
    <t>Raise60SecReq</t>
  </si>
  <si>
    <t>Raise6SecDispatch</t>
  </si>
  <si>
    <t>Raise6SecImport</t>
  </si>
  <si>
    <t>Raise6SecLocalDispatch</t>
  </si>
  <si>
    <t>Raise6SecLocalReq</t>
  </si>
  <si>
    <t>Raise6SecReq</t>
  </si>
  <si>
    <t>AggregateDispatchError</t>
  </si>
  <si>
    <t>InitialSupply</t>
  </si>
  <si>
    <t>ClearedSupply</t>
  </si>
  <si>
    <t>LowerRegImport</t>
  </si>
  <si>
    <t>LowerRegDispatch</t>
  </si>
  <si>
    <t>LowerRegLocalDispatch</t>
  </si>
  <si>
    <t>LowerRegLocalReq</t>
  </si>
  <si>
    <t>LowerRegReq</t>
  </si>
  <si>
    <t>RaiseRegImport</t>
  </si>
  <si>
    <t>RaiseRegDispatch</t>
  </si>
  <si>
    <t>RaiseRegLocalDispatch</t>
  </si>
  <si>
    <t>RaiseRegLocalReq</t>
  </si>
  <si>
    <t>RaiseRegReq</t>
  </si>
  <si>
    <t>Raise5MinLocalViolation</t>
  </si>
  <si>
    <t>RaiseRegLocalViolation</t>
  </si>
  <si>
    <t>Raise60SecLocalViolation</t>
  </si>
  <si>
    <t>Raise6SecLocalViolation</t>
  </si>
  <si>
    <t>Lower5MinLocalViolation</t>
  </si>
  <si>
    <t>LowerRegLocalViolation</t>
  </si>
  <si>
    <t>Lower60SecLocalViolation</t>
  </si>
  <si>
    <t>Lower6SecLocalViolation</t>
  </si>
  <si>
    <t>Raise5MinViolation</t>
  </si>
  <si>
    <t>RaiseRegViolation</t>
  </si>
  <si>
    <t>Raise60SecViolation</t>
  </si>
  <si>
    <t>Raise6SecViolation</t>
  </si>
  <si>
    <t>Lower5MinViolation</t>
  </si>
  <si>
    <t>LowerRegViolation</t>
  </si>
  <si>
    <t>Lower60SecViolation</t>
  </si>
  <si>
    <t>Lower6SecViolation</t>
  </si>
  <si>
    <t>LastChanged</t>
  </si>
  <si>
    <t>TotalIntermittentGeneration</t>
  </si>
  <si>
    <t>DemandAndNonSchedgen</t>
  </si>
  <si>
    <t>Uigf</t>
  </si>
  <si>
    <t>SemiScheduleClearedMw</t>
  </si>
  <si>
    <t>SemiScheduleComplianceMw</t>
  </si>
  <si>
    <t>SsSolarUigf</t>
  </si>
  <si>
    <t>SsWindUigf</t>
  </si>
  <si>
    <t>SsSolarClearedMw</t>
  </si>
  <si>
    <t>SsWindClearedMw</t>
  </si>
  <si>
    <t>SsSolarComplianceMw</t>
  </si>
  <si>
    <t>SsWindComplianceMw</t>
  </si>
  <si>
    <t>WdrInitialMw</t>
  </si>
  <si>
    <t>WdrAvailable</t>
  </si>
  <si>
    <t>WdrDispatched</t>
  </si>
  <si>
    <t>]);</t>
  </si>
  <si>
    <t>dto.</t>
  </si>
  <si>
    <t xml:space="preserve"> = </t>
  </si>
  <si>
    <t>CSVDoubleValue(line[</t>
  </si>
  <si>
    <t>Region</t>
  </si>
  <si>
    <t>GetRegion(line[</t>
  </si>
  <si>
    <t>GetDateTime(line[</t>
  </si>
  <si>
    <t>Interval</t>
  </si>
  <si>
    <t>RunTime</t>
  </si>
  <si>
    <t>Variable</t>
  </si>
  <si>
    <t>DateTime RunTime</t>
  </si>
  <si>
    <t>DateTime Interval</t>
  </si>
  <si>
    <t>RegionEnum Region</t>
  </si>
  <si>
    <t>double Rrp</t>
  </si>
  <si>
    <t>double Rop</t>
  </si>
  <si>
    <t>double ExcessGeneration</t>
  </si>
  <si>
    <t>double Raise6SecRrp</t>
  </si>
  <si>
    <t>double Raise6SecRop</t>
  </si>
  <si>
    <t>double Raise60SecRrp</t>
  </si>
  <si>
    <t>double Raise60SecRop</t>
  </si>
  <si>
    <t>double Raise5MinRrp</t>
  </si>
  <si>
    <t>double Raise5MinRop</t>
  </si>
  <si>
    <t>double RaiseRegRrp</t>
  </si>
  <si>
    <t>double RaiseRegRop</t>
  </si>
  <si>
    <t>double Lower6SecRrp</t>
  </si>
  <si>
    <t>double Lower6SecRop</t>
  </si>
  <si>
    <t>double Lower60SecRrp</t>
  </si>
  <si>
    <t>double Lower60SecRop</t>
  </si>
  <si>
    <t>double Lower5MinRrp</t>
  </si>
  <si>
    <t>double Lower5MinRop</t>
  </si>
  <si>
    <t>double LowerRegRrp</t>
  </si>
  <si>
    <t>double LowerRegRop</t>
  </si>
  <si>
    <t>double AvailableGeneration</t>
  </si>
  <si>
    <t>double AvailableLoad</t>
  </si>
  <si>
    <t>double DemandForecast</t>
  </si>
  <si>
    <t>double DispatchableGeneration</t>
  </si>
  <si>
    <t>double DispatchableLoad</t>
  </si>
  <si>
    <t>double Lower5MinDispatch</t>
  </si>
  <si>
    <t>double Lower5MinImport</t>
  </si>
  <si>
    <t>double Lower5MinLocalDispatch</t>
  </si>
  <si>
    <t>double Lower5MinLocalReq</t>
  </si>
  <si>
    <t>double Lower5MinReq</t>
  </si>
  <si>
    <t>double Lower60SecDispatch</t>
  </si>
  <si>
    <t>double Lower60SecImport</t>
  </si>
  <si>
    <t>double Lower60SecLocalDispatch</t>
  </si>
  <si>
    <t>double Lower60SecLocalReq</t>
  </si>
  <si>
    <t>double Lower60SecReq</t>
  </si>
  <si>
    <t>double Lower6SecDispatch</t>
  </si>
  <si>
    <t>double Lower6SecImport</t>
  </si>
  <si>
    <t>double Lower6SecLocalDispatch</t>
  </si>
  <si>
    <t>double Lower6SecLocalReq</t>
  </si>
  <si>
    <t>double Lower6SecReq</t>
  </si>
  <si>
    <t>double Raise5MinDispatch</t>
  </si>
  <si>
    <t>double Raise5MinImport</t>
  </si>
  <si>
    <t>double Raise5MinLocalDispatch</t>
  </si>
  <si>
    <t>double Raise5MinLocalReq</t>
  </si>
  <si>
    <t>double Raise5MinReq</t>
  </si>
  <si>
    <t>double Raise60SecDispatch</t>
  </si>
  <si>
    <t>double Raise60SecImport</t>
  </si>
  <si>
    <t>double Raise60SecLocalDispatch</t>
  </si>
  <si>
    <t>double Raise60SecLocalReq</t>
  </si>
  <si>
    <t>double Raise60SecReq</t>
  </si>
  <si>
    <t>double Raise6SecDispatch</t>
  </si>
  <si>
    <t>double Raise6SecImport</t>
  </si>
  <si>
    <t>double Raise6SecLocalDispatch</t>
  </si>
  <si>
    <t>double Raise6SecLocalReq</t>
  </si>
  <si>
    <t>double Raise6SecReq</t>
  </si>
  <si>
    <t>double AggregateDispatchError</t>
  </si>
  <si>
    <t>double InitialSupply</t>
  </si>
  <si>
    <t>double ClearedSupply</t>
  </si>
  <si>
    <t>double LowerRegImport</t>
  </si>
  <si>
    <t>double LowerRegDispatch</t>
  </si>
  <si>
    <t>double LowerRegLocalDispatch</t>
  </si>
  <si>
    <t>double LowerRegLocalReq</t>
  </si>
  <si>
    <t>double LowerRegReq</t>
  </si>
  <si>
    <t>double RaiseRegImport</t>
  </si>
  <si>
    <t>double RaiseRegDispatch</t>
  </si>
  <si>
    <t>double RaiseRegLocalDispatch</t>
  </si>
  <si>
    <t>double RaiseRegLocalReq</t>
  </si>
  <si>
    <t>double RaiseRegReq</t>
  </si>
  <si>
    <t>double Raise5MinLocalViolation</t>
  </si>
  <si>
    <t>double RaiseRegLocalViolation</t>
  </si>
  <si>
    <t>double Raise60SecLocalViolation</t>
  </si>
  <si>
    <t>double Raise6SecLocalViolation</t>
  </si>
  <si>
    <t>double Lower5MinLocalViolation</t>
  </si>
  <si>
    <t>double LowerRegLocalViolation</t>
  </si>
  <si>
    <t>double Lower60SecLocalViolation</t>
  </si>
  <si>
    <t>double Lower6SecLocalViolation</t>
  </si>
  <si>
    <t>double Raise5MinViolation</t>
  </si>
  <si>
    <t>double RaiseRegViolation</t>
  </si>
  <si>
    <t>double Raise60SecViolation</t>
  </si>
  <si>
    <t>double Raise6SecViolation</t>
  </si>
  <si>
    <t>double Lower5MinViolation</t>
  </si>
  <si>
    <t>double LowerRegViolation</t>
  </si>
  <si>
    <t>double Lower60SecViolation</t>
  </si>
  <si>
    <t>double Lower6SecViolation</t>
  </si>
  <si>
    <t>DateTime LastChanged</t>
  </si>
  <si>
    <t>double TotalIntermittentGeneration</t>
  </si>
  <si>
    <t>double DemandAndNonSchedgen</t>
  </si>
  <si>
    <t>double Uigf</t>
  </si>
  <si>
    <t>double SemiScheduleClearedMw</t>
  </si>
  <si>
    <t>double SemiScheduleComplianceMw</t>
  </si>
  <si>
    <t>double SsSolarUigf</t>
  </si>
  <si>
    <t>double SsWindUigf</t>
  </si>
  <si>
    <t>double SsSolarClearedMw</t>
  </si>
  <si>
    <t>double SsWindClearedMw</t>
  </si>
  <si>
    <t>double SsSolarComplianceMw</t>
  </si>
  <si>
    <t>double SsWindComplianceMw</t>
  </si>
  <si>
    <t>double WdrInitialMw</t>
  </si>
  <si>
    <t>double WdrAvailable</t>
  </si>
  <si>
    <t>double WdrDispatched</t>
  </si>
  <si>
    <t>run_time</t>
  </si>
  <si>
    <t>interval</t>
  </si>
  <si>
    <t>region</t>
  </si>
  <si>
    <t>rrp</t>
  </si>
  <si>
    <t>rop</t>
  </si>
  <si>
    <t>excess_generation</t>
  </si>
  <si>
    <t>raise_reg_rrp</t>
  </si>
  <si>
    <t>raise_reg_rop</t>
  </si>
  <si>
    <t>lower_reg_rrp</t>
  </si>
  <si>
    <t>lower_reg_rop</t>
  </si>
  <si>
    <t>available_generation</t>
  </si>
  <si>
    <t>available_load</t>
  </si>
  <si>
    <t>demand_forecast</t>
  </si>
  <si>
    <t>dispatchable_generation</t>
  </si>
  <si>
    <t>dispatchable_load</t>
  </si>
  <si>
    <t>aggregate_dispatch_error</t>
  </si>
  <si>
    <t>initial_supply</t>
  </si>
  <si>
    <t>cleared_supply</t>
  </si>
  <si>
    <t>lower_reg_import</t>
  </si>
  <si>
    <t>lower_reg_dispatch</t>
  </si>
  <si>
    <t>lower_reg_local_dispatch</t>
  </si>
  <si>
    <t>lower_reg_local_req</t>
  </si>
  <si>
    <t>lower_reg_req</t>
  </si>
  <si>
    <t>raise_reg_import</t>
  </si>
  <si>
    <t>raise_reg_dispatch</t>
  </si>
  <si>
    <t>raise_reg_local_dispatch</t>
  </si>
  <si>
    <t>raise_reg_local_req</t>
  </si>
  <si>
    <t>raise_reg_req</t>
  </si>
  <si>
    <t>raise_reg_local_violation</t>
  </si>
  <si>
    <t>lower_reg_local_violation</t>
  </si>
  <si>
    <t>raise_reg_violation</t>
  </si>
  <si>
    <t>lower_reg_violation</t>
  </si>
  <si>
    <t>last_changed</t>
  </si>
  <si>
    <t>total_intermittent_generation</t>
  </si>
  <si>
    <t>demand_and_non_schedgen</t>
  </si>
  <si>
    <t>uigf</t>
  </si>
  <si>
    <t>semi_schedule_cleared_mw</t>
  </si>
  <si>
    <t>semi_schedule_compliance_mw</t>
  </si>
  <si>
    <t>ss_solar_uigf</t>
  </si>
  <si>
    <t>ss_wind_uigf</t>
  </si>
  <si>
    <t>ss_solar_cleared_mw</t>
  </si>
  <si>
    <t>ss_wind_cleared_mw</t>
  </si>
  <si>
    <t>ss_solar_compliance_mw</t>
  </si>
  <si>
    <t>ss_wind_compliance_mw</t>
  </si>
  <si>
    <t>wdr_initial_mw</t>
  </si>
  <si>
    <t>wdr_available</t>
  </si>
  <si>
    <t>wdr_dispatched</t>
  </si>
  <si>
    <t>C#</t>
  </si>
  <si>
    <t>PGSQL</t>
  </si>
  <si>
    <t>double</t>
  </si>
  <si>
    <t>DateTime</t>
  </si>
  <si>
    <t>long</t>
  </si>
  <si>
    <t>date</t>
  </si>
  <si>
    <t>double precision</t>
  </si>
  <si>
    <t>boolean</t>
  </si>
  <si>
    <t>bool</t>
  </si>
  <si>
    <t>smallint</t>
  </si>
  <si>
    <t>short</t>
  </si>
  <si>
    <t>integer</t>
  </si>
  <si>
    <t>int</t>
  </si>
  <si>
    <t>bigint</t>
  </si>
  <si>
    <t>real</t>
  </si>
  <si>
    <t>float</t>
  </si>
  <si>
    <t>numeric</t>
  </si>
  <si>
    <t>decimal</t>
  </si>
  <si>
    <t>uuid</t>
  </si>
  <si>
    <t>Guid</t>
  </si>
  <si>
    <t>bit(1)</t>
  </si>
  <si>
    <t>RegionEnum</t>
  </si>
  <si>
    <t>double TotalDemand</t>
  </si>
  <si>
    <t>double NetInterchange</t>
  </si>
  <si>
    <t>total_demand</t>
  </si>
  <si>
    <t>net_interchange</t>
  </si>
  <si>
    <t>raise6sec_rrp</t>
  </si>
  <si>
    <t>raise6sec_rop</t>
  </si>
  <si>
    <t>raise60sec_rrp</t>
  </si>
  <si>
    <t>raise60sec_rop</t>
  </si>
  <si>
    <t>raise5min_rrp</t>
  </si>
  <si>
    <t>raise5min_rop</t>
  </si>
  <si>
    <t>lower6sec_rrp</t>
  </si>
  <si>
    <t>lower6sec_rop</t>
  </si>
  <si>
    <t>lower60sec_rrp</t>
  </si>
  <si>
    <t>lower60sec_rop</t>
  </si>
  <si>
    <t>lower5min_rrp</t>
  </si>
  <si>
    <t>lower5min_rop</t>
  </si>
  <si>
    <t>lower5min_dispatch</t>
  </si>
  <si>
    <t>lower5min_import</t>
  </si>
  <si>
    <t>lower5min_local_dispatch</t>
  </si>
  <si>
    <t>lower5min_local_req</t>
  </si>
  <si>
    <t>lower5min_req</t>
  </si>
  <si>
    <t>lower60sec_dispatch</t>
  </si>
  <si>
    <t>lower60sec_import</t>
  </si>
  <si>
    <t>lower60sec_local_dispatch</t>
  </si>
  <si>
    <t>lower60sec_local_req</t>
  </si>
  <si>
    <t>lower60sec_req</t>
  </si>
  <si>
    <t>lower6sec_dispatch</t>
  </si>
  <si>
    <t>lower6sec_import</t>
  </si>
  <si>
    <t>lower6sec_local_dispatch</t>
  </si>
  <si>
    <t>lower6sec_local_req</t>
  </si>
  <si>
    <t>lower6sec_req</t>
  </si>
  <si>
    <t>raise5min_dispatch</t>
  </si>
  <si>
    <t>raise5min_import</t>
  </si>
  <si>
    <t>raise5min_local_dispatch</t>
  </si>
  <si>
    <t>raise5min_local_req</t>
  </si>
  <si>
    <t>raise5min_req</t>
  </si>
  <si>
    <t>raise60sec_dispatch</t>
  </si>
  <si>
    <t>raise60sec_import</t>
  </si>
  <si>
    <t>raise60sec_local_dispatch</t>
  </si>
  <si>
    <t>raise60sec_local_req</t>
  </si>
  <si>
    <t>raise60sec_req</t>
  </si>
  <si>
    <t>raise6sec_dispatch</t>
  </si>
  <si>
    <t>raise6sec_import</t>
  </si>
  <si>
    <t>raise6sec_local_dispatch</t>
  </si>
  <si>
    <t>raise6sec_local_req</t>
  </si>
  <si>
    <t>raise6sec_req</t>
  </si>
  <si>
    <t>raise5min_local_violation</t>
  </si>
  <si>
    <t>raise60sec_local_violation</t>
  </si>
  <si>
    <t>raise6sec_local_violation</t>
  </si>
  <si>
    <t>lower5min_local_violation</t>
  </si>
  <si>
    <t>lower60sec_local_violation</t>
  </si>
  <si>
    <t>lower6sec_local_violation</t>
  </si>
  <si>
    <t>raise5min_violation</t>
  </si>
  <si>
    <t>raise60sec_violation</t>
  </si>
  <si>
    <t>raise6sec_violation</t>
  </si>
  <si>
    <t>lower5min_violation</t>
  </si>
  <si>
    <t>lower60sec_violation</t>
  </si>
  <si>
    <t>lower6sec_violation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</si>
</sst>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51AD-08A4-A64A-B758-1BD6ADD4E9ED}">
  <dimension ref="A1:DD2"/>
  <sheetViews>
    <sheetView workbookViewId="0">
      <selection activeCell="N22" sqref="N22"/>
    </sheetView>
  </sheetViews>
  <sheetFormatPr baseColWidth="10" defaultColWidth="11" defaultRowHeight="16" x14ac:dyDescent="0.2"/>
  <sheetData>
    <row r="1" spans="1:108" x14ac:dyDescent="0.2">
      <c r="A1" t="s">
        <v>0</v>
      </c>
      <c r="B1" t="s">
        <v>1</v>
      </c>
      <c r="C1" t="s">
        <v>2</v>
      </c>
      <c r="D1">
        <v>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</row>
    <row r="2" spans="1:108" x14ac:dyDescent="0.2">
      <c r="A2">
        <v>0</v>
      </c>
      <c r="B2">
        <f>A2+1</f>
        <v>1</v>
      </c>
      <c r="C2">
        <f t="shared" ref="C2:BN2" si="0">B2+1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  <c r="AO2">
        <f t="shared" si="0"/>
        <v>40</v>
      </c>
      <c r="AP2">
        <f t="shared" si="0"/>
        <v>41</v>
      </c>
      <c r="AQ2">
        <f t="shared" si="0"/>
        <v>42</v>
      </c>
      <c r="AR2">
        <f t="shared" si="0"/>
        <v>43</v>
      </c>
      <c r="AS2">
        <f t="shared" si="0"/>
        <v>44</v>
      </c>
      <c r="AT2">
        <f t="shared" si="0"/>
        <v>45</v>
      </c>
      <c r="AU2">
        <f t="shared" si="0"/>
        <v>46</v>
      </c>
      <c r="AV2">
        <f t="shared" si="0"/>
        <v>47</v>
      </c>
      <c r="AW2">
        <f t="shared" si="0"/>
        <v>48</v>
      </c>
      <c r="AX2">
        <f t="shared" si="0"/>
        <v>49</v>
      </c>
      <c r="AY2">
        <f t="shared" si="0"/>
        <v>50</v>
      </c>
      <c r="AZ2">
        <f t="shared" si="0"/>
        <v>51</v>
      </c>
      <c r="BA2">
        <f t="shared" si="0"/>
        <v>52</v>
      </c>
      <c r="BB2">
        <f t="shared" si="0"/>
        <v>53</v>
      </c>
      <c r="BC2">
        <f t="shared" si="0"/>
        <v>54</v>
      </c>
      <c r="BD2">
        <f t="shared" si="0"/>
        <v>55</v>
      </c>
      <c r="BE2">
        <f t="shared" si="0"/>
        <v>56</v>
      </c>
      <c r="BF2">
        <f t="shared" si="0"/>
        <v>57</v>
      </c>
      <c r="BG2">
        <f t="shared" si="0"/>
        <v>58</v>
      </c>
      <c r="BH2">
        <f t="shared" si="0"/>
        <v>59</v>
      </c>
      <c r="BI2">
        <f t="shared" si="0"/>
        <v>60</v>
      </c>
      <c r="BJ2">
        <f t="shared" si="0"/>
        <v>61</v>
      </c>
      <c r="BK2">
        <f t="shared" si="0"/>
        <v>62</v>
      </c>
      <c r="BL2">
        <f t="shared" si="0"/>
        <v>63</v>
      </c>
      <c r="BM2">
        <f t="shared" si="0"/>
        <v>64</v>
      </c>
      <c r="BN2">
        <f t="shared" si="0"/>
        <v>65</v>
      </c>
      <c r="BO2">
        <f t="shared" ref="BO2:DD2" si="1">BN2+1</f>
        <v>66</v>
      </c>
      <c r="BP2">
        <f t="shared" si="1"/>
        <v>67</v>
      </c>
      <c r="BQ2">
        <f t="shared" si="1"/>
        <v>68</v>
      </c>
      <c r="BR2">
        <f t="shared" si="1"/>
        <v>69</v>
      </c>
      <c r="BS2">
        <f t="shared" si="1"/>
        <v>70</v>
      </c>
      <c r="BT2">
        <f t="shared" si="1"/>
        <v>71</v>
      </c>
      <c r="BU2">
        <f t="shared" si="1"/>
        <v>72</v>
      </c>
      <c r="BV2">
        <f t="shared" si="1"/>
        <v>73</v>
      </c>
      <c r="BW2">
        <f t="shared" si="1"/>
        <v>74</v>
      </c>
      <c r="BX2">
        <f t="shared" si="1"/>
        <v>75</v>
      </c>
      <c r="BY2">
        <f t="shared" si="1"/>
        <v>76</v>
      </c>
      <c r="BZ2">
        <f t="shared" si="1"/>
        <v>77</v>
      </c>
      <c r="CA2">
        <f t="shared" si="1"/>
        <v>78</v>
      </c>
      <c r="CB2">
        <f t="shared" si="1"/>
        <v>79</v>
      </c>
      <c r="CC2">
        <f t="shared" si="1"/>
        <v>80</v>
      </c>
      <c r="CD2">
        <f t="shared" si="1"/>
        <v>81</v>
      </c>
      <c r="CE2">
        <f t="shared" si="1"/>
        <v>82</v>
      </c>
      <c r="CF2">
        <f t="shared" si="1"/>
        <v>83</v>
      </c>
      <c r="CG2">
        <f t="shared" si="1"/>
        <v>84</v>
      </c>
      <c r="CH2">
        <f t="shared" si="1"/>
        <v>85</v>
      </c>
      <c r="CI2">
        <f t="shared" si="1"/>
        <v>86</v>
      </c>
      <c r="CJ2">
        <f t="shared" si="1"/>
        <v>87</v>
      </c>
      <c r="CK2">
        <f t="shared" si="1"/>
        <v>88</v>
      </c>
      <c r="CL2">
        <f t="shared" si="1"/>
        <v>89</v>
      </c>
      <c r="CM2">
        <f t="shared" si="1"/>
        <v>90</v>
      </c>
      <c r="CN2">
        <f t="shared" si="1"/>
        <v>91</v>
      </c>
      <c r="CO2">
        <f t="shared" si="1"/>
        <v>92</v>
      </c>
      <c r="CP2">
        <f t="shared" si="1"/>
        <v>93</v>
      </c>
      <c r="CQ2">
        <f t="shared" si="1"/>
        <v>94</v>
      </c>
      <c r="CR2">
        <f t="shared" si="1"/>
        <v>95</v>
      </c>
      <c r="CS2">
        <f t="shared" si="1"/>
        <v>96</v>
      </c>
      <c r="CT2">
        <f t="shared" si="1"/>
        <v>97</v>
      </c>
      <c r="CU2">
        <f t="shared" si="1"/>
        <v>98</v>
      </c>
      <c r="CV2">
        <f t="shared" si="1"/>
        <v>99</v>
      </c>
      <c r="CW2">
        <f t="shared" si="1"/>
        <v>100</v>
      </c>
      <c r="CX2">
        <f t="shared" si="1"/>
        <v>101</v>
      </c>
      <c r="CY2">
        <f t="shared" si="1"/>
        <v>102</v>
      </c>
      <c r="CZ2">
        <f t="shared" si="1"/>
        <v>103</v>
      </c>
      <c r="DA2">
        <f t="shared" si="1"/>
        <v>104</v>
      </c>
      <c r="DB2">
        <f t="shared" si="1"/>
        <v>105</v>
      </c>
      <c r="DC2">
        <f t="shared" si="1"/>
        <v>106</v>
      </c>
      <c r="DD2">
        <f t="shared" si="1"/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BA33-06CC-E248-BE80-0045F320AA22}">
  <dimension ref="B2:N109"/>
  <sheetViews>
    <sheetView workbookViewId="0">
      <selection activeCell="N10" sqref="N10"/>
    </sheetView>
  </sheetViews>
  <sheetFormatPr baseColWidth="10" defaultRowHeight="16" x14ac:dyDescent="0.2"/>
  <cols>
    <col min="2" max="2" width="30.6640625" bestFit="1" customWidth="1"/>
    <col min="4" max="4" width="1.83203125" style="1" customWidth="1"/>
    <col min="5" max="5" width="25.6640625" bestFit="1" customWidth="1"/>
    <col min="6" max="6" width="1.83203125" style="1" customWidth="1"/>
    <col min="7" max="7" width="4.33203125" customWidth="1"/>
    <col min="8" max="8" width="25.6640625" bestFit="1" customWidth="1"/>
    <col min="9" max="9" width="3.1640625" bestFit="1" customWidth="1"/>
    <col min="10" max="10" width="19.33203125" customWidth="1"/>
    <col min="11" max="11" width="4.1640625" bestFit="1" customWidth="1"/>
    <col min="12" max="12" width="3" bestFit="1" customWidth="1"/>
    <col min="13" max="13" width="1.83203125" style="1" customWidth="1"/>
    <col min="14" max="14" width="50.5" bestFit="1" customWidth="1"/>
  </cols>
  <sheetData>
    <row r="2" spans="2:14" x14ac:dyDescent="0.2">
      <c r="B2" t="s">
        <v>0</v>
      </c>
      <c r="C2">
        <v>0</v>
      </c>
      <c r="G2" t="s">
        <v>208</v>
      </c>
      <c r="H2">
        <f t="shared" ref="H2:H9" si="0">E2</f>
        <v>0</v>
      </c>
      <c r="I2" t="s">
        <v>209</v>
      </c>
      <c r="K2">
        <f t="shared" ref="K2:K9" si="1">C2</f>
        <v>0</v>
      </c>
      <c r="N2" t="str">
        <f t="shared" ref="N2:N9" si="2">_xlfn.CONCAT(G2,H2,I2,J2,K2,L2)</f>
        <v>dto.0 = 0</v>
      </c>
    </row>
    <row r="3" spans="2:14" x14ac:dyDescent="0.2">
      <c r="B3" t="s">
        <v>1</v>
      </c>
      <c r="C3">
        <f t="shared" ref="C3:C34" si="3">C2+1</f>
        <v>1</v>
      </c>
      <c r="G3" t="s">
        <v>208</v>
      </c>
      <c r="H3">
        <f t="shared" si="0"/>
        <v>0</v>
      </c>
      <c r="I3" t="s">
        <v>209</v>
      </c>
      <c r="K3">
        <f t="shared" si="1"/>
        <v>1</v>
      </c>
      <c r="N3" t="str">
        <f t="shared" si="2"/>
        <v>dto.0 = 1</v>
      </c>
    </row>
    <row r="4" spans="2:14" x14ac:dyDescent="0.2">
      <c r="B4" t="s">
        <v>2</v>
      </c>
      <c r="C4">
        <f t="shared" si="3"/>
        <v>2</v>
      </c>
      <c r="G4" t="s">
        <v>208</v>
      </c>
      <c r="H4">
        <f t="shared" si="0"/>
        <v>0</v>
      </c>
      <c r="I4" t="s">
        <v>209</v>
      </c>
      <c r="K4">
        <f t="shared" si="1"/>
        <v>2</v>
      </c>
      <c r="N4" t="str">
        <f t="shared" si="2"/>
        <v>dto.0 = 2</v>
      </c>
    </row>
    <row r="5" spans="2:14" x14ac:dyDescent="0.2">
      <c r="B5">
        <v>7</v>
      </c>
      <c r="C5">
        <f t="shared" si="3"/>
        <v>3</v>
      </c>
      <c r="G5" t="s">
        <v>208</v>
      </c>
      <c r="H5">
        <f t="shared" si="0"/>
        <v>0</v>
      </c>
      <c r="I5" t="s">
        <v>209</v>
      </c>
      <c r="K5">
        <f t="shared" si="1"/>
        <v>3</v>
      </c>
      <c r="N5" t="str">
        <f t="shared" si="2"/>
        <v>dto.0 = 3</v>
      </c>
    </row>
    <row r="6" spans="2:14" x14ac:dyDescent="0.2">
      <c r="B6" t="s">
        <v>3</v>
      </c>
      <c r="C6">
        <f t="shared" si="3"/>
        <v>4</v>
      </c>
      <c r="E6" t="s">
        <v>215</v>
      </c>
      <c r="G6" t="s">
        <v>208</v>
      </c>
      <c r="H6" t="str">
        <f t="shared" si="0"/>
        <v>RunTime</v>
      </c>
      <c r="I6" t="s">
        <v>209</v>
      </c>
      <c r="J6" t="s">
        <v>213</v>
      </c>
      <c r="K6">
        <f t="shared" si="1"/>
        <v>4</v>
      </c>
      <c r="L6" t="s">
        <v>207</v>
      </c>
      <c r="N6" t="str">
        <f t="shared" si="2"/>
        <v>dto.RunTime = GetDateTime(line[4]);</v>
      </c>
    </row>
    <row r="7" spans="2:14" x14ac:dyDescent="0.2">
      <c r="B7" t="s">
        <v>4</v>
      </c>
      <c r="C7">
        <f t="shared" si="3"/>
        <v>5</v>
      </c>
      <c r="G7" t="s">
        <v>208</v>
      </c>
      <c r="H7">
        <f t="shared" si="0"/>
        <v>0</v>
      </c>
      <c r="I7" t="s">
        <v>209</v>
      </c>
      <c r="J7" t="s">
        <v>213</v>
      </c>
      <c r="K7">
        <f t="shared" si="1"/>
        <v>5</v>
      </c>
      <c r="L7" t="s">
        <v>207</v>
      </c>
      <c r="N7" t="str">
        <f t="shared" si="2"/>
        <v>dto.0 = GetDateTime(line[5]);</v>
      </c>
    </row>
    <row r="8" spans="2:14" x14ac:dyDescent="0.2">
      <c r="B8" t="s">
        <v>5</v>
      </c>
      <c r="C8">
        <f t="shared" si="3"/>
        <v>6</v>
      </c>
      <c r="E8" t="s">
        <v>214</v>
      </c>
      <c r="G8" t="s">
        <v>208</v>
      </c>
      <c r="H8" t="str">
        <f t="shared" si="0"/>
        <v>Interval</v>
      </c>
      <c r="I8" t="s">
        <v>209</v>
      </c>
      <c r="J8" t="s">
        <v>213</v>
      </c>
      <c r="K8">
        <f t="shared" si="1"/>
        <v>6</v>
      </c>
      <c r="L8" t="s">
        <v>207</v>
      </c>
      <c r="N8" t="str">
        <f t="shared" si="2"/>
        <v>dto.Interval = GetDateTime(line[6]);</v>
      </c>
    </row>
    <row r="9" spans="2:14" x14ac:dyDescent="0.2">
      <c r="B9" t="s">
        <v>6</v>
      </c>
      <c r="C9">
        <f t="shared" si="3"/>
        <v>7</v>
      </c>
      <c r="E9" t="s">
        <v>211</v>
      </c>
      <c r="G9" t="s">
        <v>208</v>
      </c>
      <c r="H9" t="str">
        <f t="shared" si="0"/>
        <v>Region</v>
      </c>
      <c r="I9" t="s">
        <v>209</v>
      </c>
      <c r="J9" t="s">
        <v>212</v>
      </c>
      <c r="K9">
        <f t="shared" si="1"/>
        <v>7</v>
      </c>
      <c r="L9" t="s">
        <v>207</v>
      </c>
      <c r="N9" t="str">
        <f t="shared" si="2"/>
        <v>dto.Region = GetRegion(line[7]);</v>
      </c>
    </row>
    <row r="10" spans="2:14" x14ac:dyDescent="0.2">
      <c r="B10" t="s">
        <v>7</v>
      </c>
      <c r="C10">
        <f t="shared" si="3"/>
        <v>8</v>
      </c>
      <c r="E10" t="s">
        <v>107</v>
      </c>
      <c r="G10" t="s">
        <v>208</v>
      </c>
      <c r="H10" t="str">
        <f>E10</f>
        <v>Rrp</v>
      </c>
      <c r="I10" t="s">
        <v>209</v>
      </c>
      <c r="J10" t="s">
        <v>210</v>
      </c>
      <c r="K10">
        <f>C10</f>
        <v>8</v>
      </c>
      <c r="L10" t="s">
        <v>207</v>
      </c>
      <c r="N10" t="str">
        <f>_xlfn.CONCAT(G10,H10,I10,J10,K10,L10)</f>
        <v>dto.Rrp = CSVDoubleValue(line[8]);</v>
      </c>
    </row>
    <row r="11" spans="2:14" x14ac:dyDescent="0.2">
      <c r="B11" t="s">
        <v>8</v>
      </c>
      <c r="C11">
        <f t="shared" si="3"/>
        <v>9</v>
      </c>
      <c r="E11" t="s">
        <v>108</v>
      </c>
      <c r="G11" t="s">
        <v>208</v>
      </c>
      <c r="H11" t="str">
        <f t="shared" ref="H11:H74" si="4">E11</f>
        <v>Rop</v>
      </c>
      <c r="I11" t="s">
        <v>209</v>
      </c>
      <c r="J11" t="s">
        <v>210</v>
      </c>
      <c r="K11">
        <f t="shared" ref="K11:K74" si="5">C11</f>
        <v>9</v>
      </c>
      <c r="L11" t="s">
        <v>207</v>
      </c>
      <c r="N11" t="str">
        <f t="shared" ref="N11:N74" si="6">_xlfn.CONCAT(G11,H11,I11,J11,K11,L11)</f>
        <v>dto.Rop = CSVDoubleValue(line[9]);</v>
      </c>
    </row>
    <row r="12" spans="2:14" x14ac:dyDescent="0.2">
      <c r="B12" t="s">
        <v>9</v>
      </c>
      <c r="C12">
        <f t="shared" si="3"/>
        <v>10</v>
      </c>
      <c r="E12" t="s">
        <v>109</v>
      </c>
      <c r="G12" t="s">
        <v>208</v>
      </c>
      <c r="H12" t="str">
        <f t="shared" si="4"/>
        <v>ExcessGeneration</v>
      </c>
      <c r="I12" t="s">
        <v>209</v>
      </c>
      <c r="J12" t="s">
        <v>210</v>
      </c>
      <c r="K12">
        <f t="shared" si="5"/>
        <v>10</v>
      </c>
      <c r="L12" t="s">
        <v>207</v>
      </c>
      <c r="N12" t="str">
        <f t="shared" si="6"/>
        <v>dto.ExcessGeneration = CSVDoubleValue(line[10]);</v>
      </c>
    </row>
    <row r="13" spans="2:14" x14ac:dyDescent="0.2">
      <c r="B13" t="s">
        <v>10</v>
      </c>
      <c r="C13">
        <f t="shared" si="3"/>
        <v>11</v>
      </c>
      <c r="E13" t="s">
        <v>110</v>
      </c>
      <c r="G13" t="s">
        <v>208</v>
      </c>
      <c r="H13" t="str">
        <f t="shared" si="4"/>
        <v>Raise6SecRrp</v>
      </c>
      <c r="I13" t="s">
        <v>209</v>
      </c>
      <c r="J13" t="s">
        <v>210</v>
      </c>
      <c r="K13">
        <f t="shared" si="5"/>
        <v>11</v>
      </c>
      <c r="L13" t="s">
        <v>207</v>
      </c>
      <c r="N13" t="str">
        <f t="shared" si="6"/>
        <v>dto.Raise6SecRrp = CSVDoubleValue(line[11]);</v>
      </c>
    </row>
    <row r="14" spans="2:14" x14ac:dyDescent="0.2">
      <c r="B14" t="s">
        <v>11</v>
      </c>
      <c r="C14">
        <f t="shared" si="3"/>
        <v>12</v>
      </c>
      <c r="E14" t="s">
        <v>111</v>
      </c>
      <c r="G14" t="s">
        <v>208</v>
      </c>
      <c r="H14" t="str">
        <f t="shared" si="4"/>
        <v>Raise6SecRop</v>
      </c>
      <c r="I14" t="s">
        <v>209</v>
      </c>
      <c r="J14" t="s">
        <v>210</v>
      </c>
      <c r="K14">
        <f t="shared" si="5"/>
        <v>12</v>
      </c>
      <c r="L14" t="s">
        <v>207</v>
      </c>
      <c r="N14" t="str">
        <f t="shared" si="6"/>
        <v>dto.Raise6SecRop = CSVDoubleValue(line[12]);</v>
      </c>
    </row>
    <row r="15" spans="2:14" x14ac:dyDescent="0.2">
      <c r="B15" t="s">
        <v>12</v>
      </c>
      <c r="C15">
        <f t="shared" si="3"/>
        <v>13</v>
      </c>
      <c r="E15" t="s">
        <v>112</v>
      </c>
      <c r="G15" t="s">
        <v>208</v>
      </c>
      <c r="H15" t="str">
        <f t="shared" si="4"/>
        <v>Raise60SecRrp</v>
      </c>
      <c r="I15" t="s">
        <v>209</v>
      </c>
      <c r="J15" t="s">
        <v>210</v>
      </c>
      <c r="K15">
        <f t="shared" si="5"/>
        <v>13</v>
      </c>
      <c r="L15" t="s">
        <v>207</v>
      </c>
      <c r="N15" t="str">
        <f t="shared" si="6"/>
        <v>dto.Raise60SecRrp = CSVDoubleValue(line[13]);</v>
      </c>
    </row>
    <row r="16" spans="2:14" x14ac:dyDescent="0.2">
      <c r="B16" t="s">
        <v>13</v>
      </c>
      <c r="C16">
        <f t="shared" si="3"/>
        <v>14</v>
      </c>
      <c r="E16" t="s">
        <v>113</v>
      </c>
      <c r="G16" t="s">
        <v>208</v>
      </c>
      <c r="H16" t="str">
        <f t="shared" si="4"/>
        <v>Raise60SecRop</v>
      </c>
      <c r="I16" t="s">
        <v>209</v>
      </c>
      <c r="J16" t="s">
        <v>210</v>
      </c>
      <c r="K16">
        <f t="shared" si="5"/>
        <v>14</v>
      </c>
      <c r="L16" t="s">
        <v>207</v>
      </c>
      <c r="N16" t="str">
        <f t="shared" si="6"/>
        <v>dto.Raise60SecRop = CSVDoubleValue(line[14]);</v>
      </c>
    </row>
    <row r="17" spans="2:14" x14ac:dyDescent="0.2">
      <c r="B17" t="s">
        <v>14</v>
      </c>
      <c r="C17">
        <f t="shared" si="3"/>
        <v>15</v>
      </c>
      <c r="E17" t="s">
        <v>114</v>
      </c>
      <c r="G17" t="s">
        <v>208</v>
      </c>
      <c r="H17" t="str">
        <f t="shared" si="4"/>
        <v>Raise5MinRrp</v>
      </c>
      <c r="I17" t="s">
        <v>209</v>
      </c>
      <c r="J17" t="s">
        <v>210</v>
      </c>
      <c r="K17">
        <f t="shared" si="5"/>
        <v>15</v>
      </c>
      <c r="L17" t="s">
        <v>207</v>
      </c>
      <c r="N17" t="str">
        <f t="shared" si="6"/>
        <v>dto.Raise5MinRrp = CSVDoubleValue(line[15]);</v>
      </c>
    </row>
    <row r="18" spans="2:14" x14ac:dyDescent="0.2">
      <c r="B18" t="s">
        <v>15</v>
      </c>
      <c r="C18">
        <f t="shared" si="3"/>
        <v>16</v>
      </c>
      <c r="E18" t="s">
        <v>115</v>
      </c>
      <c r="G18" t="s">
        <v>208</v>
      </c>
      <c r="H18" t="str">
        <f t="shared" si="4"/>
        <v>Raise5MinRop</v>
      </c>
      <c r="I18" t="s">
        <v>209</v>
      </c>
      <c r="J18" t="s">
        <v>210</v>
      </c>
      <c r="K18">
        <f t="shared" si="5"/>
        <v>16</v>
      </c>
      <c r="L18" t="s">
        <v>207</v>
      </c>
      <c r="N18" t="str">
        <f t="shared" si="6"/>
        <v>dto.Raise5MinRop = CSVDoubleValue(line[16]);</v>
      </c>
    </row>
    <row r="19" spans="2:14" x14ac:dyDescent="0.2">
      <c r="B19" t="s">
        <v>16</v>
      </c>
      <c r="C19">
        <f t="shared" si="3"/>
        <v>17</v>
      </c>
      <c r="E19" t="s">
        <v>116</v>
      </c>
      <c r="G19" t="s">
        <v>208</v>
      </c>
      <c r="H19" t="str">
        <f t="shared" si="4"/>
        <v>RaiseRegRrp</v>
      </c>
      <c r="I19" t="s">
        <v>209</v>
      </c>
      <c r="J19" t="s">
        <v>210</v>
      </c>
      <c r="K19">
        <f t="shared" si="5"/>
        <v>17</v>
      </c>
      <c r="L19" t="s">
        <v>207</v>
      </c>
      <c r="N19" t="str">
        <f t="shared" si="6"/>
        <v>dto.RaiseRegRrp = CSVDoubleValue(line[17]);</v>
      </c>
    </row>
    <row r="20" spans="2:14" x14ac:dyDescent="0.2">
      <c r="B20" t="s">
        <v>17</v>
      </c>
      <c r="C20">
        <f t="shared" si="3"/>
        <v>18</v>
      </c>
      <c r="E20" t="s">
        <v>117</v>
      </c>
      <c r="G20" t="s">
        <v>208</v>
      </c>
      <c r="H20" t="str">
        <f t="shared" si="4"/>
        <v>RaiseRegRop</v>
      </c>
      <c r="I20" t="s">
        <v>209</v>
      </c>
      <c r="J20" t="s">
        <v>210</v>
      </c>
      <c r="K20">
        <f t="shared" si="5"/>
        <v>18</v>
      </c>
      <c r="L20" t="s">
        <v>207</v>
      </c>
      <c r="N20" t="str">
        <f t="shared" si="6"/>
        <v>dto.RaiseRegRop = CSVDoubleValue(line[18]);</v>
      </c>
    </row>
    <row r="21" spans="2:14" x14ac:dyDescent="0.2">
      <c r="B21" t="s">
        <v>18</v>
      </c>
      <c r="C21">
        <f t="shared" si="3"/>
        <v>19</v>
      </c>
      <c r="E21" t="s">
        <v>118</v>
      </c>
      <c r="G21" t="s">
        <v>208</v>
      </c>
      <c r="H21" t="str">
        <f t="shared" si="4"/>
        <v>Lower6SecRrp</v>
      </c>
      <c r="I21" t="s">
        <v>209</v>
      </c>
      <c r="J21" t="s">
        <v>210</v>
      </c>
      <c r="K21">
        <f t="shared" si="5"/>
        <v>19</v>
      </c>
      <c r="L21" t="s">
        <v>207</v>
      </c>
      <c r="N21" t="str">
        <f t="shared" si="6"/>
        <v>dto.Lower6SecRrp = CSVDoubleValue(line[19]);</v>
      </c>
    </row>
    <row r="22" spans="2:14" x14ac:dyDescent="0.2">
      <c r="B22" t="s">
        <v>19</v>
      </c>
      <c r="C22">
        <f t="shared" si="3"/>
        <v>20</v>
      </c>
      <c r="E22" t="s">
        <v>119</v>
      </c>
      <c r="G22" t="s">
        <v>208</v>
      </c>
      <c r="H22" t="str">
        <f t="shared" si="4"/>
        <v>Lower6SecRop</v>
      </c>
      <c r="I22" t="s">
        <v>209</v>
      </c>
      <c r="J22" t="s">
        <v>210</v>
      </c>
      <c r="K22">
        <f t="shared" si="5"/>
        <v>20</v>
      </c>
      <c r="L22" t="s">
        <v>207</v>
      </c>
      <c r="N22" t="str">
        <f t="shared" si="6"/>
        <v>dto.Lower6SecRop = CSVDoubleValue(line[20]);</v>
      </c>
    </row>
    <row r="23" spans="2:14" x14ac:dyDescent="0.2">
      <c r="B23" t="s">
        <v>20</v>
      </c>
      <c r="C23">
        <f t="shared" si="3"/>
        <v>21</v>
      </c>
      <c r="E23" t="s">
        <v>120</v>
      </c>
      <c r="G23" t="s">
        <v>208</v>
      </c>
      <c r="H23" t="str">
        <f t="shared" si="4"/>
        <v>Lower60SecRrp</v>
      </c>
      <c r="I23" t="s">
        <v>209</v>
      </c>
      <c r="J23" t="s">
        <v>210</v>
      </c>
      <c r="K23">
        <f t="shared" si="5"/>
        <v>21</v>
      </c>
      <c r="L23" t="s">
        <v>207</v>
      </c>
      <c r="N23" t="str">
        <f t="shared" si="6"/>
        <v>dto.Lower60SecRrp = CSVDoubleValue(line[21]);</v>
      </c>
    </row>
    <row r="24" spans="2:14" x14ac:dyDescent="0.2">
      <c r="B24" t="s">
        <v>21</v>
      </c>
      <c r="C24">
        <f t="shared" si="3"/>
        <v>22</v>
      </c>
      <c r="E24" t="s">
        <v>121</v>
      </c>
      <c r="G24" t="s">
        <v>208</v>
      </c>
      <c r="H24" t="str">
        <f t="shared" si="4"/>
        <v>Lower60SecRop</v>
      </c>
      <c r="I24" t="s">
        <v>209</v>
      </c>
      <c r="J24" t="s">
        <v>210</v>
      </c>
      <c r="K24">
        <f t="shared" si="5"/>
        <v>22</v>
      </c>
      <c r="L24" t="s">
        <v>207</v>
      </c>
      <c r="N24" t="str">
        <f t="shared" si="6"/>
        <v>dto.Lower60SecRop = CSVDoubleValue(line[22]);</v>
      </c>
    </row>
    <row r="25" spans="2:14" x14ac:dyDescent="0.2">
      <c r="B25" t="s">
        <v>22</v>
      </c>
      <c r="C25">
        <f t="shared" si="3"/>
        <v>23</v>
      </c>
      <c r="E25" t="s">
        <v>122</v>
      </c>
      <c r="G25" t="s">
        <v>208</v>
      </c>
      <c r="H25" t="str">
        <f t="shared" si="4"/>
        <v>Lower5MinRrp</v>
      </c>
      <c r="I25" t="s">
        <v>209</v>
      </c>
      <c r="J25" t="s">
        <v>210</v>
      </c>
      <c r="K25">
        <f t="shared" si="5"/>
        <v>23</v>
      </c>
      <c r="L25" t="s">
        <v>207</v>
      </c>
      <c r="N25" t="str">
        <f t="shared" si="6"/>
        <v>dto.Lower5MinRrp = CSVDoubleValue(line[23]);</v>
      </c>
    </row>
    <row r="26" spans="2:14" x14ac:dyDescent="0.2">
      <c r="B26" t="s">
        <v>23</v>
      </c>
      <c r="C26">
        <f t="shared" si="3"/>
        <v>24</v>
      </c>
      <c r="E26" t="s">
        <v>123</v>
      </c>
      <c r="G26" t="s">
        <v>208</v>
      </c>
      <c r="H26" t="str">
        <f t="shared" si="4"/>
        <v>Lower5MinRop</v>
      </c>
      <c r="I26" t="s">
        <v>209</v>
      </c>
      <c r="J26" t="s">
        <v>210</v>
      </c>
      <c r="K26">
        <f t="shared" si="5"/>
        <v>24</v>
      </c>
      <c r="L26" t="s">
        <v>207</v>
      </c>
      <c r="N26" t="str">
        <f t="shared" si="6"/>
        <v>dto.Lower5MinRop = CSVDoubleValue(line[24]);</v>
      </c>
    </row>
    <row r="27" spans="2:14" x14ac:dyDescent="0.2">
      <c r="B27" t="s">
        <v>24</v>
      </c>
      <c r="C27">
        <f t="shared" si="3"/>
        <v>25</v>
      </c>
      <c r="E27" t="s">
        <v>124</v>
      </c>
      <c r="G27" t="s">
        <v>208</v>
      </c>
      <c r="H27" t="str">
        <f t="shared" si="4"/>
        <v>LowerRegRrp</v>
      </c>
      <c r="I27" t="s">
        <v>209</v>
      </c>
      <c r="J27" t="s">
        <v>210</v>
      </c>
      <c r="K27">
        <f t="shared" si="5"/>
        <v>25</v>
      </c>
      <c r="L27" t="s">
        <v>207</v>
      </c>
      <c r="N27" t="str">
        <f t="shared" si="6"/>
        <v>dto.LowerRegRrp = CSVDoubleValue(line[25]);</v>
      </c>
    </row>
    <row r="28" spans="2:14" x14ac:dyDescent="0.2">
      <c r="B28" t="s">
        <v>25</v>
      </c>
      <c r="C28">
        <f t="shared" si="3"/>
        <v>26</v>
      </c>
      <c r="E28" t="s">
        <v>125</v>
      </c>
      <c r="G28" t="s">
        <v>208</v>
      </c>
      <c r="H28" t="str">
        <f t="shared" si="4"/>
        <v>LowerRegRop</v>
      </c>
      <c r="I28" t="s">
        <v>209</v>
      </c>
      <c r="J28" t="s">
        <v>210</v>
      </c>
      <c r="K28">
        <f t="shared" si="5"/>
        <v>26</v>
      </c>
      <c r="L28" t="s">
        <v>207</v>
      </c>
      <c r="N28" t="str">
        <f t="shared" si="6"/>
        <v>dto.LowerRegRop = CSVDoubleValue(line[26]);</v>
      </c>
    </row>
    <row r="29" spans="2:14" x14ac:dyDescent="0.2">
      <c r="B29" t="s">
        <v>26</v>
      </c>
      <c r="C29">
        <f t="shared" si="3"/>
        <v>27</v>
      </c>
      <c r="E29" t="s">
        <v>126</v>
      </c>
      <c r="G29" t="s">
        <v>208</v>
      </c>
      <c r="H29" t="str">
        <f t="shared" si="4"/>
        <v>Totaldemand</v>
      </c>
      <c r="I29" t="s">
        <v>209</v>
      </c>
      <c r="J29" t="s">
        <v>210</v>
      </c>
      <c r="K29">
        <f t="shared" si="5"/>
        <v>27</v>
      </c>
      <c r="L29" t="s">
        <v>207</v>
      </c>
      <c r="N29" t="str">
        <f t="shared" si="6"/>
        <v>dto.Totaldemand = CSVDoubleValue(line[27]);</v>
      </c>
    </row>
    <row r="30" spans="2:14" x14ac:dyDescent="0.2">
      <c r="B30" t="s">
        <v>27</v>
      </c>
      <c r="C30">
        <f t="shared" si="3"/>
        <v>28</v>
      </c>
      <c r="E30" t="s">
        <v>127</v>
      </c>
      <c r="G30" t="s">
        <v>208</v>
      </c>
      <c r="H30" t="str">
        <f t="shared" si="4"/>
        <v>AvailableGeneration</v>
      </c>
      <c r="I30" t="s">
        <v>209</v>
      </c>
      <c r="J30" t="s">
        <v>210</v>
      </c>
      <c r="K30">
        <f t="shared" si="5"/>
        <v>28</v>
      </c>
      <c r="L30" t="s">
        <v>207</v>
      </c>
      <c r="N30" t="str">
        <f t="shared" si="6"/>
        <v>dto.AvailableGeneration = CSVDoubleValue(line[28]);</v>
      </c>
    </row>
    <row r="31" spans="2:14" x14ac:dyDescent="0.2">
      <c r="B31" t="s">
        <v>28</v>
      </c>
      <c r="C31">
        <f t="shared" si="3"/>
        <v>29</v>
      </c>
      <c r="E31" t="s">
        <v>128</v>
      </c>
      <c r="G31" t="s">
        <v>208</v>
      </c>
      <c r="H31" t="str">
        <f t="shared" si="4"/>
        <v>AvailableLoad</v>
      </c>
      <c r="I31" t="s">
        <v>209</v>
      </c>
      <c r="J31" t="s">
        <v>210</v>
      </c>
      <c r="K31">
        <f t="shared" si="5"/>
        <v>29</v>
      </c>
      <c r="L31" t="s">
        <v>207</v>
      </c>
      <c r="N31" t="str">
        <f t="shared" si="6"/>
        <v>dto.AvailableLoad = CSVDoubleValue(line[29]);</v>
      </c>
    </row>
    <row r="32" spans="2:14" x14ac:dyDescent="0.2">
      <c r="B32" t="s">
        <v>29</v>
      </c>
      <c r="C32">
        <f t="shared" si="3"/>
        <v>30</v>
      </c>
      <c r="E32" t="s">
        <v>129</v>
      </c>
      <c r="G32" t="s">
        <v>208</v>
      </c>
      <c r="H32" t="str">
        <f t="shared" si="4"/>
        <v>DemandForecast</v>
      </c>
      <c r="I32" t="s">
        <v>209</v>
      </c>
      <c r="J32" t="s">
        <v>210</v>
      </c>
      <c r="K32">
        <f t="shared" si="5"/>
        <v>30</v>
      </c>
      <c r="L32" t="s">
        <v>207</v>
      </c>
      <c r="N32" t="str">
        <f t="shared" si="6"/>
        <v>dto.DemandForecast = CSVDoubleValue(line[30]);</v>
      </c>
    </row>
    <row r="33" spans="2:14" x14ac:dyDescent="0.2">
      <c r="B33" t="s">
        <v>30</v>
      </c>
      <c r="C33">
        <f t="shared" si="3"/>
        <v>31</v>
      </c>
      <c r="E33" t="s">
        <v>130</v>
      </c>
      <c r="G33" t="s">
        <v>208</v>
      </c>
      <c r="H33" t="str">
        <f t="shared" si="4"/>
        <v>DispatchableGeneration</v>
      </c>
      <c r="I33" t="s">
        <v>209</v>
      </c>
      <c r="J33" t="s">
        <v>210</v>
      </c>
      <c r="K33">
        <f t="shared" si="5"/>
        <v>31</v>
      </c>
      <c r="L33" t="s">
        <v>207</v>
      </c>
      <c r="N33" t="str">
        <f t="shared" si="6"/>
        <v>dto.DispatchableGeneration = CSVDoubleValue(line[31]);</v>
      </c>
    </row>
    <row r="34" spans="2:14" x14ac:dyDescent="0.2">
      <c r="B34" t="s">
        <v>31</v>
      </c>
      <c r="C34">
        <f t="shared" si="3"/>
        <v>32</v>
      </c>
      <c r="E34" t="s">
        <v>131</v>
      </c>
      <c r="G34" t="s">
        <v>208</v>
      </c>
      <c r="H34" t="str">
        <f t="shared" si="4"/>
        <v>DispatchableLoad</v>
      </c>
      <c r="I34" t="s">
        <v>209</v>
      </c>
      <c r="J34" t="s">
        <v>210</v>
      </c>
      <c r="K34">
        <f t="shared" si="5"/>
        <v>32</v>
      </c>
      <c r="L34" t="s">
        <v>207</v>
      </c>
      <c r="N34" t="str">
        <f t="shared" si="6"/>
        <v>dto.DispatchableLoad = CSVDoubleValue(line[32]);</v>
      </c>
    </row>
    <row r="35" spans="2:14" x14ac:dyDescent="0.2">
      <c r="B35" t="s">
        <v>32</v>
      </c>
      <c r="C35">
        <f t="shared" ref="C35:C66" si="7">C34+1</f>
        <v>33</v>
      </c>
      <c r="E35" t="s">
        <v>132</v>
      </c>
      <c r="G35" t="s">
        <v>208</v>
      </c>
      <c r="H35" t="str">
        <f t="shared" si="4"/>
        <v>NetinterChange</v>
      </c>
      <c r="I35" t="s">
        <v>209</v>
      </c>
      <c r="J35" t="s">
        <v>210</v>
      </c>
      <c r="K35">
        <f t="shared" si="5"/>
        <v>33</v>
      </c>
      <c r="L35" t="s">
        <v>207</v>
      </c>
      <c r="N35" t="str">
        <f t="shared" si="6"/>
        <v>dto.NetinterChange = CSVDoubleValue(line[33]);</v>
      </c>
    </row>
    <row r="36" spans="2:14" x14ac:dyDescent="0.2">
      <c r="B36" t="s">
        <v>33</v>
      </c>
      <c r="C36">
        <f t="shared" si="7"/>
        <v>34</v>
      </c>
      <c r="E36" t="s">
        <v>133</v>
      </c>
      <c r="G36" t="s">
        <v>208</v>
      </c>
      <c r="H36" t="str">
        <f t="shared" si="4"/>
        <v>Lower5MinDispatch</v>
      </c>
      <c r="I36" t="s">
        <v>209</v>
      </c>
      <c r="J36" t="s">
        <v>210</v>
      </c>
      <c r="K36">
        <f t="shared" si="5"/>
        <v>34</v>
      </c>
      <c r="L36" t="s">
        <v>207</v>
      </c>
      <c r="N36" t="str">
        <f t="shared" si="6"/>
        <v>dto.Lower5MinDispatch = CSVDoubleValue(line[34]);</v>
      </c>
    </row>
    <row r="37" spans="2:14" x14ac:dyDescent="0.2">
      <c r="B37" t="s">
        <v>34</v>
      </c>
      <c r="C37">
        <f t="shared" si="7"/>
        <v>35</v>
      </c>
      <c r="E37" t="s">
        <v>134</v>
      </c>
      <c r="G37" t="s">
        <v>208</v>
      </c>
      <c r="H37" t="str">
        <f t="shared" si="4"/>
        <v>Lower5MinImport</v>
      </c>
      <c r="I37" t="s">
        <v>209</v>
      </c>
      <c r="J37" t="s">
        <v>210</v>
      </c>
      <c r="K37">
        <f t="shared" si="5"/>
        <v>35</v>
      </c>
      <c r="L37" t="s">
        <v>207</v>
      </c>
      <c r="N37" t="str">
        <f t="shared" si="6"/>
        <v>dto.Lower5MinImport = CSVDoubleValue(line[35]);</v>
      </c>
    </row>
    <row r="38" spans="2:14" x14ac:dyDescent="0.2">
      <c r="B38" t="s">
        <v>35</v>
      </c>
      <c r="C38">
        <f t="shared" si="7"/>
        <v>36</v>
      </c>
      <c r="E38" t="s">
        <v>135</v>
      </c>
      <c r="G38" t="s">
        <v>208</v>
      </c>
      <c r="H38" t="str">
        <f t="shared" si="4"/>
        <v>Lower5MinLocalDispatch</v>
      </c>
      <c r="I38" t="s">
        <v>209</v>
      </c>
      <c r="J38" t="s">
        <v>210</v>
      </c>
      <c r="K38">
        <f t="shared" si="5"/>
        <v>36</v>
      </c>
      <c r="L38" t="s">
        <v>207</v>
      </c>
      <c r="N38" t="str">
        <f t="shared" si="6"/>
        <v>dto.Lower5MinLocalDispatch = CSVDoubleValue(line[36]);</v>
      </c>
    </row>
    <row r="39" spans="2:14" x14ac:dyDescent="0.2">
      <c r="B39" t="s">
        <v>36</v>
      </c>
      <c r="C39">
        <f t="shared" si="7"/>
        <v>37</v>
      </c>
      <c r="E39" t="s">
        <v>136</v>
      </c>
      <c r="G39" t="s">
        <v>208</v>
      </c>
      <c r="H39" t="str">
        <f t="shared" si="4"/>
        <v>Lower5MinLocalReq</v>
      </c>
      <c r="I39" t="s">
        <v>209</v>
      </c>
      <c r="J39" t="s">
        <v>210</v>
      </c>
      <c r="K39">
        <f t="shared" si="5"/>
        <v>37</v>
      </c>
      <c r="L39" t="s">
        <v>207</v>
      </c>
      <c r="N39" t="str">
        <f t="shared" si="6"/>
        <v>dto.Lower5MinLocalReq = CSVDoubleValue(line[37]);</v>
      </c>
    </row>
    <row r="40" spans="2:14" x14ac:dyDescent="0.2">
      <c r="B40" t="s">
        <v>37</v>
      </c>
      <c r="C40">
        <f t="shared" si="7"/>
        <v>38</v>
      </c>
      <c r="E40" t="s">
        <v>137</v>
      </c>
      <c r="G40" t="s">
        <v>208</v>
      </c>
      <c r="H40" t="str">
        <f t="shared" si="4"/>
        <v>Lower5MinReq</v>
      </c>
      <c r="I40" t="s">
        <v>209</v>
      </c>
      <c r="J40" t="s">
        <v>210</v>
      </c>
      <c r="K40">
        <f t="shared" si="5"/>
        <v>38</v>
      </c>
      <c r="L40" t="s">
        <v>207</v>
      </c>
      <c r="N40" t="str">
        <f t="shared" si="6"/>
        <v>dto.Lower5MinReq = CSVDoubleValue(line[38]);</v>
      </c>
    </row>
    <row r="41" spans="2:14" x14ac:dyDescent="0.2">
      <c r="B41" t="s">
        <v>38</v>
      </c>
      <c r="C41">
        <f t="shared" si="7"/>
        <v>39</v>
      </c>
      <c r="E41" t="s">
        <v>138</v>
      </c>
      <c r="G41" t="s">
        <v>208</v>
      </c>
      <c r="H41" t="str">
        <f t="shared" si="4"/>
        <v>Lower60SecDispatch</v>
      </c>
      <c r="I41" t="s">
        <v>209</v>
      </c>
      <c r="J41" t="s">
        <v>210</v>
      </c>
      <c r="K41">
        <f t="shared" si="5"/>
        <v>39</v>
      </c>
      <c r="L41" t="s">
        <v>207</v>
      </c>
      <c r="N41" t="str">
        <f t="shared" si="6"/>
        <v>dto.Lower60SecDispatch = CSVDoubleValue(line[39]);</v>
      </c>
    </row>
    <row r="42" spans="2:14" x14ac:dyDescent="0.2">
      <c r="B42" t="s">
        <v>39</v>
      </c>
      <c r="C42">
        <f t="shared" si="7"/>
        <v>40</v>
      </c>
      <c r="E42" t="s">
        <v>139</v>
      </c>
      <c r="G42" t="s">
        <v>208</v>
      </c>
      <c r="H42" t="str">
        <f t="shared" si="4"/>
        <v>Lower60SecImport</v>
      </c>
      <c r="I42" t="s">
        <v>209</v>
      </c>
      <c r="J42" t="s">
        <v>210</v>
      </c>
      <c r="K42">
        <f t="shared" si="5"/>
        <v>40</v>
      </c>
      <c r="L42" t="s">
        <v>207</v>
      </c>
      <c r="N42" t="str">
        <f t="shared" si="6"/>
        <v>dto.Lower60SecImport = CSVDoubleValue(line[40]);</v>
      </c>
    </row>
    <row r="43" spans="2:14" x14ac:dyDescent="0.2">
      <c r="B43" t="s">
        <v>40</v>
      </c>
      <c r="C43">
        <f t="shared" si="7"/>
        <v>41</v>
      </c>
      <c r="E43" t="s">
        <v>140</v>
      </c>
      <c r="G43" t="s">
        <v>208</v>
      </c>
      <c r="H43" t="str">
        <f t="shared" si="4"/>
        <v>Lower60SecLocalDispatch</v>
      </c>
      <c r="I43" t="s">
        <v>209</v>
      </c>
      <c r="J43" t="s">
        <v>210</v>
      </c>
      <c r="K43">
        <f t="shared" si="5"/>
        <v>41</v>
      </c>
      <c r="L43" t="s">
        <v>207</v>
      </c>
      <c r="N43" t="str">
        <f t="shared" si="6"/>
        <v>dto.Lower60SecLocalDispatch = CSVDoubleValue(line[41]);</v>
      </c>
    </row>
    <row r="44" spans="2:14" x14ac:dyDescent="0.2">
      <c r="B44" t="s">
        <v>41</v>
      </c>
      <c r="C44">
        <f t="shared" si="7"/>
        <v>42</v>
      </c>
      <c r="E44" t="s">
        <v>141</v>
      </c>
      <c r="G44" t="s">
        <v>208</v>
      </c>
      <c r="H44" t="str">
        <f t="shared" si="4"/>
        <v>Lower60SecLocalReq</v>
      </c>
      <c r="I44" t="s">
        <v>209</v>
      </c>
      <c r="J44" t="s">
        <v>210</v>
      </c>
      <c r="K44">
        <f t="shared" si="5"/>
        <v>42</v>
      </c>
      <c r="L44" t="s">
        <v>207</v>
      </c>
      <c r="N44" t="str">
        <f t="shared" si="6"/>
        <v>dto.Lower60SecLocalReq = CSVDoubleValue(line[42]);</v>
      </c>
    </row>
    <row r="45" spans="2:14" x14ac:dyDescent="0.2">
      <c r="B45" t="s">
        <v>42</v>
      </c>
      <c r="C45">
        <f t="shared" si="7"/>
        <v>43</v>
      </c>
      <c r="E45" t="s">
        <v>142</v>
      </c>
      <c r="G45" t="s">
        <v>208</v>
      </c>
      <c r="H45" t="str">
        <f t="shared" si="4"/>
        <v>Lower60SecReq</v>
      </c>
      <c r="I45" t="s">
        <v>209</v>
      </c>
      <c r="J45" t="s">
        <v>210</v>
      </c>
      <c r="K45">
        <f t="shared" si="5"/>
        <v>43</v>
      </c>
      <c r="L45" t="s">
        <v>207</v>
      </c>
      <c r="N45" t="str">
        <f t="shared" si="6"/>
        <v>dto.Lower60SecReq = CSVDoubleValue(line[43]);</v>
      </c>
    </row>
    <row r="46" spans="2:14" x14ac:dyDescent="0.2">
      <c r="B46" t="s">
        <v>43</v>
      </c>
      <c r="C46">
        <f t="shared" si="7"/>
        <v>44</v>
      </c>
      <c r="E46" t="s">
        <v>143</v>
      </c>
      <c r="G46" t="s">
        <v>208</v>
      </c>
      <c r="H46" t="str">
        <f t="shared" si="4"/>
        <v>Lower6SecDispatch</v>
      </c>
      <c r="I46" t="s">
        <v>209</v>
      </c>
      <c r="J46" t="s">
        <v>210</v>
      </c>
      <c r="K46">
        <f t="shared" si="5"/>
        <v>44</v>
      </c>
      <c r="L46" t="s">
        <v>207</v>
      </c>
      <c r="N46" t="str">
        <f t="shared" si="6"/>
        <v>dto.Lower6SecDispatch = CSVDoubleValue(line[44]);</v>
      </c>
    </row>
    <row r="47" spans="2:14" x14ac:dyDescent="0.2">
      <c r="B47" t="s">
        <v>44</v>
      </c>
      <c r="C47">
        <f t="shared" si="7"/>
        <v>45</v>
      </c>
      <c r="E47" t="s">
        <v>144</v>
      </c>
      <c r="G47" t="s">
        <v>208</v>
      </c>
      <c r="H47" t="str">
        <f t="shared" si="4"/>
        <v>Lower6SecImport</v>
      </c>
      <c r="I47" t="s">
        <v>209</v>
      </c>
      <c r="J47" t="s">
        <v>210</v>
      </c>
      <c r="K47">
        <f t="shared" si="5"/>
        <v>45</v>
      </c>
      <c r="L47" t="s">
        <v>207</v>
      </c>
      <c r="N47" t="str">
        <f t="shared" si="6"/>
        <v>dto.Lower6SecImport = CSVDoubleValue(line[45]);</v>
      </c>
    </row>
    <row r="48" spans="2:14" x14ac:dyDescent="0.2">
      <c r="B48" t="s">
        <v>45</v>
      </c>
      <c r="C48">
        <f t="shared" si="7"/>
        <v>46</v>
      </c>
      <c r="E48" t="s">
        <v>145</v>
      </c>
      <c r="G48" t="s">
        <v>208</v>
      </c>
      <c r="H48" t="str">
        <f t="shared" si="4"/>
        <v>Lower6SecLocalDispatch</v>
      </c>
      <c r="I48" t="s">
        <v>209</v>
      </c>
      <c r="J48" t="s">
        <v>210</v>
      </c>
      <c r="K48">
        <f t="shared" si="5"/>
        <v>46</v>
      </c>
      <c r="L48" t="s">
        <v>207</v>
      </c>
      <c r="N48" t="str">
        <f t="shared" si="6"/>
        <v>dto.Lower6SecLocalDispatch = CSVDoubleValue(line[46]);</v>
      </c>
    </row>
    <row r="49" spans="2:14" x14ac:dyDescent="0.2">
      <c r="B49" t="s">
        <v>46</v>
      </c>
      <c r="C49">
        <f t="shared" si="7"/>
        <v>47</v>
      </c>
      <c r="E49" t="s">
        <v>146</v>
      </c>
      <c r="G49" t="s">
        <v>208</v>
      </c>
      <c r="H49" t="str">
        <f t="shared" si="4"/>
        <v>Lower6SecLocalReq</v>
      </c>
      <c r="I49" t="s">
        <v>209</v>
      </c>
      <c r="J49" t="s">
        <v>210</v>
      </c>
      <c r="K49">
        <f t="shared" si="5"/>
        <v>47</v>
      </c>
      <c r="L49" t="s">
        <v>207</v>
      </c>
      <c r="N49" t="str">
        <f t="shared" si="6"/>
        <v>dto.Lower6SecLocalReq = CSVDoubleValue(line[47]);</v>
      </c>
    </row>
    <row r="50" spans="2:14" x14ac:dyDescent="0.2">
      <c r="B50" t="s">
        <v>47</v>
      </c>
      <c r="C50">
        <f t="shared" si="7"/>
        <v>48</v>
      </c>
      <c r="E50" t="s">
        <v>147</v>
      </c>
      <c r="G50" t="s">
        <v>208</v>
      </c>
      <c r="H50" t="str">
        <f t="shared" si="4"/>
        <v>Lower6SecReq</v>
      </c>
      <c r="I50" t="s">
        <v>209</v>
      </c>
      <c r="J50" t="s">
        <v>210</v>
      </c>
      <c r="K50">
        <f t="shared" si="5"/>
        <v>48</v>
      </c>
      <c r="L50" t="s">
        <v>207</v>
      </c>
      <c r="N50" t="str">
        <f t="shared" si="6"/>
        <v>dto.Lower6SecReq = CSVDoubleValue(line[48]);</v>
      </c>
    </row>
    <row r="51" spans="2:14" x14ac:dyDescent="0.2">
      <c r="B51" t="s">
        <v>48</v>
      </c>
      <c r="C51">
        <f t="shared" si="7"/>
        <v>49</v>
      </c>
      <c r="E51" t="s">
        <v>148</v>
      </c>
      <c r="G51" t="s">
        <v>208</v>
      </c>
      <c r="H51" t="str">
        <f t="shared" si="4"/>
        <v>Raise5MinDispatch</v>
      </c>
      <c r="I51" t="s">
        <v>209</v>
      </c>
      <c r="J51" t="s">
        <v>210</v>
      </c>
      <c r="K51">
        <f t="shared" si="5"/>
        <v>49</v>
      </c>
      <c r="L51" t="s">
        <v>207</v>
      </c>
      <c r="N51" t="str">
        <f t="shared" si="6"/>
        <v>dto.Raise5MinDispatch = CSVDoubleValue(line[49]);</v>
      </c>
    </row>
    <row r="52" spans="2:14" x14ac:dyDescent="0.2">
      <c r="B52" t="s">
        <v>49</v>
      </c>
      <c r="C52">
        <f t="shared" si="7"/>
        <v>50</v>
      </c>
      <c r="E52" t="s">
        <v>149</v>
      </c>
      <c r="G52" t="s">
        <v>208</v>
      </c>
      <c r="H52" t="str">
        <f t="shared" si="4"/>
        <v>Raise5MinImport</v>
      </c>
      <c r="I52" t="s">
        <v>209</v>
      </c>
      <c r="J52" t="s">
        <v>210</v>
      </c>
      <c r="K52">
        <f t="shared" si="5"/>
        <v>50</v>
      </c>
      <c r="L52" t="s">
        <v>207</v>
      </c>
      <c r="N52" t="str">
        <f t="shared" si="6"/>
        <v>dto.Raise5MinImport = CSVDoubleValue(line[50]);</v>
      </c>
    </row>
    <row r="53" spans="2:14" x14ac:dyDescent="0.2">
      <c r="B53" t="s">
        <v>50</v>
      </c>
      <c r="C53">
        <f t="shared" si="7"/>
        <v>51</v>
      </c>
      <c r="E53" t="s">
        <v>150</v>
      </c>
      <c r="G53" t="s">
        <v>208</v>
      </c>
      <c r="H53" t="str">
        <f t="shared" si="4"/>
        <v>Raise5MinLocalDispatch</v>
      </c>
      <c r="I53" t="s">
        <v>209</v>
      </c>
      <c r="J53" t="s">
        <v>210</v>
      </c>
      <c r="K53">
        <f t="shared" si="5"/>
        <v>51</v>
      </c>
      <c r="L53" t="s">
        <v>207</v>
      </c>
      <c r="N53" t="str">
        <f t="shared" si="6"/>
        <v>dto.Raise5MinLocalDispatch = CSVDoubleValue(line[51]);</v>
      </c>
    </row>
    <row r="54" spans="2:14" x14ac:dyDescent="0.2">
      <c r="B54" t="s">
        <v>51</v>
      </c>
      <c r="C54">
        <f t="shared" si="7"/>
        <v>52</v>
      </c>
      <c r="E54" t="s">
        <v>151</v>
      </c>
      <c r="G54" t="s">
        <v>208</v>
      </c>
      <c r="H54" t="str">
        <f t="shared" si="4"/>
        <v>Raise5MinLocalReq</v>
      </c>
      <c r="I54" t="s">
        <v>209</v>
      </c>
      <c r="J54" t="s">
        <v>210</v>
      </c>
      <c r="K54">
        <f t="shared" si="5"/>
        <v>52</v>
      </c>
      <c r="L54" t="s">
        <v>207</v>
      </c>
      <c r="N54" t="str">
        <f t="shared" si="6"/>
        <v>dto.Raise5MinLocalReq = CSVDoubleValue(line[52]);</v>
      </c>
    </row>
    <row r="55" spans="2:14" x14ac:dyDescent="0.2">
      <c r="B55" t="s">
        <v>52</v>
      </c>
      <c r="C55">
        <f t="shared" si="7"/>
        <v>53</v>
      </c>
      <c r="E55" t="s">
        <v>152</v>
      </c>
      <c r="G55" t="s">
        <v>208</v>
      </c>
      <c r="H55" t="str">
        <f t="shared" si="4"/>
        <v>Raise5MinReq</v>
      </c>
      <c r="I55" t="s">
        <v>209</v>
      </c>
      <c r="J55" t="s">
        <v>210</v>
      </c>
      <c r="K55">
        <f t="shared" si="5"/>
        <v>53</v>
      </c>
      <c r="L55" t="s">
        <v>207</v>
      </c>
      <c r="N55" t="str">
        <f t="shared" si="6"/>
        <v>dto.Raise5MinReq = CSVDoubleValue(line[53]);</v>
      </c>
    </row>
    <row r="56" spans="2:14" x14ac:dyDescent="0.2">
      <c r="B56" t="s">
        <v>53</v>
      </c>
      <c r="C56">
        <f t="shared" si="7"/>
        <v>54</v>
      </c>
      <c r="E56" t="s">
        <v>153</v>
      </c>
      <c r="G56" t="s">
        <v>208</v>
      </c>
      <c r="H56" t="str">
        <f t="shared" si="4"/>
        <v>Raise60SecDispatch</v>
      </c>
      <c r="I56" t="s">
        <v>209</v>
      </c>
      <c r="J56" t="s">
        <v>210</v>
      </c>
      <c r="K56">
        <f t="shared" si="5"/>
        <v>54</v>
      </c>
      <c r="L56" t="s">
        <v>207</v>
      </c>
      <c r="N56" t="str">
        <f t="shared" si="6"/>
        <v>dto.Raise60SecDispatch = CSVDoubleValue(line[54]);</v>
      </c>
    </row>
    <row r="57" spans="2:14" x14ac:dyDescent="0.2">
      <c r="B57" t="s">
        <v>54</v>
      </c>
      <c r="C57">
        <f t="shared" si="7"/>
        <v>55</v>
      </c>
      <c r="E57" t="s">
        <v>154</v>
      </c>
      <c r="G57" t="s">
        <v>208</v>
      </c>
      <c r="H57" t="str">
        <f t="shared" si="4"/>
        <v>Raise60SecImport</v>
      </c>
      <c r="I57" t="s">
        <v>209</v>
      </c>
      <c r="J57" t="s">
        <v>210</v>
      </c>
      <c r="K57">
        <f t="shared" si="5"/>
        <v>55</v>
      </c>
      <c r="L57" t="s">
        <v>207</v>
      </c>
      <c r="N57" t="str">
        <f t="shared" si="6"/>
        <v>dto.Raise60SecImport = CSVDoubleValue(line[55]);</v>
      </c>
    </row>
    <row r="58" spans="2:14" x14ac:dyDescent="0.2">
      <c r="B58" t="s">
        <v>55</v>
      </c>
      <c r="C58">
        <f t="shared" si="7"/>
        <v>56</v>
      </c>
      <c r="E58" t="s">
        <v>155</v>
      </c>
      <c r="G58" t="s">
        <v>208</v>
      </c>
      <c r="H58" t="str">
        <f t="shared" si="4"/>
        <v>Raise60SecLocalDispatch</v>
      </c>
      <c r="I58" t="s">
        <v>209</v>
      </c>
      <c r="J58" t="s">
        <v>210</v>
      </c>
      <c r="K58">
        <f t="shared" si="5"/>
        <v>56</v>
      </c>
      <c r="L58" t="s">
        <v>207</v>
      </c>
      <c r="N58" t="str">
        <f t="shared" si="6"/>
        <v>dto.Raise60SecLocalDispatch = CSVDoubleValue(line[56]);</v>
      </c>
    </row>
    <row r="59" spans="2:14" x14ac:dyDescent="0.2">
      <c r="B59" t="s">
        <v>56</v>
      </c>
      <c r="C59">
        <f t="shared" si="7"/>
        <v>57</v>
      </c>
      <c r="E59" t="s">
        <v>156</v>
      </c>
      <c r="G59" t="s">
        <v>208</v>
      </c>
      <c r="H59" t="str">
        <f t="shared" si="4"/>
        <v>Raise60SecLocalReq</v>
      </c>
      <c r="I59" t="s">
        <v>209</v>
      </c>
      <c r="J59" t="s">
        <v>210</v>
      </c>
      <c r="K59">
        <f t="shared" si="5"/>
        <v>57</v>
      </c>
      <c r="L59" t="s">
        <v>207</v>
      </c>
      <c r="N59" t="str">
        <f t="shared" si="6"/>
        <v>dto.Raise60SecLocalReq = CSVDoubleValue(line[57]);</v>
      </c>
    </row>
    <row r="60" spans="2:14" x14ac:dyDescent="0.2">
      <c r="B60" t="s">
        <v>57</v>
      </c>
      <c r="C60">
        <f t="shared" si="7"/>
        <v>58</v>
      </c>
      <c r="E60" t="s">
        <v>157</v>
      </c>
      <c r="G60" t="s">
        <v>208</v>
      </c>
      <c r="H60" t="str">
        <f t="shared" si="4"/>
        <v>Raise60SecReq</v>
      </c>
      <c r="I60" t="s">
        <v>209</v>
      </c>
      <c r="J60" t="s">
        <v>210</v>
      </c>
      <c r="K60">
        <f t="shared" si="5"/>
        <v>58</v>
      </c>
      <c r="L60" t="s">
        <v>207</v>
      </c>
      <c r="N60" t="str">
        <f t="shared" si="6"/>
        <v>dto.Raise60SecReq = CSVDoubleValue(line[58]);</v>
      </c>
    </row>
    <row r="61" spans="2:14" x14ac:dyDescent="0.2">
      <c r="B61" t="s">
        <v>58</v>
      </c>
      <c r="C61">
        <f t="shared" si="7"/>
        <v>59</v>
      </c>
      <c r="E61" t="s">
        <v>158</v>
      </c>
      <c r="G61" t="s">
        <v>208</v>
      </c>
      <c r="H61" t="str">
        <f t="shared" si="4"/>
        <v>Raise6SecDispatch</v>
      </c>
      <c r="I61" t="s">
        <v>209</v>
      </c>
      <c r="J61" t="s">
        <v>210</v>
      </c>
      <c r="K61">
        <f t="shared" si="5"/>
        <v>59</v>
      </c>
      <c r="L61" t="s">
        <v>207</v>
      </c>
      <c r="N61" t="str">
        <f t="shared" si="6"/>
        <v>dto.Raise6SecDispatch = CSVDoubleValue(line[59]);</v>
      </c>
    </row>
    <row r="62" spans="2:14" x14ac:dyDescent="0.2">
      <c r="B62" t="s">
        <v>59</v>
      </c>
      <c r="C62">
        <f t="shared" si="7"/>
        <v>60</v>
      </c>
      <c r="E62" t="s">
        <v>159</v>
      </c>
      <c r="G62" t="s">
        <v>208</v>
      </c>
      <c r="H62" t="str">
        <f t="shared" si="4"/>
        <v>Raise6SecImport</v>
      </c>
      <c r="I62" t="s">
        <v>209</v>
      </c>
      <c r="J62" t="s">
        <v>210</v>
      </c>
      <c r="K62">
        <f t="shared" si="5"/>
        <v>60</v>
      </c>
      <c r="L62" t="s">
        <v>207</v>
      </c>
      <c r="N62" t="str">
        <f t="shared" si="6"/>
        <v>dto.Raise6SecImport = CSVDoubleValue(line[60]);</v>
      </c>
    </row>
    <row r="63" spans="2:14" x14ac:dyDescent="0.2">
      <c r="B63" t="s">
        <v>60</v>
      </c>
      <c r="C63">
        <f t="shared" si="7"/>
        <v>61</v>
      </c>
      <c r="E63" t="s">
        <v>160</v>
      </c>
      <c r="G63" t="s">
        <v>208</v>
      </c>
      <c r="H63" t="str">
        <f t="shared" si="4"/>
        <v>Raise6SecLocalDispatch</v>
      </c>
      <c r="I63" t="s">
        <v>209</v>
      </c>
      <c r="J63" t="s">
        <v>210</v>
      </c>
      <c r="K63">
        <f t="shared" si="5"/>
        <v>61</v>
      </c>
      <c r="L63" t="s">
        <v>207</v>
      </c>
      <c r="N63" t="str">
        <f t="shared" si="6"/>
        <v>dto.Raise6SecLocalDispatch = CSVDoubleValue(line[61]);</v>
      </c>
    </row>
    <row r="64" spans="2:14" x14ac:dyDescent="0.2">
      <c r="B64" t="s">
        <v>61</v>
      </c>
      <c r="C64">
        <f t="shared" si="7"/>
        <v>62</v>
      </c>
      <c r="E64" t="s">
        <v>161</v>
      </c>
      <c r="G64" t="s">
        <v>208</v>
      </c>
      <c r="H64" t="str">
        <f t="shared" si="4"/>
        <v>Raise6SecLocalReq</v>
      </c>
      <c r="I64" t="s">
        <v>209</v>
      </c>
      <c r="J64" t="s">
        <v>210</v>
      </c>
      <c r="K64">
        <f t="shared" si="5"/>
        <v>62</v>
      </c>
      <c r="L64" t="s">
        <v>207</v>
      </c>
      <c r="N64" t="str">
        <f t="shared" si="6"/>
        <v>dto.Raise6SecLocalReq = CSVDoubleValue(line[62]);</v>
      </c>
    </row>
    <row r="65" spans="2:14" x14ac:dyDescent="0.2">
      <c r="B65" t="s">
        <v>62</v>
      </c>
      <c r="C65">
        <f t="shared" si="7"/>
        <v>63</v>
      </c>
      <c r="E65" t="s">
        <v>162</v>
      </c>
      <c r="G65" t="s">
        <v>208</v>
      </c>
      <c r="H65" t="str">
        <f t="shared" si="4"/>
        <v>Raise6SecReq</v>
      </c>
      <c r="I65" t="s">
        <v>209</v>
      </c>
      <c r="J65" t="s">
        <v>210</v>
      </c>
      <c r="K65">
        <f t="shared" si="5"/>
        <v>63</v>
      </c>
      <c r="L65" t="s">
        <v>207</v>
      </c>
      <c r="N65" t="str">
        <f t="shared" si="6"/>
        <v>dto.Raise6SecReq = CSVDoubleValue(line[63]);</v>
      </c>
    </row>
    <row r="66" spans="2:14" x14ac:dyDescent="0.2">
      <c r="B66" t="s">
        <v>63</v>
      </c>
      <c r="C66">
        <f t="shared" si="7"/>
        <v>64</v>
      </c>
      <c r="E66" t="s">
        <v>163</v>
      </c>
      <c r="G66" t="s">
        <v>208</v>
      </c>
      <c r="H66" t="str">
        <f t="shared" si="4"/>
        <v>AggregateDispatchError</v>
      </c>
      <c r="I66" t="s">
        <v>209</v>
      </c>
      <c r="J66" t="s">
        <v>210</v>
      </c>
      <c r="K66">
        <f t="shared" si="5"/>
        <v>64</v>
      </c>
      <c r="L66" t="s">
        <v>207</v>
      </c>
      <c r="N66" t="str">
        <f t="shared" si="6"/>
        <v>dto.AggregateDispatchError = CSVDoubleValue(line[64]);</v>
      </c>
    </row>
    <row r="67" spans="2:14" x14ac:dyDescent="0.2">
      <c r="B67" t="s">
        <v>64</v>
      </c>
      <c r="C67">
        <f t="shared" ref="C67:C98" si="8">C66+1</f>
        <v>65</v>
      </c>
      <c r="E67" t="s">
        <v>164</v>
      </c>
      <c r="G67" t="s">
        <v>208</v>
      </c>
      <c r="H67" t="str">
        <f t="shared" si="4"/>
        <v>InitialSupply</v>
      </c>
      <c r="I67" t="s">
        <v>209</v>
      </c>
      <c r="J67" t="s">
        <v>210</v>
      </c>
      <c r="K67">
        <f t="shared" si="5"/>
        <v>65</v>
      </c>
      <c r="L67" t="s">
        <v>207</v>
      </c>
      <c r="N67" t="str">
        <f t="shared" si="6"/>
        <v>dto.InitialSupply = CSVDoubleValue(line[65]);</v>
      </c>
    </row>
    <row r="68" spans="2:14" x14ac:dyDescent="0.2">
      <c r="B68" t="s">
        <v>65</v>
      </c>
      <c r="C68">
        <f t="shared" si="8"/>
        <v>66</v>
      </c>
      <c r="E68" t="s">
        <v>165</v>
      </c>
      <c r="G68" t="s">
        <v>208</v>
      </c>
      <c r="H68" t="str">
        <f t="shared" si="4"/>
        <v>ClearedSupply</v>
      </c>
      <c r="I68" t="s">
        <v>209</v>
      </c>
      <c r="J68" t="s">
        <v>210</v>
      </c>
      <c r="K68">
        <f t="shared" si="5"/>
        <v>66</v>
      </c>
      <c r="L68" t="s">
        <v>207</v>
      </c>
      <c r="N68" t="str">
        <f t="shared" si="6"/>
        <v>dto.ClearedSupply = CSVDoubleValue(line[66]);</v>
      </c>
    </row>
    <row r="69" spans="2:14" x14ac:dyDescent="0.2">
      <c r="B69" t="s">
        <v>66</v>
      </c>
      <c r="C69">
        <f t="shared" si="8"/>
        <v>67</v>
      </c>
      <c r="E69" t="s">
        <v>166</v>
      </c>
      <c r="G69" t="s">
        <v>208</v>
      </c>
      <c r="H69" t="str">
        <f t="shared" si="4"/>
        <v>LowerRegImport</v>
      </c>
      <c r="I69" t="s">
        <v>209</v>
      </c>
      <c r="J69" t="s">
        <v>210</v>
      </c>
      <c r="K69">
        <f t="shared" si="5"/>
        <v>67</v>
      </c>
      <c r="L69" t="s">
        <v>207</v>
      </c>
      <c r="N69" t="str">
        <f t="shared" si="6"/>
        <v>dto.LowerRegImport = CSVDoubleValue(line[67]);</v>
      </c>
    </row>
    <row r="70" spans="2:14" x14ac:dyDescent="0.2">
      <c r="B70" t="s">
        <v>67</v>
      </c>
      <c r="C70">
        <f t="shared" si="8"/>
        <v>68</v>
      </c>
      <c r="E70" t="s">
        <v>167</v>
      </c>
      <c r="G70" t="s">
        <v>208</v>
      </c>
      <c r="H70" t="str">
        <f t="shared" si="4"/>
        <v>LowerRegDispatch</v>
      </c>
      <c r="I70" t="s">
        <v>209</v>
      </c>
      <c r="J70" t="s">
        <v>210</v>
      </c>
      <c r="K70">
        <f t="shared" si="5"/>
        <v>68</v>
      </c>
      <c r="L70" t="s">
        <v>207</v>
      </c>
      <c r="N70" t="str">
        <f t="shared" si="6"/>
        <v>dto.LowerRegDispatch = CSVDoubleValue(line[68]);</v>
      </c>
    </row>
    <row r="71" spans="2:14" x14ac:dyDescent="0.2">
      <c r="B71" t="s">
        <v>68</v>
      </c>
      <c r="C71">
        <f t="shared" si="8"/>
        <v>69</v>
      </c>
      <c r="E71" t="s">
        <v>168</v>
      </c>
      <c r="G71" t="s">
        <v>208</v>
      </c>
      <c r="H71" t="str">
        <f t="shared" si="4"/>
        <v>LowerRegLocalDispatch</v>
      </c>
      <c r="I71" t="s">
        <v>209</v>
      </c>
      <c r="J71" t="s">
        <v>210</v>
      </c>
      <c r="K71">
        <f t="shared" si="5"/>
        <v>69</v>
      </c>
      <c r="L71" t="s">
        <v>207</v>
      </c>
      <c r="N71" t="str">
        <f t="shared" si="6"/>
        <v>dto.LowerRegLocalDispatch = CSVDoubleValue(line[69]);</v>
      </c>
    </row>
    <row r="72" spans="2:14" x14ac:dyDescent="0.2">
      <c r="B72" t="s">
        <v>69</v>
      </c>
      <c r="C72">
        <f t="shared" si="8"/>
        <v>70</v>
      </c>
      <c r="E72" t="s">
        <v>169</v>
      </c>
      <c r="G72" t="s">
        <v>208</v>
      </c>
      <c r="H72" t="str">
        <f t="shared" si="4"/>
        <v>LowerRegLocalReq</v>
      </c>
      <c r="I72" t="s">
        <v>209</v>
      </c>
      <c r="J72" t="s">
        <v>210</v>
      </c>
      <c r="K72">
        <f t="shared" si="5"/>
        <v>70</v>
      </c>
      <c r="L72" t="s">
        <v>207</v>
      </c>
      <c r="N72" t="str">
        <f t="shared" si="6"/>
        <v>dto.LowerRegLocalReq = CSVDoubleValue(line[70]);</v>
      </c>
    </row>
    <row r="73" spans="2:14" x14ac:dyDescent="0.2">
      <c r="B73" t="s">
        <v>70</v>
      </c>
      <c r="C73">
        <f t="shared" si="8"/>
        <v>71</v>
      </c>
      <c r="E73" t="s">
        <v>170</v>
      </c>
      <c r="G73" t="s">
        <v>208</v>
      </c>
      <c r="H73" t="str">
        <f t="shared" si="4"/>
        <v>LowerRegReq</v>
      </c>
      <c r="I73" t="s">
        <v>209</v>
      </c>
      <c r="J73" t="s">
        <v>210</v>
      </c>
      <c r="K73">
        <f t="shared" si="5"/>
        <v>71</v>
      </c>
      <c r="L73" t="s">
        <v>207</v>
      </c>
      <c r="N73" t="str">
        <f t="shared" si="6"/>
        <v>dto.LowerRegReq = CSVDoubleValue(line[71]);</v>
      </c>
    </row>
    <row r="74" spans="2:14" x14ac:dyDescent="0.2">
      <c r="B74" t="s">
        <v>71</v>
      </c>
      <c r="C74">
        <f t="shared" si="8"/>
        <v>72</v>
      </c>
      <c r="E74" t="s">
        <v>171</v>
      </c>
      <c r="G74" t="s">
        <v>208</v>
      </c>
      <c r="H74" t="str">
        <f t="shared" si="4"/>
        <v>RaiseRegImport</v>
      </c>
      <c r="I74" t="s">
        <v>209</v>
      </c>
      <c r="J74" t="s">
        <v>210</v>
      </c>
      <c r="K74">
        <f t="shared" si="5"/>
        <v>72</v>
      </c>
      <c r="L74" t="s">
        <v>207</v>
      </c>
      <c r="N74" t="str">
        <f t="shared" si="6"/>
        <v>dto.RaiseRegImport = CSVDoubleValue(line[72]);</v>
      </c>
    </row>
    <row r="75" spans="2:14" x14ac:dyDescent="0.2">
      <c r="B75" t="s">
        <v>72</v>
      </c>
      <c r="C75">
        <f t="shared" si="8"/>
        <v>73</v>
      </c>
      <c r="E75" t="s">
        <v>172</v>
      </c>
      <c r="G75" t="s">
        <v>208</v>
      </c>
      <c r="H75" t="str">
        <f t="shared" ref="H75:H109" si="9">E75</f>
        <v>RaiseRegDispatch</v>
      </c>
      <c r="I75" t="s">
        <v>209</v>
      </c>
      <c r="J75" t="s">
        <v>210</v>
      </c>
      <c r="K75">
        <f t="shared" ref="K75:K109" si="10">C75</f>
        <v>73</v>
      </c>
      <c r="L75" t="s">
        <v>207</v>
      </c>
      <c r="N75" t="str">
        <f t="shared" ref="N75:N109" si="11">_xlfn.CONCAT(G75,H75,I75,J75,K75,L75)</f>
        <v>dto.RaiseRegDispatch = CSVDoubleValue(line[73]);</v>
      </c>
    </row>
    <row r="76" spans="2:14" x14ac:dyDescent="0.2">
      <c r="B76" t="s">
        <v>73</v>
      </c>
      <c r="C76">
        <f t="shared" si="8"/>
        <v>74</v>
      </c>
      <c r="E76" t="s">
        <v>173</v>
      </c>
      <c r="G76" t="s">
        <v>208</v>
      </c>
      <c r="H76" t="str">
        <f t="shared" si="9"/>
        <v>RaiseRegLocalDispatch</v>
      </c>
      <c r="I76" t="s">
        <v>209</v>
      </c>
      <c r="J76" t="s">
        <v>210</v>
      </c>
      <c r="K76">
        <f t="shared" si="10"/>
        <v>74</v>
      </c>
      <c r="L76" t="s">
        <v>207</v>
      </c>
      <c r="N76" t="str">
        <f t="shared" si="11"/>
        <v>dto.RaiseRegLocalDispatch = CSVDoubleValue(line[74]);</v>
      </c>
    </row>
    <row r="77" spans="2:14" x14ac:dyDescent="0.2">
      <c r="B77" t="s">
        <v>74</v>
      </c>
      <c r="C77">
        <f t="shared" si="8"/>
        <v>75</v>
      </c>
      <c r="E77" t="s">
        <v>174</v>
      </c>
      <c r="G77" t="s">
        <v>208</v>
      </c>
      <c r="H77" t="str">
        <f t="shared" si="9"/>
        <v>RaiseRegLocalReq</v>
      </c>
      <c r="I77" t="s">
        <v>209</v>
      </c>
      <c r="J77" t="s">
        <v>210</v>
      </c>
      <c r="K77">
        <f t="shared" si="10"/>
        <v>75</v>
      </c>
      <c r="L77" t="s">
        <v>207</v>
      </c>
      <c r="N77" t="str">
        <f t="shared" si="11"/>
        <v>dto.RaiseRegLocalReq = CSVDoubleValue(line[75]);</v>
      </c>
    </row>
    <row r="78" spans="2:14" x14ac:dyDescent="0.2">
      <c r="B78" t="s">
        <v>75</v>
      </c>
      <c r="C78">
        <f t="shared" si="8"/>
        <v>76</v>
      </c>
      <c r="E78" t="s">
        <v>175</v>
      </c>
      <c r="G78" t="s">
        <v>208</v>
      </c>
      <c r="H78" t="str">
        <f t="shared" si="9"/>
        <v>RaiseRegReq</v>
      </c>
      <c r="I78" t="s">
        <v>209</v>
      </c>
      <c r="J78" t="s">
        <v>210</v>
      </c>
      <c r="K78">
        <f t="shared" si="10"/>
        <v>76</v>
      </c>
      <c r="L78" t="s">
        <v>207</v>
      </c>
      <c r="N78" t="str">
        <f t="shared" si="11"/>
        <v>dto.RaiseRegReq = CSVDoubleValue(line[76]);</v>
      </c>
    </row>
    <row r="79" spans="2:14" x14ac:dyDescent="0.2">
      <c r="B79" t="s">
        <v>76</v>
      </c>
      <c r="C79">
        <f t="shared" si="8"/>
        <v>77</v>
      </c>
      <c r="E79" t="s">
        <v>176</v>
      </c>
      <c r="G79" t="s">
        <v>208</v>
      </c>
      <c r="H79" t="str">
        <f t="shared" si="9"/>
        <v>Raise5MinLocalViolation</v>
      </c>
      <c r="I79" t="s">
        <v>209</v>
      </c>
      <c r="J79" t="s">
        <v>210</v>
      </c>
      <c r="K79">
        <f t="shared" si="10"/>
        <v>77</v>
      </c>
      <c r="L79" t="s">
        <v>207</v>
      </c>
      <c r="N79" t="str">
        <f t="shared" si="11"/>
        <v>dto.Raise5MinLocalViolation = CSVDoubleValue(line[77]);</v>
      </c>
    </row>
    <row r="80" spans="2:14" x14ac:dyDescent="0.2">
      <c r="B80" t="s">
        <v>77</v>
      </c>
      <c r="C80">
        <f t="shared" si="8"/>
        <v>78</v>
      </c>
      <c r="E80" t="s">
        <v>177</v>
      </c>
      <c r="G80" t="s">
        <v>208</v>
      </c>
      <c r="H80" t="str">
        <f t="shared" si="9"/>
        <v>RaiseRegLocalViolation</v>
      </c>
      <c r="I80" t="s">
        <v>209</v>
      </c>
      <c r="J80" t="s">
        <v>210</v>
      </c>
      <c r="K80">
        <f t="shared" si="10"/>
        <v>78</v>
      </c>
      <c r="L80" t="s">
        <v>207</v>
      </c>
      <c r="N80" t="str">
        <f t="shared" si="11"/>
        <v>dto.RaiseRegLocalViolation = CSVDoubleValue(line[78]);</v>
      </c>
    </row>
    <row r="81" spans="2:14" x14ac:dyDescent="0.2">
      <c r="B81" t="s">
        <v>78</v>
      </c>
      <c r="C81">
        <f t="shared" si="8"/>
        <v>79</v>
      </c>
      <c r="E81" t="s">
        <v>178</v>
      </c>
      <c r="G81" t="s">
        <v>208</v>
      </c>
      <c r="H81" t="str">
        <f t="shared" si="9"/>
        <v>Raise60SecLocalViolation</v>
      </c>
      <c r="I81" t="s">
        <v>209</v>
      </c>
      <c r="J81" t="s">
        <v>210</v>
      </c>
      <c r="K81">
        <f t="shared" si="10"/>
        <v>79</v>
      </c>
      <c r="L81" t="s">
        <v>207</v>
      </c>
      <c r="N81" t="str">
        <f t="shared" si="11"/>
        <v>dto.Raise60SecLocalViolation = CSVDoubleValue(line[79]);</v>
      </c>
    </row>
    <row r="82" spans="2:14" x14ac:dyDescent="0.2">
      <c r="B82" t="s">
        <v>79</v>
      </c>
      <c r="C82">
        <f t="shared" si="8"/>
        <v>80</v>
      </c>
      <c r="E82" t="s">
        <v>179</v>
      </c>
      <c r="G82" t="s">
        <v>208</v>
      </c>
      <c r="H82" t="str">
        <f t="shared" si="9"/>
        <v>Raise6SecLocalViolation</v>
      </c>
      <c r="I82" t="s">
        <v>209</v>
      </c>
      <c r="J82" t="s">
        <v>210</v>
      </c>
      <c r="K82">
        <f t="shared" si="10"/>
        <v>80</v>
      </c>
      <c r="L82" t="s">
        <v>207</v>
      </c>
      <c r="N82" t="str">
        <f t="shared" si="11"/>
        <v>dto.Raise6SecLocalViolation = CSVDoubleValue(line[80]);</v>
      </c>
    </row>
    <row r="83" spans="2:14" x14ac:dyDescent="0.2">
      <c r="B83" t="s">
        <v>80</v>
      </c>
      <c r="C83">
        <f t="shared" si="8"/>
        <v>81</v>
      </c>
      <c r="E83" t="s">
        <v>180</v>
      </c>
      <c r="G83" t="s">
        <v>208</v>
      </c>
      <c r="H83" t="str">
        <f t="shared" si="9"/>
        <v>Lower5MinLocalViolation</v>
      </c>
      <c r="I83" t="s">
        <v>209</v>
      </c>
      <c r="J83" t="s">
        <v>210</v>
      </c>
      <c r="K83">
        <f t="shared" si="10"/>
        <v>81</v>
      </c>
      <c r="L83" t="s">
        <v>207</v>
      </c>
      <c r="N83" t="str">
        <f t="shared" si="11"/>
        <v>dto.Lower5MinLocalViolation = CSVDoubleValue(line[81]);</v>
      </c>
    </row>
    <row r="84" spans="2:14" x14ac:dyDescent="0.2">
      <c r="B84" t="s">
        <v>81</v>
      </c>
      <c r="C84">
        <f t="shared" si="8"/>
        <v>82</v>
      </c>
      <c r="E84" t="s">
        <v>181</v>
      </c>
      <c r="G84" t="s">
        <v>208</v>
      </c>
      <c r="H84" t="str">
        <f t="shared" si="9"/>
        <v>LowerRegLocalViolation</v>
      </c>
      <c r="I84" t="s">
        <v>209</v>
      </c>
      <c r="J84" t="s">
        <v>210</v>
      </c>
      <c r="K84">
        <f t="shared" si="10"/>
        <v>82</v>
      </c>
      <c r="L84" t="s">
        <v>207</v>
      </c>
      <c r="N84" t="str">
        <f t="shared" si="11"/>
        <v>dto.LowerRegLocalViolation = CSVDoubleValue(line[82]);</v>
      </c>
    </row>
    <row r="85" spans="2:14" x14ac:dyDescent="0.2">
      <c r="B85" t="s">
        <v>82</v>
      </c>
      <c r="C85">
        <f t="shared" si="8"/>
        <v>83</v>
      </c>
      <c r="E85" t="s">
        <v>182</v>
      </c>
      <c r="G85" t="s">
        <v>208</v>
      </c>
      <c r="H85" t="str">
        <f t="shared" si="9"/>
        <v>Lower60SecLocalViolation</v>
      </c>
      <c r="I85" t="s">
        <v>209</v>
      </c>
      <c r="J85" t="s">
        <v>210</v>
      </c>
      <c r="K85">
        <f t="shared" si="10"/>
        <v>83</v>
      </c>
      <c r="L85" t="s">
        <v>207</v>
      </c>
      <c r="N85" t="str">
        <f t="shared" si="11"/>
        <v>dto.Lower60SecLocalViolation = CSVDoubleValue(line[83]);</v>
      </c>
    </row>
    <row r="86" spans="2:14" x14ac:dyDescent="0.2">
      <c r="B86" t="s">
        <v>83</v>
      </c>
      <c r="C86">
        <f t="shared" si="8"/>
        <v>84</v>
      </c>
      <c r="E86" t="s">
        <v>183</v>
      </c>
      <c r="G86" t="s">
        <v>208</v>
      </c>
      <c r="H86" t="str">
        <f t="shared" si="9"/>
        <v>Lower6SecLocalViolation</v>
      </c>
      <c r="I86" t="s">
        <v>209</v>
      </c>
      <c r="J86" t="s">
        <v>210</v>
      </c>
      <c r="K86">
        <f t="shared" si="10"/>
        <v>84</v>
      </c>
      <c r="L86" t="s">
        <v>207</v>
      </c>
      <c r="N86" t="str">
        <f t="shared" si="11"/>
        <v>dto.Lower6SecLocalViolation = CSVDoubleValue(line[84]);</v>
      </c>
    </row>
    <row r="87" spans="2:14" x14ac:dyDescent="0.2">
      <c r="B87" t="s">
        <v>84</v>
      </c>
      <c r="C87">
        <f t="shared" si="8"/>
        <v>85</v>
      </c>
      <c r="E87" t="s">
        <v>184</v>
      </c>
      <c r="G87" t="s">
        <v>208</v>
      </c>
      <c r="H87" t="str">
        <f t="shared" si="9"/>
        <v>Raise5MinViolation</v>
      </c>
      <c r="I87" t="s">
        <v>209</v>
      </c>
      <c r="J87" t="s">
        <v>210</v>
      </c>
      <c r="K87">
        <f t="shared" si="10"/>
        <v>85</v>
      </c>
      <c r="L87" t="s">
        <v>207</v>
      </c>
      <c r="N87" t="str">
        <f t="shared" si="11"/>
        <v>dto.Raise5MinViolation = CSVDoubleValue(line[85]);</v>
      </c>
    </row>
    <row r="88" spans="2:14" x14ac:dyDescent="0.2">
      <c r="B88" t="s">
        <v>85</v>
      </c>
      <c r="C88">
        <f t="shared" si="8"/>
        <v>86</v>
      </c>
      <c r="E88" t="s">
        <v>185</v>
      </c>
      <c r="G88" t="s">
        <v>208</v>
      </c>
      <c r="H88" t="str">
        <f t="shared" si="9"/>
        <v>RaiseRegViolation</v>
      </c>
      <c r="I88" t="s">
        <v>209</v>
      </c>
      <c r="J88" t="s">
        <v>210</v>
      </c>
      <c r="K88">
        <f t="shared" si="10"/>
        <v>86</v>
      </c>
      <c r="L88" t="s">
        <v>207</v>
      </c>
      <c r="N88" t="str">
        <f t="shared" si="11"/>
        <v>dto.RaiseRegViolation = CSVDoubleValue(line[86]);</v>
      </c>
    </row>
    <row r="89" spans="2:14" x14ac:dyDescent="0.2">
      <c r="B89" t="s">
        <v>86</v>
      </c>
      <c r="C89">
        <f t="shared" si="8"/>
        <v>87</v>
      </c>
      <c r="E89" t="s">
        <v>186</v>
      </c>
      <c r="G89" t="s">
        <v>208</v>
      </c>
      <c r="H89" t="str">
        <f t="shared" si="9"/>
        <v>Raise60SecViolation</v>
      </c>
      <c r="I89" t="s">
        <v>209</v>
      </c>
      <c r="J89" t="s">
        <v>210</v>
      </c>
      <c r="K89">
        <f t="shared" si="10"/>
        <v>87</v>
      </c>
      <c r="L89" t="s">
        <v>207</v>
      </c>
      <c r="N89" t="str">
        <f t="shared" si="11"/>
        <v>dto.Raise60SecViolation = CSVDoubleValue(line[87]);</v>
      </c>
    </row>
    <row r="90" spans="2:14" x14ac:dyDescent="0.2">
      <c r="B90" t="s">
        <v>87</v>
      </c>
      <c r="C90">
        <f t="shared" si="8"/>
        <v>88</v>
      </c>
      <c r="E90" t="s">
        <v>187</v>
      </c>
      <c r="G90" t="s">
        <v>208</v>
      </c>
      <c r="H90" t="str">
        <f t="shared" si="9"/>
        <v>Raise6SecViolation</v>
      </c>
      <c r="I90" t="s">
        <v>209</v>
      </c>
      <c r="J90" t="s">
        <v>210</v>
      </c>
      <c r="K90">
        <f t="shared" si="10"/>
        <v>88</v>
      </c>
      <c r="L90" t="s">
        <v>207</v>
      </c>
      <c r="N90" t="str">
        <f t="shared" si="11"/>
        <v>dto.Raise6SecViolation = CSVDoubleValue(line[88]);</v>
      </c>
    </row>
    <row r="91" spans="2:14" x14ac:dyDescent="0.2">
      <c r="B91" t="s">
        <v>88</v>
      </c>
      <c r="C91">
        <f t="shared" si="8"/>
        <v>89</v>
      </c>
      <c r="E91" t="s">
        <v>188</v>
      </c>
      <c r="G91" t="s">
        <v>208</v>
      </c>
      <c r="H91" t="str">
        <f t="shared" si="9"/>
        <v>Lower5MinViolation</v>
      </c>
      <c r="I91" t="s">
        <v>209</v>
      </c>
      <c r="J91" t="s">
        <v>210</v>
      </c>
      <c r="K91">
        <f t="shared" si="10"/>
        <v>89</v>
      </c>
      <c r="L91" t="s">
        <v>207</v>
      </c>
      <c r="N91" t="str">
        <f t="shared" si="11"/>
        <v>dto.Lower5MinViolation = CSVDoubleValue(line[89]);</v>
      </c>
    </row>
    <row r="92" spans="2:14" x14ac:dyDescent="0.2">
      <c r="B92" t="s">
        <v>89</v>
      </c>
      <c r="C92">
        <f t="shared" si="8"/>
        <v>90</v>
      </c>
      <c r="E92" t="s">
        <v>189</v>
      </c>
      <c r="G92" t="s">
        <v>208</v>
      </c>
      <c r="H92" t="str">
        <f t="shared" si="9"/>
        <v>LowerRegViolation</v>
      </c>
      <c r="I92" t="s">
        <v>209</v>
      </c>
      <c r="J92" t="s">
        <v>210</v>
      </c>
      <c r="K92">
        <f t="shared" si="10"/>
        <v>90</v>
      </c>
      <c r="L92" t="s">
        <v>207</v>
      </c>
      <c r="N92" t="str">
        <f t="shared" si="11"/>
        <v>dto.LowerRegViolation = CSVDoubleValue(line[90]);</v>
      </c>
    </row>
    <row r="93" spans="2:14" x14ac:dyDescent="0.2">
      <c r="B93" t="s">
        <v>90</v>
      </c>
      <c r="C93">
        <f t="shared" si="8"/>
        <v>91</v>
      </c>
      <c r="E93" t="s">
        <v>190</v>
      </c>
      <c r="G93" t="s">
        <v>208</v>
      </c>
      <c r="H93" t="str">
        <f t="shared" si="9"/>
        <v>Lower60SecViolation</v>
      </c>
      <c r="I93" t="s">
        <v>209</v>
      </c>
      <c r="J93" t="s">
        <v>210</v>
      </c>
      <c r="K93">
        <f t="shared" si="10"/>
        <v>91</v>
      </c>
      <c r="L93" t="s">
        <v>207</v>
      </c>
      <c r="N93" t="str">
        <f t="shared" si="11"/>
        <v>dto.Lower60SecViolation = CSVDoubleValue(line[91]);</v>
      </c>
    </row>
    <row r="94" spans="2:14" x14ac:dyDescent="0.2">
      <c r="B94" t="s">
        <v>91</v>
      </c>
      <c r="C94">
        <f t="shared" si="8"/>
        <v>92</v>
      </c>
      <c r="E94" t="s">
        <v>191</v>
      </c>
      <c r="G94" t="s">
        <v>208</v>
      </c>
      <c r="H94" t="str">
        <f t="shared" si="9"/>
        <v>Lower6SecViolation</v>
      </c>
      <c r="I94" t="s">
        <v>209</v>
      </c>
      <c r="J94" t="s">
        <v>210</v>
      </c>
      <c r="K94">
        <f t="shared" si="10"/>
        <v>92</v>
      </c>
      <c r="L94" t="s">
        <v>207</v>
      </c>
      <c r="N94" t="str">
        <f t="shared" si="11"/>
        <v>dto.Lower6SecViolation = CSVDoubleValue(line[92]);</v>
      </c>
    </row>
    <row r="95" spans="2:14" x14ac:dyDescent="0.2">
      <c r="B95" t="s">
        <v>92</v>
      </c>
      <c r="C95">
        <f t="shared" si="8"/>
        <v>93</v>
      </c>
      <c r="E95" t="s">
        <v>192</v>
      </c>
      <c r="G95" t="s">
        <v>208</v>
      </c>
      <c r="H95" t="str">
        <f t="shared" si="9"/>
        <v>LastChanged</v>
      </c>
      <c r="I95" t="s">
        <v>209</v>
      </c>
      <c r="J95" t="s">
        <v>213</v>
      </c>
      <c r="K95">
        <f t="shared" si="10"/>
        <v>93</v>
      </c>
      <c r="L95" t="s">
        <v>207</v>
      </c>
      <c r="N95" t="str">
        <f t="shared" si="11"/>
        <v>dto.LastChanged = GetDateTime(line[93]);</v>
      </c>
    </row>
    <row r="96" spans="2:14" x14ac:dyDescent="0.2">
      <c r="B96" t="s">
        <v>93</v>
      </c>
      <c r="C96">
        <f t="shared" si="8"/>
        <v>94</v>
      </c>
      <c r="E96" t="s">
        <v>193</v>
      </c>
      <c r="G96" t="s">
        <v>208</v>
      </c>
      <c r="H96" t="str">
        <f t="shared" si="9"/>
        <v>TotalIntermittentGeneration</v>
      </c>
      <c r="I96" t="s">
        <v>209</v>
      </c>
      <c r="J96" t="s">
        <v>210</v>
      </c>
      <c r="K96">
        <f t="shared" si="10"/>
        <v>94</v>
      </c>
      <c r="L96" t="s">
        <v>207</v>
      </c>
      <c r="N96" t="str">
        <f t="shared" si="11"/>
        <v>dto.TotalIntermittentGeneration = CSVDoubleValue(line[94]);</v>
      </c>
    </row>
    <row r="97" spans="2:14" x14ac:dyDescent="0.2">
      <c r="B97" t="s">
        <v>94</v>
      </c>
      <c r="C97">
        <f t="shared" si="8"/>
        <v>95</v>
      </c>
      <c r="E97" t="s">
        <v>194</v>
      </c>
      <c r="G97" t="s">
        <v>208</v>
      </c>
      <c r="H97" t="str">
        <f t="shared" si="9"/>
        <v>DemandAndNonSchedgen</v>
      </c>
      <c r="I97" t="s">
        <v>209</v>
      </c>
      <c r="J97" t="s">
        <v>210</v>
      </c>
      <c r="K97">
        <f t="shared" si="10"/>
        <v>95</v>
      </c>
      <c r="L97" t="s">
        <v>207</v>
      </c>
      <c r="N97" t="str">
        <f t="shared" si="11"/>
        <v>dto.DemandAndNonSchedgen = CSVDoubleValue(line[95]);</v>
      </c>
    </row>
    <row r="98" spans="2:14" x14ac:dyDescent="0.2">
      <c r="B98" t="s">
        <v>95</v>
      </c>
      <c r="C98">
        <f t="shared" si="8"/>
        <v>96</v>
      </c>
      <c r="E98" t="s">
        <v>195</v>
      </c>
      <c r="G98" t="s">
        <v>208</v>
      </c>
      <c r="H98" t="str">
        <f t="shared" si="9"/>
        <v>Uigf</v>
      </c>
      <c r="I98" t="s">
        <v>209</v>
      </c>
      <c r="J98" t="s">
        <v>210</v>
      </c>
      <c r="K98">
        <f t="shared" si="10"/>
        <v>96</v>
      </c>
      <c r="L98" t="s">
        <v>207</v>
      </c>
      <c r="N98" t="str">
        <f t="shared" si="11"/>
        <v>dto.Uigf = CSVDoubleValue(line[96]);</v>
      </c>
    </row>
    <row r="99" spans="2:14" x14ac:dyDescent="0.2">
      <c r="B99" t="s">
        <v>96</v>
      </c>
      <c r="C99">
        <f t="shared" ref="C99:C109" si="12">C98+1</f>
        <v>97</v>
      </c>
      <c r="E99" t="s">
        <v>196</v>
      </c>
      <c r="G99" t="s">
        <v>208</v>
      </c>
      <c r="H99" t="str">
        <f t="shared" si="9"/>
        <v>SemiScheduleClearedMw</v>
      </c>
      <c r="I99" t="s">
        <v>209</v>
      </c>
      <c r="J99" t="s">
        <v>210</v>
      </c>
      <c r="K99">
        <f t="shared" si="10"/>
        <v>97</v>
      </c>
      <c r="L99" t="s">
        <v>207</v>
      </c>
      <c r="N99" t="str">
        <f t="shared" si="11"/>
        <v>dto.SemiScheduleClearedMw = CSVDoubleValue(line[97]);</v>
      </c>
    </row>
    <row r="100" spans="2:14" x14ac:dyDescent="0.2">
      <c r="B100" t="s">
        <v>97</v>
      </c>
      <c r="C100">
        <f t="shared" si="12"/>
        <v>98</v>
      </c>
      <c r="E100" t="s">
        <v>197</v>
      </c>
      <c r="G100" t="s">
        <v>208</v>
      </c>
      <c r="H100" t="str">
        <f t="shared" si="9"/>
        <v>SemiScheduleComplianceMw</v>
      </c>
      <c r="I100" t="s">
        <v>209</v>
      </c>
      <c r="J100" t="s">
        <v>210</v>
      </c>
      <c r="K100">
        <f t="shared" si="10"/>
        <v>98</v>
      </c>
      <c r="L100" t="s">
        <v>207</v>
      </c>
      <c r="N100" t="str">
        <f t="shared" si="11"/>
        <v>dto.SemiScheduleComplianceMw = CSVDoubleValue(line[98]);</v>
      </c>
    </row>
    <row r="101" spans="2:14" x14ac:dyDescent="0.2">
      <c r="B101" t="s">
        <v>98</v>
      </c>
      <c r="C101">
        <f t="shared" si="12"/>
        <v>99</v>
      </c>
      <c r="E101" t="s">
        <v>198</v>
      </c>
      <c r="G101" t="s">
        <v>208</v>
      </c>
      <c r="H101" t="str">
        <f t="shared" si="9"/>
        <v>SsSolarUigf</v>
      </c>
      <c r="I101" t="s">
        <v>209</v>
      </c>
      <c r="J101" t="s">
        <v>210</v>
      </c>
      <c r="K101">
        <f t="shared" si="10"/>
        <v>99</v>
      </c>
      <c r="L101" t="s">
        <v>207</v>
      </c>
      <c r="N101" t="str">
        <f t="shared" si="11"/>
        <v>dto.SsSolarUigf = CSVDoubleValue(line[99]);</v>
      </c>
    </row>
    <row r="102" spans="2:14" x14ac:dyDescent="0.2">
      <c r="B102" t="s">
        <v>99</v>
      </c>
      <c r="C102">
        <f t="shared" si="12"/>
        <v>100</v>
      </c>
      <c r="E102" t="s">
        <v>199</v>
      </c>
      <c r="G102" t="s">
        <v>208</v>
      </c>
      <c r="H102" t="str">
        <f t="shared" si="9"/>
        <v>SsWindUigf</v>
      </c>
      <c r="I102" t="s">
        <v>209</v>
      </c>
      <c r="J102" t="s">
        <v>210</v>
      </c>
      <c r="K102">
        <f t="shared" si="10"/>
        <v>100</v>
      </c>
      <c r="L102" t="s">
        <v>207</v>
      </c>
      <c r="N102" t="str">
        <f t="shared" si="11"/>
        <v>dto.SsWindUigf = CSVDoubleValue(line[100]);</v>
      </c>
    </row>
    <row r="103" spans="2:14" x14ac:dyDescent="0.2">
      <c r="B103" t="s">
        <v>100</v>
      </c>
      <c r="C103">
        <f t="shared" si="12"/>
        <v>101</v>
      </c>
      <c r="E103" t="s">
        <v>200</v>
      </c>
      <c r="G103" t="s">
        <v>208</v>
      </c>
      <c r="H103" t="str">
        <f t="shared" si="9"/>
        <v>SsSolarClearedMw</v>
      </c>
      <c r="I103" t="s">
        <v>209</v>
      </c>
      <c r="J103" t="s">
        <v>210</v>
      </c>
      <c r="K103">
        <f t="shared" si="10"/>
        <v>101</v>
      </c>
      <c r="L103" t="s">
        <v>207</v>
      </c>
      <c r="N103" t="str">
        <f t="shared" si="11"/>
        <v>dto.SsSolarClearedMw = CSVDoubleValue(line[101]);</v>
      </c>
    </row>
    <row r="104" spans="2:14" x14ac:dyDescent="0.2">
      <c r="B104" t="s">
        <v>101</v>
      </c>
      <c r="C104">
        <f t="shared" si="12"/>
        <v>102</v>
      </c>
      <c r="E104" t="s">
        <v>201</v>
      </c>
      <c r="G104" t="s">
        <v>208</v>
      </c>
      <c r="H104" t="str">
        <f t="shared" si="9"/>
        <v>SsWindClearedMw</v>
      </c>
      <c r="I104" t="s">
        <v>209</v>
      </c>
      <c r="J104" t="s">
        <v>210</v>
      </c>
      <c r="K104">
        <f t="shared" si="10"/>
        <v>102</v>
      </c>
      <c r="L104" t="s">
        <v>207</v>
      </c>
      <c r="N104" t="str">
        <f t="shared" si="11"/>
        <v>dto.SsWindClearedMw = CSVDoubleValue(line[102]);</v>
      </c>
    </row>
    <row r="105" spans="2:14" x14ac:dyDescent="0.2">
      <c r="B105" t="s">
        <v>102</v>
      </c>
      <c r="C105">
        <f t="shared" si="12"/>
        <v>103</v>
      </c>
      <c r="E105" t="s">
        <v>202</v>
      </c>
      <c r="G105" t="s">
        <v>208</v>
      </c>
      <c r="H105" t="str">
        <f t="shared" si="9"/>
        <v>SsSolarComplianceMw</v>
      </c>
      <c r="I105" t="s">
        <v>209</v>
      </c>
      <c r="J105" t="s">
        <v>210</v>
      </c>
      <c r="K105">
        <f t="shared" si="10"/>
        <v>103</v>
      </c>
      <c r="L105" t="s">
        <v>207</v>
      </c>
      <c r="N105" t="str">
        <f t="shared" si="11"/>
        <v>dto.SsSolarComplianceMw = CSVDoubleValue(line[103]);</v>
      </c>
    </row>
    <row r="106" spans="2:14" x14ac:dyDescent="0.2">
      <c r="B106" t="s">
        <v>103</v>
      </c>
      <c r="C106">
        <f t="shared" si="12"/>
        <v>104</v>
      </c>
      <c r="E106" t="s">
        <v>203</v>
      </c>
      <c r="G106" t="s">
        <v>208</v>
      </c>
      <c r="H106" t="str">
        <f t="shared" si="9"/>
        <v>SsWindComplianceMw</v>
      </c>
      <c r="I106" t="s">
        <v>209</v>
      </c>
      <c r="J106" t="s">
        <v>210</v>
      </c>
      <c r="K106">
        <f t="shared" si="10"/>
        <v>104</v>
      </c>
      <c r="L106" t="s">
        <v>207</v>
      </c>
      <c r="N106" t="str">
        <f t="shared" si="11"/>
        <v>dto.SsWindComplianceMw = CSVDoubleValue(line[104]);</v>
      </c>
    </row>
    <row r="107" spans="2:14" x14ac:dyDescent="0.2">
      <c r="B107" t="s">
        <v>104</v>
      </c>
      <c r="C107">
        <f t="shared" si="12"/>
        <v>105</v>
      </c>
      <c r="E107" t="s">
        <v>204</v>
      </c>
      <c r="G107" t="s">
        <v>208</v>
      </c>
      <c r="H107" t="str">
        <f t="shared" si="9"/>
        <v>WdrInitialMw</v>
      </c>
      <c r="I107" t="s">
        <v>209</v>
      </c>
      <c r="J107" t="s">
        <v>210</v>
      </c>
      <c r="K107">
        <f t="shared" si="10"/>
        <v>105</v>
      </c>
      <c r="L107" t="s">
        <v>207</v>
      </c>
      <c r="N107" t="str">
        <f t="shared" si="11"/>
        <v>dto.WdrInitialMw = CSVDoubleValue(line[105]);</v>
      </c>
    </row>
    <row r="108" spans="2:14" x14ac:dyDescent="0.2">
      <c r="B108" t="s">
        <v>105</v>
      </c>
      <c r="C108">
        <f t="shared" si="12"/>
        <v>106</v>
      </c>
      <c r="E108" t="s">
        <v>205</v>
      </c>
      <c r="G108" t="s">
        <v>208</v>
      </c>
      <c r="H108" t="str">
        <f t="shared" si="9"/>
        <v>WdrAvailable</v>
      </c>
      <c r="I108" t="s">
        <v>209</v>
      </c>
      <c r="J108" t="s">
        <v>210</v>
      </c>
      <c r="K108">
        <f t="shared" si="10"/>
        <v>106</v>
      </c>
      <c r="L108" t="s">
        <v>207</v>
      </c>
      <c r="N108" t="str">
        <f t="shared" si="11"/>
        <v>dto.WdrAvailable = CSVDoubleValue(line[106]);</v>
      </c>
    </row>
    <row r="109" spans="2:14" x14ac:dyDescent="0.2">
      <c r="B109" t="s">
        <v>106</v>
      </c>
      <c r="C109">
        <f t="shared" si="12"/>
        <v>107</v>
      </c>
      <c r="E109" t="s">
        <v>206</v>
      </c>
      <c r="G109" t="s">
        <v>208</v>
      </c>
      <c r="H109" t="str">
        <f t="shared" si="9"/>
        <v>WdrDispatched</v>
      </c>
      <c r="I109" t="s">
        <v>209</v>
      </c>
      <c r="J109" t="s">
        <v>210</v>
      </c>
      <c r="K109">
        <f t="shared" si="10"/>
        <v>107</v>
      </c>
      <c r="L109" t="s">
        <v>207</v>
      </c>
      <c r="N109" t="str">
        <f t="shared" si="11"/>
        <v>dto.WdrDispatched = CSVDoubleValue(line[107]);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9564-CCC4-5843-8C43-6AFE99B6DD8F}">
  <dimension ref="A1:T104"/>
  <sheetViews>
    <sheetView tabSelected="1" workbookViewId="0">
      <selection activeCell="M33" sqref="M33"/>
    </sheetView>
  </sheetViews>
  <sheetFormatPr baseColWidth="10" defaultRowHeight="16" x14ac:dyDescent="0.2"/>
  <cols>
    <col min="1" max="1" width="32" bestFit="1" customWidth="1"/>
    <col min="2" max="3" width="3.1640625" bestFit="1" customWidth="1"/>
    <col min="4" max="4" width="11" bestFit="1" customWidth="1"/>
    <col min="5" max="5" width="25.6640625" bestFit="1" customWidth="1"/>
    <col min="6" max="6" width="1.83203125" style="1" customWidth="1"/>
    <col min="7" max="7" width="28.33203125" bestFit="1" customWidth="1"/>
    <col min="8" max="8" width="14.5" bestFit="1" customWidth="1"/>
    <col min="9" max="9" width="1.83203125" style="1" customWidth="1"/>
    <col min="10" max="10" width="43.1640625" bestFit="1" customWidth="1"/>
    <col min="19" max="19" width="26" bestFit="1" customWidth="1"/>
    <col min="20" max="20" width="23.5" bestFit="1" customWidth="1"/>
  </cols>
  <sheetData>
    <row r="1" spans="1:20" x14ac:dyDescent="0.2">
      <c r="A1" s="2" t="s">
        <v>216</v>
      </c>
      <c r="B1" s="2"/>
      <c r="C1" s="2"/>
      <c r="D1" s="2"/>
      <c r="E1" s="2"/>
      <c r="F1" s="3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t="s">
        <v>365</v>
      </c>
      <c r="T1" t="s">
        <v>366</v>
      </c>
    </row>
    <row r="2" spans="1:20" x14ac:dyDescent="0.2">
      <c r="A2" t="s">
        <v>217</v>
      </c>
      <c r="B2">
        <f>LEN(A2)</f>
        <v>16</v>
      </c>
      <c r="C2">
        <f>SEARCH(" ",A2)</f>
        <v>9</v>
      </c>
      <c r="D2" t="str">
        <f>LEFT(A2,C2-1)</f>
        <v>DateTime</v>
      </c>
      <c r="E2" t="str">
        <f>RIGHT(A2,B2-C2)</f>
        <v>RunTime</v>
      </c>
      <c r="G2" t="s">
        <v>318</v>
      </c>
      <c r="H2" t="str">
        <f t="shared" ref="H2:H65" si="0">VLOOKUP(D2,$S$2:$T$20,2,FALSE)</f>
        <v>date</v>
      </c>
      <c r="J2" t="str">
        <f>_xlfn.CONCAT(G2," ",H2,",")</f>
        <v>run_time date,</v>
      </c>
      <c r="S2" t="s">
        <v>373</v>
      </c>
      <c r="T2" t="s">
        <v>372</v>
      </c>
    </row>
    <row r="3" spans="1:20" x14ac:dyDescent="0.2">
      <c r="A3" t="s">
        <v>218</v>
      </c>
      <c r="B3">
        <f t="shared" ref="B3:B66" si="1">LEN(A3)</f>
        <v>17</v>
      </c>
      <c r="C3">
        <f t="shared" ref="C3:C66" si="2">SEARCH(" ",A3)</f>
        <v>9</v>
      </c>
      <c r="D3" t="str">
        <f t="shared" ref="D3:D66" si="3">LEFT(A3,C3-1)</f>
        <v>DateTime</v>
      </c>
      <c r="E3" t="str">
        <f t="shared" ref="E3:E66" si="4">RIGHT(A3,B3-C3)</f>
        <v>Interval</v>
      </c>
      <c r="G3" t="s">
        <v>319</v>
      </c>
      <c r="H3" t="str">
        <f t="shared" si="0"/>
        <v>date</v>
      </c>
      <c r="J3" t="str">
        <f t="shared" ref="J3:J66" si="5">_xlfn.CONCAT(G3," ",H3,",")</f>
        <v>interval date,</v>
      </c>
      <c r="S3" t="s">
        <v>375</v>
      </c>
      <c r="T3" t="s">
        <v>374</v>
      </c>
    </row>
    <row r="4" spans="1:20" x14ac:dyDescent="0.2">
      <c r="A4" t="s">
        <v>219</v>
      </c>
      <c r="B4">
        <f t="shared" si="1"/>
        <v>17</v>
      </c>
      <c r="C4">
        <f t="shared" si="2"/>
        <v>11</v>
      </c>
      <c r="D4" t="str">
        <f t="shared" si="3"/>
        <v>RegionEnum</v>
      </c>
      <c r="E4" t="str">
        <f t="shared" si="4"/>
        <v>Region</v>
      </c>
      <c r="G4" t="s">
        <v>320</v>
      </c>
      <c r="H4" t="str">
        <f t="shared" si="0"/>
        <v>smallint</v>
      </c>
      <c r="J4" t="str">
        <f t="shared" si="5"/>
        <v>region smallint,</v>
      </c>
      <c r="S4" t="s">
        <v>377</v>
      </c>
      <c r="T4" t="s">
        <v>376</v>
      </c>
    </row>
    <row r="5" spans="1:20" x14ac:dyDescent="0.2">
      <c r="A5" t="s">
        <v>220</v>
      </c>
      <c r="B5">
        <f t="shared" si="1"/>
        <v>10</v>
      </c>
      <c r="C5">
        <f t="shared" si="2"/>
        <v>7</v>
      </c>
      <c r="D5" t="str">
        <f t="shared" si="3"/>
        <v>double</v>
      </c>
      <c r="E5" t="str">
        <f t="shared" si="4"/>
        <v>Rrp</v>
      </c>
      <c r="G5" t="s">
        <v>321</v>
      </c>
      <c r="H5" t="str">
        <f t="shared" si="0"/>
        <v>double precision</v>
      </c>
      <c r="J5" t="str">
        <f t="shared" si="5"/>
        <v>rrp double precision,</v>
      </c>
      <c r="S5" t="s">
        <v>369</v>
      </c>
      <c r="T5" t="s">
        <v>378</v>
      </c>
    </row>
    <row r="6" spans="1:20" x14ac:dyDescent="0.2">
      <c r="A6" t="s">
        <v>221</v>
      </c>
      <c r="B6">
        <f t="shared" si="1"/>
        <v>10</v>
      </c>
      <c r="C6">
        <f t="shared" si="2"/>
        <v>7</v>
      </c>
      <c r="D6" t="str">
        <f t="shared" si="3"/>
        <v>double</v>
      </c>
      <c r="E6" t="str">
        <f t="shared" si="4"/>
        <v>Rop</v>
      </c>
      <c r="G6" t="s">
        <v>322</v>
      </c>
      <c r="H6" t="str">
        <f t="shared" si="0"/>
        <v>double precision</v>
      </c>
      <c r="J6" t="str">
        <f t="shared" si="5"/>
        <v>rop double precision,</v>
      </c>
      <c r="S6" t="s">
        <v>380</v>
      </c>
      <c r="T6" t="s">
        <v>379</v>
      </c>
    </row>
    <row r="7" spans="1:20" x14ac:dyDescent="0.2">
      <c r="A7" t="s">
        <v>222</v>
      </c>
      <c r="B7">
        <f t="shared" si="1"/>
        <v>23</v>
      </c>
      <c r="C7">
        <f t="shared" si="2"/>
        <v>7</v>
      </c>
      <c r="D7" t="str">
        <f t="shared" si="3"/>
        <v>double</v>
      </c>
      <c r="E7" t="str">
        <f t="shared" si="4"/>
        <v>ExcessGeneration</v>
      </c>
      <c r="G7" t="s">
        <v>323</v>
      </c>
      <c r="H7" t="str">
        <f t="shared" si="0"/>
        <v>double precision</v>
      </c>
      <c r="J7" t="str">
        <f t="shared" si="5"/>
        <v>excess_generation double precision,</v>
      </c>
      <c r="S7" t="s">
        <v>367</v>
      </c>
      <c r="T7" t="s">
        <v>371</v>
      </c>
    </row>
    <row r="8" spans="1:20" x14ac:dyDescent="0.2">
      <c r="A8" t="s">
        <v>223</v>
      </c>
      <c r="B8">
        <f t="shared" si="1"/>
        <v>19</v>
      </c>
      <c r="C8">
        <f t="shared" si="2"/>
        <v>7</v>
      </c>
      <c r="D8" t="str">
        <f t="shared" si="3"/>
        <v>double</v>
      </c>
      <c r="E8" t="str">
        <f t="shared" si="4"/>
        <v>Raise6SecRrp</v>
      </c>
      <c r="G8" t="s">
        <v>391</v>
      </c>
      <c r="H8" t="str">
        <f t="shared" si="0"/>
        <v>double precision</v>
      </c>
      <c r="J8" t="str">
        <f t="shared" si="5"/>
        <v>raise6sec_rrp double precision,</v>
      </c>
      <c r="S8" t="s">
        <v>382</v>
      </c>
      <c r="T8" t="s">
        <v>381</v>
      </c>
    </row>
    <row r="9" spans="1:20" x14ac:dyDescent="0.2">
      <c r="A9" t="s">
        <v>224</v>
      </c>
      <c r="B9">
        <f t="shared" si="1"/>
        <v>19</v>
      </c>
      <c r="C9">
        <f t="shared" si="2"/>
        <v>7</v>
      </c>
      <c r="D9" t="str">
        <f t="shared" si="3"/>
        <v>double</v>
      </c>
      <c r="E9" t="str">
        <f t="shared" si="4"/>
        <v>Raise6SecRop</v>
      </c>
      <c r="G9" t="s">
        <v>392</v>
      </c>
      <c r="H9" t="str">
        <f t="shared" si="0"/>
        <v>double precision</v>
      </c>
      <c r="J9" t="str">
        <f t="shared" si="5"/>
        <v>raise6sec_rop double precision,</v>
      </c>
      <c r="S9" t="s">
        <v>384</v>
      </c>
      <c r="T9" t="s">
        <v>383</v>
      </c>
    </row>
    <row r="10" spans="1:20" x14ac:dyDescent="0.2">
      <c r="A10" t="s">
        <v>225</v>
      </c>
      <c r="B10">
        <f t="shared" si="1"/>
        <v>20</v>
      </c>
      <c r="C10">
        <f t="shared" si="2"/>
        <v>7</v>
      </c>
      <c r="D10" t="str">
        <f t="shared" si="3"/>
        <v>double</v>
      </c>
      <c r="E10" t="str">
        <f t="shared" si="4"/>
        <v>Raise60SecRrp</v>
      </c>
      <c r="G10" t="s">
        <v>393</v>
      </c>
      <c r="H10" t="str">
        <f t="shared" si="0"/>
        <v>double precision</v>
      </c>
      <c r="J10" t="str">
        <f t="shared" si="5"/>
        <v>raise60sec_rrp double precision,</v>
      </c>
      <c r="S10" t="s">
        <v>368</v>
      </c>
      <c r="T10" t="s">
        <v>370</v>
      </c>
    </row>
    <row r="11" spans="1:20" x14ac:dyDescent="0.2">
      <c r="A11" t="s">
        <v>226</v>
      </c>
      <c r="B11">
        <f t="shared" si="1"/>
        <v>20</v>
      </c>
      <c r="C11">
        <f t="shared" si="2"/>
        <v>7</v>
      </c>
      <c r="D11" t="str">
        <f t="shared" si="3"/>
        <v>double</v>
      </c>
      <c r="E11" t="str">
        <f t="shared" si="4"/>
        <v>Raise60SecRop</v>
      </c>
      <c r="G11" t="s">
        <v>394</v>
      </c>
      <c r="H11" t="str">
        <f t="shared" si="0"/>
        <v>double precision</v>
      </c>
      <c r="J11" t="str">
        <f t="shared" si="5"/>
        <v>raise60sec_rop double precision,</v>
      </c>
      <c r="S11" t="s">
        <v>373</v>
      </c>
      <c r="T11" t="s">
        <v>385</v>
      </c>
    </row>
    <row r="12" spans="1:20" x14ac:dyDescent="0.2">
      <c r="A12" t="s">
        <v>227</v>
      </c>
      <c r="B12">
        <f t="shared" si="1"/>
        <v>19</v>
      </c>
      <c r="C12">
        <f t="shared" si="2"/>
        <v>7</v>
      </c>
      <c r="D12" t="str">
        <f t="shared" si="3"/>
        <v>double</v>
      </c>
      <c r="E12" t="str">
        <f t="shared" si="4"/>
        <v>Raise5MinRrp</v>
      </c>
      <c r="G12" t="s">
        <v>395</v>
      </c>
      <c r="H12" t="str">
        <f t="shared" si="0"/>
        <v>double precision</v>
      </c>
      <c r="J12" t="str">
        <f t="shared" si="5"/>
        <v>raise5min_rrp double precision,</v>
      </c>
      <c r="S12" t="s">
        <v>386</v>
      </c>
      <c r="T12" t="s">
        <v>374</v>
      </c>
    </row>
    <row r="13" spans="1:20" x14ac:dyDescent="0.2">
      <c r="A13" t="s">
        <v>228</v>
      </c>
      <c r="B13">
        <f t="shared" si="1"/>
        <v>19</v>
      </c>
      <c r="C13">
        <f t="shared" si="2"/>
        <v>7</v>
      </c>
      <c r="D13" t="str">
        <f t="shared" si="3"/>
        <v>double</v>
      </c>
      <c r="E13" t="str">
        <f t="shared" si="4"/>
        <v>Raise5MinRop</v>
      </c>
      <c r="G13" t="s">
        <v>396</v>
      </c>
      <c r="H13" t="str">
        <f t="shared" si="0"/>
        <v>double precision</v>
      </c>
      <c r="J13" t="str">
        <f t="shared" si="5"/>
        <v>raise5min_rop double precision,</v>
      </c>
    </row>
    <row r="14" spans="1:20" x14ac:dyDescent="0.2">
      <c r="A14" t="s">
        <v>229</v>
      </c>
      <c r="B14">
        <f t="shared" si="1"/>
        <v>18</v>
      </c>
      <c r="C14">
        <f t="shared" si="2"/>
        <v>7</v>
      </c>
      <c r="D14" t="str">
        <f t="shared" si="3"/>
        <v>double</v>
      </c>
      <c r="E14" t="str">
        <f t="shared" si="4"/>
        <v>RaiseRegRrp</v>
      </c>
      <c r="G14" t="s">
        <v>324</v>
      </c>
      <c r="H14" t="str">
        <f t="shared" si="0"/>
        <v>double precision</v>
      </c>
      <c r="J14" t="str">
        <f t="shared" si="5"/>
        <v>raise_reg_rrp double precision,</v>
      </c>
    </row>
    <row r="15" spans="1:20" x14ac:dyDescent="0.2">
      <c r="A15" t="s">
        <v>230</v>
      </c>
      <c r="B15">
        <f t="shared" si="1"/>
        <v>18</v>
      </c>
      <c r="C15">
        <f t="shared" si="2"/>
        <v>7</v>
      </c>
      <c r="D15" t="str">
        <f t="shared" si="3"/>
        <v>double</v>
      </c>
      <c r="E15" t="str">
        <f t="shared" si="4"/>
        <v>RaiseRegRop</v>
      </c>
      <c r="G15" t="s">
        <v>325</v>
      </c>
      <c r="H15" t="str">
        <f t="shared" si="0"/>
        <v>double precision</v>
      </c>
      <c r="J15" t="str">
        <f t="shared" si="5"/>
        <v>raise_reg_rop double precision,</v>
      </c>
    </row>
    <row r="16" spans="1:20" x14ac:dyDescent="0.2">
      <c r="A16" t="s">
        <v>231</v>
      </c>
      <c r="B16">
        <f t="shared" si="1"/>
        <v>19</v>
      </c>
      <c r="C16">
        <f t="shared" si="2"/>
        <v>7</v>
      </c>
      <c r="D16" t="str">
        <f t="shared" si="3"/>
        <v>double</v>
      </c>
      <c r="E16" t="str">
        <f t="shared" si="4"/>
        <v>Lower6SecRrp</v>
      </c>
      <c r="G16" t="s">
        <v>397</v>
      </c>
      <c r="H16" t="str">
        <f t="shared" si="0"/>
        <v>double precision</v>
      </c>
      <c r="J16" t="str">
        <f t="shared" si="5"/>
        <v>lower6sec_rrp double precision,</v>
      </c>
    </row>
    <row r="17" spans="1:10" x14ac:dyDescent="0.2">
      <c r="A17" t="s">
        <v>232</v>
      </c>
      <c r="B17">
        <f t="shared" si="1"/>
        <v>19</v>
      </c>
      <c r="C17">
        <f t="shared" si="2"/>
        <v>7</v>
      </c>
      <c r="D17" t="str">
        <f t="shared" si="3"/>
        <v>double</v>
      </c>
      <c r="E17" t="str">
        <f t="shared" si="4"/>
        <v>Lower6SecRop</v>
      </c>
      <c r="G17" t="s">
        <v>398</v>
      </c>
      <c r="H17" t="str">
        <f t="shared" si="0"/>
        <v>double precision</v>
      </c>
      <c r="J17" t="str">
        <f t="shared" si="5"/>
        <v>lower6sec_rop double precision,</v>
      </c>
    </row>
    <row r="18" spans="1:10" x14ac:dyDescent="0.2">
      <c r="A18" t="s">
        <v>233</v>
      </c>
      <c r="B18">
        <f t="shared" si="1"/>
        <v>20</v>
      </c>
      <c r="C18">
        <f t="shared" si="2"/>
        <v>7</v>
      </c>
      <c r="D18" t="str">
        <f t="shared" si="3"/>
        <v>double</v>
      </c>
      <c r="E18" t="str">
        <f t="shared" si="4"/>
        <v>Lower60SecRrp</v>
      </c>
      <c r="G18" t="s">
        <v>399</v>
      </c>
      <c r="H18" t="str">
        <f t="shared" si="0"/>
        <v>double precision</v>
      </c>
      <c r="J18" t="str">
        <f t="shared" si="5"/>
        <v>lower60sec_rrp double precision,</v>
      </c>
    </row>
    <row r="19" spans="1:10" x14ac:dyDescent="0.2">
      <c r="A19" t="s">
        <v>234</v>
      </c>
      <c r="B19">
        <f t="shared" si="1"/>
        <v>20</v>
      </c>
      <c r="C19">
        <f t="shared" si="2"/>
        <v>7</v>
      </c>
      <c r="D19" t="str">
        <f t="shared" si="3"/>
        <v>double</v>
      </c>
      <c r="E19" t="str">
        <f t="shared" si="4"/>
        <v>Lower60SecRop</v>
      </c>
      <c r="G19" t="s">
        <v>400</v>
      </c>
      <c r="H19" t="str">
        <f t="shared" si="0"/>
        <v>double precision</v>
      </c>
      <c r="J19" t="str">
        <f t="shared" si="5"/>
        <v>lower60sec_rop double precision,</v>
      </c>
    </row>
    <row r="20" spans="1:10" x14ac:dyDescent="0.2">
      <c r="A20" t="s">
        <v>235</v>
      </c>
      <c r="B20">
        <f t="shared" si="1"/>
        <v>19</v>
      </c>
      <c r="C20">
        <f t="shared" si="2"/>
        <v>7</v>
      </c>
      <c r="D20" t="str">
        <f t="shared" si="3"/>
        <v>double</v>
      </c>
      <c r="E20" t="str">
        <f t="shared" si="4"/>
        <v>Lower5MinRrp</v>
      </c>
      <c r="G20" t="s">
        <v>401</v>
      </c>
      <c r="H20" t="str">
        <f t="shared" si="0"/>
        <v>double precision</v>
      </c>
      <c r="J20" t="str">
        <f t="shared" si="5"/>
        <v>lower5min_rrp double precision,</v>
      </c>
    </row>
    <row r="21" spans="1:10" x14ac:dyDescent="0.2">
      <c r="A21" t="s">
        <v>236</v>
      </c>
      <c r="B21">
        <f t="shared" si="1"/>
        <v>19</v>
      </c>
      <c r="C21">
        <f t="shared" si="2"/>
        <v>7</v>
      </c>
      <c r="D21" t="str">
        <f t="shared" si="3"/>
        <v>double</v>
      </c>
      <c r="E21" t="str">
        <f t="shared" si="4"/>
        <v>Lower5MinRop</v>
      </c>
      <c r="G21" t="s">
        <v>402</v>
      </c>
      <c r="H21" t="str">
        <f t="shared" si="0"/>
        <v>double precision</v>
      </c>
      <c r="J21" t="str">
        <f t="shared" si="5"/>
        <v>lower5min_rop double precision,</v>
      </c>
    </row>
    <row r="22" spans="1:10" x14ac:dyDescent="0.2">
      <c r="A22" t="s">
        <v>237</v>
      </c>
      <c r="B22">
        <f t="shared" si="1"/>
        <v>18</v>
      </c>
      <c r="C22">
        <f t="shared" si="2"/>
        <v>7</v>
      </c>
      <c r="D22" t="str">
        <f t="shared" si="3"/>
        <v>double</v>
      </c>
      <c r="E22" t="str">
        <f t="shared" si="4"/>
        <v>LowerRegRrp</v>
      </c>
      <c r="G22" t="s">
        <v>326</v>
      </c>
      <c r="H22" t="str">
        <f t="shared" si="0"/>
        <v>double precision</v>
      </c>
      <c r="J22" t="str">
        <f t="shared" si="5"/>
        <v>lower_reg_rrp double precision,</v>
      </c>
    </row>
    <row r="23" spans="1:10" x14ac:dyDescent="0.2">
      <c r="A23" t="s">
        <v>238</v>
      </c>
      <c r="B23">
        <f t="shared" si="1"/>
        <v>18</v>
      </c>
      <c r="C23">
        <f t="shared" si="2"/>
        <v>7</v>
      </c>
      <c r="D23" t="str">
        <f t="shared" si="3"/>
        <v>double</v>
      </c>
      <c r="E23" t="str">
        <f t="shared" si="4"/>
        <v>LowerRegRop</v>
      </c>
      <c r="G23" t="s">
        <v>327</v>
      </c>
      <c r="H23" t="str">
        <f t="shared" si="0"/>
        <v>double precision</v>
      </c>
      <c r="J23" t="str">
        <f t="shared" si="5"/>
        <v>lower_reg_rop double precision,</v>
      </c>
    </row>
    <row r="24" spans="1:10" x14ac:dyDescent="0.2">
      <c r="A24" t="s">
        <v>387</v>
      </c>
      <c r="B24">
        <f t="shared" si="1"/>
        <v>18</v>
      </c>
      <c r="C24">
        <f t="shared" si="2"/>
        <v>7</v>
      </c>
      <c r="D24" t="str">
        <f t="shared" si="3"/>
        <v>double</v>
      </c>
      <c r="E24" t="str">
        <f t="shared" si="4"/>
        <v>TotalDemand</v>
      </c>
      <c r="G24" t="s">
        <v>389</v>
      </c>
      <c r="H24" t="str">
        <f t="shared" si="0"/>
        <v>double precision</v>
      </c>
      <c r="J24" t="str">
        <f t="shared" si="5"/>
        <v>total_demand double precision,</v>
      </c>
    </row>
    <row r="25" spans="1:10" x14ac:dyDescent="0.2">
      <c r="A25" t="s">
        <v>239</v>
      </c>
      <c r="B25">
        <f t="shared" si="1"/>
        <v>26</v>
      </c>
      <c r="C25">
        <f t="shared" si="2"/>
        <v>7</v>
      </c>
      <c r="D25" t="str">
        <f t="shared" si="3"/>
        <v>double</v>
      </c>
      <c r="E25" t="str">
        <f t="shared" si="4"/>
        <v>AvailableGeneration</v>
      </c>
      <c r="G25" t="s">
        <v>328</v>
      </c>
      <c r="H25" t="str">
        <f t="shared" si="0"/>
        <v>double precision</v>
      </c>
      <c r="J25" t="str">
        <f t="shared" si="5"/>
        <v>available_generation double precision,</v>
      </c>
    </row>
    <row r="26" spans="1:10" x14ac:dyDescent="0.2">
      <c r="A26" t="s">
        <v>240</v>
      </c>
      <c r="B26">
        <f t="shared" si="1"/>
        <v>20</v>
      </c>
      <c r="C26">
        <f t="shared" si="2"/>
        <v>7</v>
      </c>
      <c r="D26" t="str">
        <f t="shared" si="3"/>
        <v>double</v>
      </c>
      <c r="E26" t="str">
        <f t="shared" si="4"/>
        <v>AvailableLoad</v>
      </c>
      <c r="G26" t="s">
        <v>329</v>
      </c>
      <c r="H26" t="str">
        <f t="shared" si="0"/>
        <v>double precision</v>
      </c>
      <c r="J26" t="str">
        <f t="shared" si="5"/>
        <v>available_load double precision,</v>
      </c>
    </row>
    <row r="27" spans="1:10" x14ac:dyDescent="0.2">
      <c r="A27" t="s">
        <v>241</v>
      </c>
      <c r="B27">
        <f t="shared" si="1"/>
        <v>21</v>
      </c>
      <c r="C27">
        <f t="shared" si="2"/>
        <v>7</v>
      </c>
      <c r="D27" t="str">
        <f t="shared" si="3"/>
        <v>double</v>
      </c>
      <c r="E27" t="str">
        <f t="shared" si="4"/>
        <v>DemandForecast</v>
      </c>
      <c r="G27" t="s">
        <v>330</v>
      </c>
      <c r="H27" t="str">
        <f t="shared" si="0"/>
        <v>double precision</v>
      </c>
      <c r="J27" t="str">
        <f t="shared" si="5"/>
        <v>demand_forecast double precision,</v>
      </c>
    </row>
    <row r="28" spans="1:10" x14ac:dyDescent="0.2">
      <c r="A28" t="s">
        <v>242</v>
      </c>
      <c r="B28">
        <f t="shared" si="1"/>
        <v>29</v>
      </c>
      <c r="C28">
        <f t="shared" si="2"/>
        <v>7</v>
      </c>
      <c r="D28" t="str">
        <f t="shared" si="3"/>
        <v>double</v>
      </c>
      <c r="E28" t="str">
        <f t="shared" si="4"/>
        <v>DispatchableGeneration</v>
      </c>
      <c r="G28" t="s">
        <v>331</v>
      </c>
      <c r="H28" t="str">
        <f t="shared" si="0"/>
        <v>double precision</v>
      </c>
      <c r="J28" t="str">
        <f t="shared" si="5"/>
        <v>dispatchable_generation double precision,</v>
      </c>
    </row>
    <row r="29" spans="1:10" x14ac:dyDescent="0.2">
      <c r="A29" t="s">
        <v>243</v>
      </c>
      <c r="B29">
        <f t="shared" si="1"/>
        <v>23</v>
      </c>
      <c r="C29">
        <f t="shared" si="2"/>
        <v>7</v>
      </c>
      <c r="D29" t="str">
        <f t="shared" si="3"/>
        <v>double</v>
      </c>
      <c r="E29" t="str">
        <f t="shared" si="4"/>
        <v>DispatchableLoad</v>
      </c>
      <c r="G29" t="s">
        <v>332</v>
      </c>
      <c r="H29" t="str">
        <f t="shared" si="0"/>
        <v>double precision</v>
      </c>
      <c r="J29" t="str">
        <f t="shared" si="5"/>
        <v>dispatchable_load double precision,</v>
      </c>
    </row>
    <row r="30" spans="1:10" x14ac:dyDescent="0.2">
      <c r="A30" t="s">
        <v>388</v>
      </c>
      <c r="B30">
        <f t="shared" si="1"/>
        <v>21</v>
      </c>
      <c r="C30">
        <f t="shared" si="2"/>
        <v>7</v>
      </c>
      <c r="D30" t="str">
        <f t="shared" si="3"/>
        <v>double</v>
      </c>
      <c r="E30" t="str">
        <f t="shared" si="4"/>
        <v>NetInterchange</v>
      </c>
      <c r="G30" t="s">
        <v>390</v>
      </c>
      <c r="H30" t="str">
        <f t="shared" si="0"/>
        <v>double precision</v>
      </c>
      <c r="J30" t="str">
        <f t="shared" si="5"/>
        <v>net_interchange double precision,</v>
      </c>
    </row>
    <row r="31" spans="1:10" x14ac:dyDescent="0.2">
      <c r="A31" t="s">
        <v>244</v>
      </c>
      <c r="B31">
        <f t="shared" si="1"/>
        <v>24</v>
      </c>
      <c r="C31">
        <f t="shared" si="2"/>
        <v>7</v>
      </c>
      <c r="D31" t="str">
        <f t="shared" si="3"/>
        <v>double</v>
      </c>
      <c r="E31" t="str">
        <f t="shared" si="4"/>
        <v>Lower5MinDispatch</v>
      </c>
      <c r="G31" t="s">
        <v>403</v>
      </c>
      <c r="H31" t="str">
        <f t="shared" si="0"/>
        <v>double precision</v>
      </c>
      <c r="J31" t="str">
        <f t="shared" si="5"/>
        <v>lower5min_dispatch double precision,</v>
      </c>
    </row>
    <row r="32" spans="1:10" x14ac:dyDescent="0.2">
      <c r="A32" t="s">
        <v>245</v>
      </c>
      <c r="B32">
        <f t="shared" si="1"/>
        <v>22</v>
      </c>
      <c r="C32">
        <f t="shared" si="2"/>
        <v>7</v>
      </c>
      <c r="D32" t="str">
        <f t="shared" si="3"/>
        <v>double</v>
      </c>
      <c r="E32" t="str">
        <f t="shared" si="4"/>
        <v>Lower5MinImport</v>
      </c>
      <c r="G32" t="s">
        <v>404</v>
      </c>
      <c r="H32" t="str">
        <f t="shared" si="0"/>
        <v>double precision</v>
      </c>
      <c r="J32" t="str">
        <f t="shared" si="5"/>
        <v>lower5min_import double precision,</v>
      </c>
    </row>
    <row r="33" spans="1:10" x14ac:dyDescent="0.2">
      <c r="A33" t="s">
        <v>246</v>
      </c>
      <c r="B33">
        <f t="shared" si="1"/>
        <v>29</v>
      </c>
      <c r="C33">
        <f t="shared" si="2"/>
        <v>7</v>
      </c>
      <c r="D33" t="str">
        <f t="shared" si="3"/>
        <v>double</v>
      </c>
      <c r="E33" t="str">
        <f t="shared" si="4"/>
        <v>Lower5MinLocalDispatch</v>
      </c>
      <c r="G33" t="s">
        <v>405</v>
      </c>
      <c r="H33" t="str">
        <f t="shared" si="0"/>
        <v>double precision</v>
      </c>
      <c r="J33" t="str">
        <f t="shared" si="5"/>
        <v>lower5min_local_dispatch double precision,</v>
      </c>
    </row>
    <row r="34" spans="1:10" x14ac:dyDescent="0.2">
      <c r="A34" t="s">
        <v>247</v>
      </c>
      <c r="B34">
        <f t="shared" si="1"/>
        <v>24</v>
      </c>
      <c r="C34">
        <f t="shared" si="2"/>
        <v>7</v>
      </c>
      <c r="D34" t="str">
        <f t="shared" si="3"/>
        <v>double</v>
      </c>
      <c r="E34" t="str">
        <f t="shared" si="4"/>
        <v>Lower5MinLocalReq</v>
      </c>
      <c r="G34" t="s">
        <v>406</v>
      </c>
      <c r="H34" t="str">
        <f t="shared" si="0"/>
        <v>double precision</v>
      </c>
      <c r="J34" t="str">
        <f t="shared" si="5"/>
        <v>lower5min_local_req double precision,</v>
      </c>
    </row>
    <row r="35" spans="1:10" x14ac:dyDescent="0.2">
      <c r="A35" t="s">
        <v>248</v>
      </c>
      <c r="B35">
        <f t="shared" si="1"/>
        <v>19</v>
      </c>
      <c r="C35">
        <f t="shared" si="2"/>
        <v>7</v>
      </c>
      <c r="D35" t="str">
        <f t="shared" si="3"/>
        <v>double</v>
      </c>
      <c r="E35" t="str">
        <f t="shared" si="4"/>
        <v>Lower5MinReq</v>
      </c>
      <c r="G35" t="s">
        <v>407</v>
      </c>
      <c r="H35" t="str">
        <f t="shared" si="0"/>
        <v>double precision</v>
      </c>
      <c r="J35" t="str">
        <f t="shared" si="5"/>
        <v>lower5min_req double precision,</v>
      </c>
    </row>
    <row r="36" spans="1:10" x14ac:dyDescent="0.2">
      <c r="A36" t="s">
        <v>249</v>
      </c>
      <c r="B36">
        <f t="shared" si="1"/>
        <v>25</v>
      </c>
      <c r="C36">
        <f t="shared" si="2"/>
        <v>7</v>
      </c>
      <c r="D36" t="str">
        <f t="shared" si="3"/>
        <v>double</v>
      </c>
      <c r="E36" t="str">
        <f t="shared" si="4"/>
        <v>Lower60SecDispatch</v>
      </c>
      <c r="G36" t="s">
        <v>408</v>
      </c>
      <c r="H36" t="str">
        <f t="shared" si="0"/>
        <v>double precision</v>
      </c>
      <c r="J36" t="str">
        <f t="shared" si="5"/>
        <v>lower60sec_dispatch double precision,</v>
      </c>
    </row>
    <row r="37" spans="1:10" x14ac:dyDescent="0.2">
      <c r="A37" t="s">
        <v>250</v>
      </c>
      <c r="B37">
        <f t="shared" si="1"/>
        <v>23</v>
      </c>
      <c r="C37">
        <f t="shared" si="2"/>
        <v>7</v>
      </c>
      <c r="D37" t="str">
        <f t="shared" si="3"/>
        <v>double</v>
      </c>
      <c r="E37" t="str">
        <f t="shared" si="4"/>
        <v>Lower60SecImport</v>
      </c>
      <c r="G37" t="s">
        <v>409</v>
      </c>
      <c r="H37" t="str">
        <f t="shared" si="0"/>
        <v>double precision</v>
      </c>
      <c r="J37" t="str">
        <f t="shared" si="5"/>
        <v>lower60sec_import double precision,</v>
      </c>
    </row>
    <row r="38" spans="1:10" x14ac:dyDescent="0.2">
      <c r="A38" t="s">
        <v>251</v>
      </c>
      <c r="B38">
        <f t="shared" si="1"/>
        <v>30</v>
      </c>
      <c r="C38">
        <f t="shared" si="2"/>
        <v>7</v>
      </c>
      <c r="D38" t="str">
        <f t="shared" si="3"/>
        <v>double</v>
      </c>
      <c r="E38" t="str">
        <f t="shared" si="4"/>
        <v>Lower60SecLocalDispatch</v>
      </c>
      <c r="G38" t="s">
        <v>410</v>
      </c>
      <c r="H38" t="str">
        <f t="shared" si="0"/>
        <v>double precision</v>
      </c>
      <c r="J38" t="str">
        <f t="shared" si="5"/>
        <v>lower60sec_local_dispatch double precision,</v>
      </c>
    </row>
    <row r="39" spans="1:10" x14ac:dyDescent="0.2">
      <c r="A39" t="s">
        <v>252</v>
      </c>
      <c r="B39">
        <f t="shared" si="1"/>
        <v>25</v>
      </c>
      <c r="C39">
        <f t="shared" si="2"/>
        <v>7</v>
      </c>
      <c r="D39" t="str">
        <f t="shared" si="3"/>
        <v>double</v>
      </c>
      <c r="E39" t="str">
        <f t="shared" si="4"/>
        <v>Lower60SecLocalReq</v>
      </c>
      <c r="G39" t="s">
        <v>411</v>
      </c>
      <c r="H39" t="str">
        <f t="shared" si="0"/>
        <v>double precision</v>
      </c>
      <c r="J39" t="str">
        <f t="shared" si="5"/>
        <v>lower60sec_local_req double precision,</v>
      </c>
    </row>
    <row r="40" spans="1:10" x14ac:dyDescent="0.2">
      <c r="A40" t="s">
        <v>253</v>
      </c>
      <c r="B40">
        <f t="shared" si="1"/>
        <v>20</v>
      </c>
      <c r="C40">
        <f t="shared" si="2"/>
        <v>7</v>
      </c>
      <c r="D40" t="str">
        <f t="shared" si="3"/>
        <v>double</v>
      </c>
      <c r="E40" t="str">
        <f t="shared" si="4"/>
        <v>Lower60SecReq</v>
      </c>
      <c r="G40" t="s">
        <v>412</v>
      </c>
      <c r="H40" t="str">
        <f t="shared" si="0"/>
        <v>double precision</v>
      </c>
      <c r="J40" t="str">
        <f t="shared" si="5"/>
        <v>lower60sec_req double precision,</v>
      </c>
    </row>
    <row r="41" spans="1:10" x14ac:dyDescent="0.2">
      <c r="A41" t="s">
        <v>254</v>
      </c>
      <c r="B41">
        <f t="shared" si="1"/>
        <v>24</v>
      </c>
      <c r="C41">
        <f t="shared" si="2"/>
        <v>7</v>
      </c>
      <c r="D41" t="str">
        <f t="shared" si="3"/>
        <v>double</v>
      </c>
      <c r="E41" t="str">
        <f t="shared" si="4"/>
        <v>Lower6SecDispatch</v>
      </c>
      <c r="G41" t="s">
        <v>413</v>
      </c>
      <c r="H41" t="str">
        <f t="shared" si="0"/>
        <v>double precision</v>
      </c>
      <c r="J41" t="str">
        <f t="shared" si="5"/>
        <v>lower6sec_dispatch double precision,</v>
      </c>
    </row>
    <row r="42" spans="1:10" x14ac:dyDescent="0.2">
      <c r="A42" t="s">
        <v>255</v>
      </c>
      <c r="B42">
        <f t="shared" si="1"/>
        <v>22</v>
      </c>
      <c r="C42">
        <f t="shared" si="2"/>
        <v>7</v>
      </c>
      <c r="D42" t="str">
        <f t="shared" si="3"/>
        <v>double</v>
      </c>
      <c r="E42" t="str">
        <f t="shared" si="4"/>
        <v>Lower6SecImport</v>
      </c>
      <c r="G42" t="s">
        <v>414</v>
      </c>
      <c r="H42" t="str">
        <f t="shared" si="0"/>
        <v>double precision</v>
      </c>
      <c r="J42" t="str">
        <f t="shared" si="5"/>
        <v>lower6sec_import double precision,</v>
      </c>
    </row>
    <row r="43" spans="1:10" x14ac:dyDescent="0.2">
      <c r="A43" t="s">
        <v>256</v>
      </c>
      <c r="B43">
        <f t="shared" si="1"/>
        <v>29</v>
      </c>
      <c r="C43">
        <f t="shared" si="2"/>
        <v>7</v>
      </c>
      <c r="D43" t="str">
        <f t="shared" si="3"/>
        <v>double</v>
      </c>
      <c r="E43" t="str">
        <f t="shared" si="4"/>
        <v>Lower6SecLocalDispatch</v>
      </c>
      <c r="G43" t="s">
        <v>415</v>
      </c>
      <c r="H43" t="str">
        <f t="shared" si="0"/>
        <v>double precision</v>
      </c>
      <c r="J43" t="str">
        <f t="shared" si="5"/>
        <v>lower6sec_local_dispatch double precision,</v>
      </c>
    </row>
    <row r="44" spans="1:10" x14ac:dyDescent="0.2">
      <c r="A44" t="s">
        <v>257</v>
      </c>
      <c r="B44">
        <f t="shared" si="1"/>
        <v>24</v>
      </c>
      <c r="C44">
        <f t="shared" si="2"/>
        <v>7</v>
      </c>
      <c r="D44" t="str">
        <f t="shared" si="3"/>
        <v>double</v>
      </c>
      <c r="E44" t="str">
        <f t="shared" si="4"/>
        <v>Lower6SecLocalReq</v>
      </c>
      <c r="G44" t="s">
        <v>416</v>
      </c>
      <c r="H44" t="str">
        <f t="shared" si="0"/>
        <v>double precision</v>
      </c>
      <c r="J44" t="str">
        <f t="shared" si="5"/>
        <v>lower6sec_local_req double precision,</v>
      </c>
    </row>
    <row r="45" spans="1:10" x14ac:dyDescent="0.2">
      <c r="A45" t="s">
        <v>258</v>
      </c>
      <c r="B45">
        <f t="shared" si="1"/>
        <v>19</v>
      </c>
      <c r="C45">
        <f t="shared" si="2"/>
        <v>7</v>
      </c>
      <c r="D45" t="str">
        <f t="shared" si="3"/>
        <v>double</v>
      </c>
      <c r="E45" t="str">
        <f t="shared" si="4"/>
        <v>Lower6SecReq</v>
      </c>
      <c r="G45" t="s">
        <v>417</v>
      </c>
      <c r="H45" t="str">
        <f t="shared" si="0"/>
        <v>double precision</v>
      </c>
      <c r="J45" t="str">
        <f t="shared" si="5"/>
        <v>lower6sec_req double precision,</v>
      </c>
    </row>
    <row r="46" spans="1:10" x14ac:dyDescent="0.2">
      <c r="A46" t="s">
        <v>259</v>
      </c>
      <c r="B46">
        <f t="shared" si="1"/>
        <v>24</v>
      </c>
      <c r="C46">
        <f t="shared" si="2"/>
        <v>7</v>
      </c>
      <c r="D46" t="str">
        <f t="shared" si="3"/>
        <v>double</v>
      </c>
      <c r="E46" t="str">
        <f t="shared" si="4"/>
        <v>Raise5MinDispatch</v>
      </c>
      <c r="G46" t="s">
        <v>418</v>
      </c>
      <c r="H46" t="str">
        <f t="shared" si="0"/>
        <v>double precision</v>
      </c>
      <c r="J46" t="str">
        <f t="shared" si="5"/>
        <v>raise5min_dispatch double precision,</v>
      </c>
    </row>
    <row r="47" spans="1:10" x14ac:dyDescent="0.2">
      <c r="A47" t="s">
        <v>260</v>
      </c>
      <c r="B47">
        <f t="shared" si="1"/>
        <v>22</v>
      </c>
      <c r="C47">
        <f t="shared" si="2"/>
        <v>7</v>
      </c>
      <c r="D47" t="str">
        <f t="shared" si="3"/>
        <v>double</v>
      </c>
      <c r="E47" t="str">
        <f t="shared" si="4"/>
        <v>Raise5MinImport</v>
      </c>
      <c r="G47" t="s">
        <v>419</v>
      </c>
      <c r="H47" t="str">
        <f t="shared" si="0"/>
        <v>double precision</v>
      </c>
      <c r="J47" t="str">
        <f t="shared" si="5"/>
        <v>raise5min_import double precision,</v>
      </c>
    </row>
    <row r="48" spans="1:10" x14ac:dyDescent="0.2">
      <c r="A48" t="s">
        <v>261</v>
      </c>
      <c r="B48">
        <f t="shared" si="1"/>
        <v>29</v>
      </c>
      <c r="C48">
        <f t="shared" si="2"/>
        <v>7</v>
      </c>
      <c r="D48" t="str">
        <f t="shared" si="3"/>
        <v>double</v>
      </c>
      <c r="E48" t="str">
        <f t="shared" si="4"/>
        <v>Raise5MinLocalDispatch</v>
      </c>
      <c r="G48" t="s">
        <v>420</v>
      </c>
      <c r="H48" t="str">
        <f t="shared" si="0"/>
        <v>double precision</v>
      </c>
      <c r="J48" t="str">
        <f t="shared" si="5"/>
        <v>raise5min_local_dispatch double precision,</v>
      </c>
    </row>
    <row r="49" spans="1:10" x14ac:dyDescent="0.2">
      <c r="A49" t="s">
        <v>262</v>
      </c>
      <c r="B49">
        <f t="shared" si="1"/>
        <v>24</v>
      </c>
      <c r="C49">
        <f t="shared" si="2"/>
        <v>7</v>
      </c>
      <c r="D49" t="str">
        <f t="shared" si="3"/>
        <v>double</v>
      </c>
      <c r="E49" t="str">
        <f t="shared" si="4"/>
        <v>Raise5MinLocalReq</v>
      </c>
      <c r="G49" t="s">
        <v>421</v>
      </c>
      <c r="H49" t="str">
        <f t="shared" si="0"/>
        <v>double precision</v>
      </c>
      <c r="J49" t="str">
        <f t="shared" si="5"/>
        <v>raise5min_local_req double precision,</v>
      </c>
    </row>
    <row r="50" spans="1:10" x14ac:dyDescent="0.2">
      <c r="A50" t="s">
        <v>263</v>
      </c>
      <c r="B50">
        <f t="shared" si="1"/>
        <v>19</v>
      </c>
      <c r="C50">
        <f t="shared" si="2"/>
        <v>7</v>
      </c>
      <c r="D50" t="str">
        <f t="shared" si="3"/>
        <v>double</v>
      </c>
      <c r="E50" t="str">
        <f t="shared" si="4"/>
        <v>Raise5MinReq</v>
      </c>
      <c r="G50" t="s">
        <v>422</v>
      </c>
      <c r="H50" t="str">
        <f t="shared" si="0"/>
        <v>double precision</v>
      </c>
      <c r="J50" t="str">
        <f t="shared" si="5"/>
        <v>raise5min_req double precision,</v>
      </c>
    </row>
    <row r="51" spans="1:10" x14ac:dyDescent="0.2">
      <c r="A51" t="s">
        <v>264</v>
      </c>
      <c r="B51">
        <f t="shared" si="1"/>
        <v>25</v>
      </c>
      <c r="C51">
        <f t="shared" si="2"/>
        <v>7</v>
      </c>
      <c r="D51" t="str">
        <f t="shared" si="3"/>
        <v>double</v>
      </c>
      <c r="E51" t="str">
        <f t="shared" si="4"/>
        <v>Raise60SecDispatch</v>
      </c>
      <c r="G51" t="s">
        <v>423</v>
      </c>
      <c r="H51" t="str">
        <f t="shared" si="0"/>
        <v>double precision</v>
      </c>
      <c r="J51" t="str">
        <f t="shared" si="5"/>
        <v>raise60sec_dispatch double precision,</v>
      </c>
    </row>
    <row r="52" spans="1:10" x14ac:dyDescent="0.2">
      <c r="A52" t="s">
        <v>265</v>
      </c>
      <c r="B52">
        <f t="shared" si="1"/>
        <v>23</v>
      </c>
      <c r="C52">
        <f t="shared" si="2"/>
        <v>7</v>
      </c>
      <c r="D52" t="str">
        <f t="shared" si="3"/>
        <v>double</v>
      </c>
      <c r="E52" t="str">
        <f t="shared" si="4"/>
        <v>Raise60SecImport</v>
      </c>
      <c r="G52" t="s">
        <v>424</v>
      </c>
      <c r="H52" t="str">
        <f t="shared" si="0"/>
        <v>double precision</v>
      </c>
      <c r="J52" t="str">
        <f t="shared" si="5"/>
        <v>raise60sec_import double precision,</v>
      </c>
    </row>
    <row r="53" spans="1:10" x14ac:dyDescent="0.2">
      <c r="A53" t="s">
        <v>266</v>
      </c>
      <c r="B53">
        <f t="shared" si="1"/>
        <v>30</v>
      </c>
      <c r="C53">
        <f t="shared" si="2"/>
        <v>7</v>
      </c>
      <c r="D53" t="str">
        <f t="shared" si="3"/>
        <v>double</v>
      </c>
      <c r="E53" t="str">
        <f t="shared" si="4"/>
        <v>Raise60SecLocalDispatch</v>
      </c>
      <c r="G53" t="s">
        <v>425</v>
      </c>
      <c r="H53" t="str">
        <f t="shared" si="0"/>
        <v>double precision</v>
      </c>
      <c r="J53" t="str">
        <f t="shared" si="5"/>
        <v>raise60sec_local_dispatch double precision,</v>
      </c>
    </row>
    <row r="54" spans="1:10" x14ac:dyDescent="0.2">
      <c r="A54" t="s">
        <v>267</v>
      </c>
      <c r="B54">
        <f t="shared" si="1"/>
        <v>25</v>
      </c>
      <c r="C54">
        <f t="shared" si="2"/>
        <v>7</v>
      </c>
      <c r="D54" t="str">
        <f t="shared" si="3"/>
        <v>double</v>
      </c>
      <c r="E54" t="str">
        <f t="shared" si="4"/>
        <v>Raise60SecLocalReq</v>
      </c>
      <c r="G54" t="s">
        <v>426</v>
      </c>
      <c r="H54" t="str">
        <f t="shared" si="0"/>
        <v>double precision</v>
      </c>
      <c r="J54" t="str">
        <f t="shared" si="5"/>
        <v>raise60sec_local_req double precision,</v>
      </c>
    </row>
    <row r="55" spans="1:10" x14ac:dyDescent="0.2">
      <c r="A55" t="s">
        <v>268</v>
      </c>
      <c r="B55">
        <f t="shared" si="1"/>
        <v>20</v>
      </c>
      <c r="C55">
        <f t="shared" si="2"/>
        <v>7</v>
      </c>
      <c r="D55" t="str">
        <f t="shared" si="3"/>
        <v>double</v>
      </c>
      <c r="E55" t="str">
        <f t="shared" si="4"/>
        <v>Raise60SecReq</v>
      </c>
      <c r="G55" t="s">
        <v>427</v>
      </c>
      <c r="H55" t="str">
        <f t="shared" si="0"/>
        <v>double precision</v>
      </c>
      <c r="J55" t="str">
        <f t="shared" si="5"/>
        <v>raise60sec_req double precision,</v>
      </c>
    </row>
    <row r="56" spans="1:10" x14ac:dyDescent="0.2">
      <c r="A56" t="s">
        <v>269</v>
      </c>
      <c r="B56">
        <f t="shared" si="1"/>
        <v>24</v>
      </c>
      <c r="C56">
        <f t="shared" si="2"/>
        <v>7</v>
      </c>
      <c r="D56" t="str">
        <f t="shared" si="3"/>
        <v>double</v>
      </c>
      <c r="E56" t="str">
        <f t="shared" si="4"/>
        <v>Raise6SecDispatch</v>
      </c>
      <c r="G56" t="s">
        <v>428</v>
      </c>
      <c r="H56" t="str">
        <f t="shared" si="0"/>
        <v>double precision</v>
      </c>
      <c r="J56" t="str">
        <f t="shared" si="5"/>
        <v>raise6sec_dispatch double precision,</v>
      </c>
    </row>
    <row r="57" spans="1:10" x14ac:dyDescent="0.2">
      <c r="A57" t="s">
        <v>270</v>
      </c>
      <c r="B57">
        <f t="shared" si="1"/>
        <v>22</v>
      </c>
      <c r="C57">
        <f t="shared" si="2"/>
        <v>7</v>
      </c>
      <c r="D57" t="str">
        <f t="shared" si="3"/>
        <v>double</v>
      </c>
      <c r="E57" t="str">
        <f t="shared" si="4"/>
        <v>Raise6SecImport</v>
      </c>
      <c r="G57" t="s">
        <v>429</v>
      </c>
      <c r="H57" t="str">
        <f t="shared" si="0"/>
        <v>double precision</v>
      </c>
      <c r="J57" t="str">
        <f t="shared" si="5"/>
        <v>raise6sec_import double precision,</v>
      </c>
    </row>
    <row r="58" spans="1:10" x14ac:dyDescent="0.2">
      <c r="A58" t="s">
        <v>271</v>
      </c>
      <c r="B58">
        <f t="shared" si="1"/>
        <v>29</v>
      </c>
      <c r="C58">
        <f t="shared" si="2"/>
        <v>7</v>
      </c>
      <c r="D58" t="str">
        <f t="shared" si="3"/>
        <v>double</v>
      </c>
      <c r="E58" t="str">
        <f t="shared" si="4"/>
        <v>Raise6SecLocalDispatch</v>
      </c>
      <c r="G58" t="s">
        <v>430</v>
      </c>
      <c r="H58" t="str">
        <f t="shared" si="0"/>
        <v>double precision</v>
      </c>
      <c r="J58" t="str">
        <f t="shared" si="5"/>
        <v>raise6sec_local_dispatch double precision,</v>
      </c>
    </row>
    <row r="59" spans="1:10" x14ac:dyDescent="0.2">
      <c r="A59" t="s">
        <v>272</v>
      </c>
      <c r="B59">
        <f t="shared" si="1"/>
        <v>24</v>
      </c>
      <c r="C59">
        <f t="shared" si="2"/>
        <v>7</v>
      </c>
      <c r="D59" t="str">
        <f t="shared" si="3"/>
        <v>double</v>
      </c>
      <c r="E59" t="str">
        <f t="shared" si="4"/>
        <v>Raise6SecLocalReq</v>
      </c>
      <c r="G59" t="s">
        <v>431</v>
      </c>
      <c r="H59" t="str">
        <f t="shared" si="0"/>
        <v>double precision</v>
      </c>
      <c r="J59" t="str">
        <f t="shared" si="5"/>
        <v>raise6sec_local_req double precision,</v>
      </c>
    </row>
    <row r="60" spans="1:10" x14ac:dyDescent="0.2">
      <c r="A60" t="s">
        <v>273</v>
      </c>
      <c r="B60">
        <f t="shared" si="1"/>
        <v>19</v>
      </c>
      <c r="C60">
        <f t="shared" si="2"/>
        <v>7</v>
      </c>
      <c r="D60" t="str">
        <f t="shared" si="3"/>
        <v>double</v>
      </c>
      <c r="E60" t="str">
        <f t="shared" si="4"/>
        <v>Raise6SecReq</v>
      </c>
      <c r="G60" t="s">
        <v>432</v>
      </c>
      <c r="H60" t="str">
        <f t="shared" si="0"/>
        <v>double precision</v>
      </c>
      <c r="J60" t="str">
        <f t="shared" si="5"/>
        <v>raise6sec_req double precision,</v>
      </c>
    </row>
    <row r="61" spans="1:10" x14ac:dyDescent="0.2">
      <c r="A61" t="s">
        <v>274</v>
      </c>
      <c r="B61">
        <f t="shared" si="1"/>
        <v>29</v>
      </c>
      <c r="C61">
        <f t="shared" si="2"/>
        <v>7</v>
      </c>
      <c r="D61" t="str">
        <f t="shared" si="3"/>
        <v>double</v>
      </c>
      <c r="E61" t="str">
        <f t="shared" si="4"/>
        <v>AggregateDispatchError</v>
      </c>
      <c r="G61" t="s">
        <v>333</v>
      </c>
      <c r="H61" t="str">
        <f t="shared" si="0"/>
        <v>double precision</v>
      </c>
      <c r="J61" t="str">
        <f t="shared" si="5"/>
        <v>aggregate_dispatch_error double precision,</v>
      </c>
    </row>
    <row r="62" spans="1:10" x14ac:dyDescent="0.2">
      <c r="A62" t="s">
        <v>275</v>
      </c>
      <c r="B62">
        <f t="shared" si="1"/>
        <v>20</v>
      </c>
      <c r="C62">
        <f t="shared" si="2"/>
        <v>7</v>
      </c>
      <c r="D62" t="str">
        <f t="shared" si="3"/>
        <v>double</v>
      </c>
      <c r="E62" t="str">
        <f t="shared" si="4"/>
        <v>InitialSupply</v>
      </c>
      <c r="G62" t="s">
        <v>334</v>
      </c>
      <c r="H62" t="str">
        <f t="shared" si="0"/>
        <v>double precision</v>
      </c>
      <c r="J62" t="str">
        <f t="shared" si="5"/>
        <v>initial_supply double precision,</v>
      </c>
    </row>
    <row r="63" spans="1:10" x14ac:dyDescent="0.2">
      <c r="A63" t="s">
        <v>276</v>
      </c>
      <c r="B63">
        <f t="shared" si="1"/>
        <v>20</v>
      </c>
      <c r="C63">
        <f t="shared" si="2"/>
        <v>7</v>
      </c>
      <c r="D63" t="str">
        <f t="shared" si="3"/>
        <v>double</v>
      </c>
      <c r="E63" t="str">
        <f t="shared" si="4"/>
        <v>ClearedSupply</v>
      </c>
      <c r="G63" t="s">
        <v>335</v>
      </c>
      <c r="H63" t="str">
        <f t="shared" si="0"/>
        <v>double precision</v>
      </c>
      <c r="J63" t="str">
        <f t="shared" si="5"/>
        <v>cleared_supply double precision,</v>
      </c>
    </row>
    <row r="64" spans="1:10" x14ac:dyDescent="0.2">
      <c r="A64" t="s">
        <v>277</v>
      </c>
      <c r="B64">
        <f t="shared" si="1"/>
        <v>21</v>
      </c>
      <c r="C64">
        <f t="shared" si="2"/>
        <v>7</v>
      </c>
      <c r="D64" t="str">
        <f t="shared" si="3"/>
        <v>double</v>
      </c>
      <c r="E64" t="str">
        <f t="shared" si="4"/>
        <v>LowerRegImport</v>
      </c>
      <c r="G64" t="s">
        <v>336</v>
      </c>
      <c r="H64" t="str">
        <f t="shared" si="0"/>
        <v>double precision</v>
      </c>
      <c r="J64" t="str">
        <f t="shared" si="5"/>
        <v>lower_reg_import double precision,</v>
      </c>
    </row>
    <row r="65" spans="1:10" x14ac:dyDescent="0.2">
      <c r="A65" t="s">
        <v>278</v>
      </c>
      <c r="B65">
        <f t="shared" si="1"/>
        <v>23</v>
      </c>
      <c r="C65">
        <f t="shared" si="2"/>
        <v>7</v>
      </c>
      <c r="D65" t="str">
        <f t="shared" si="3"/>
        <v>double</v>
      </c>
      <c r="E65" t="str">
        <f t="shared" si="4"/>
        <v>LowerRegDispatch</v>
      </c>
      <c r="G65" t="s">
        <v>337</v>
      </c>
      <c r="H65" t="str">
        <f t="shared" si="0"/>
        <v>double precision</v>
      </c>
      <c r="J65" t="str">
        <f t="shared" si="5"/>
        <v>lower_reg_dispatch double precision,</v>
      </c>
    </row>
    <row r="66" spans="1:10" x14ac:dyDescent="0.2">
      <c r="A66" t="s">
        <v>279</v>
      </c>
      <c r="B66">
        <f t="shared" si="1"/>
        <v>28</v>
      </c>
      <c r="C66">
        <f t="shared" si="2"/>
        <v>7</v>
      </c>
      <c r="D66" t="str">
        <f t="shared" si="3"/>
        <v>double</v>
      </c>
      <c r="E66" t="str">
        <f t="shared" si="4"/>
        <v>LowerRegLocalDispatch</v>
      </c>
      <c r="G66" t="s">
        <v>338</v>
      </c>
      <c r="H66" t="str">
        <f t="shared" ref="H66:H104" si="6">VLOOKUP(D66,$S$2:$T$20,2,FALSE)</f>
        <v>double precision</v>
      </c>
      <c r="J66" t="str">
        <f t="shared" si="5"/>
        <v>lower_reg_local_dispatch double precision,</v>
      </c>
    </row>
    <row r="67" spans="1:10" x14ac:dyDescent="0.2">
      <c r="A67" t="s">
        <v>280</v>
      </c>
      <c r="B67">
        <f t="shared" ref="B67:B104" si="7">LEN(A67)</f>
        <v>23</v>
      </c>
      <c r="C67">
        <f t="shared" ref="C67:C104" si="8">SEARCH(" ",A67)</f>
        <v>7</v>
      </c>
      <c r="D67" t="str">
        <f t="shared" ref="D67:D104" si="9">LEFT(A67,C67-1)</f>
        <v>double</v>
      </c>
      <c r="E67" t="str">
        <f t="shared" ref="E67:E104" si="10">RIGHT(A67,B67-C67)</f>
        <v>LowerRegLocalReq</v>
      </c>
      <c r="G67" t="s">
        <v>339</v>
      </c>
      <c r="H67" t="str">
        <f t="shared" si="6"/>
        <v>double precision</v>
      </c>
      <c r="J67" t="str">
        <f t="shared" ref="J67:J104" si="11">_xlfn.CONCAT(G67," ",H67,",")</f>
        <v>lower_reg_local_req double precision,</v>
      </c>
    </row>
    <row r="68" spans="1:10" x14ac:dyDescent="0.2">
      <c r="A68" t="s">
        <v>281</v>
      </c>
      <c r="B68">
        <f t="shared" si="7"/>
        <v>18</v>
      </c>
      <c r="C68">
        <f t="shared" si="8"/>
        <v>7</v>
      </c>
      <c r="D68" t="str">
        <f t="shared" si="9"/>
        <v>double</v>
      </c>
      <c r="E68" t="str">
        <f t="shared" si="10"/>
        <v>LowerRegReq</v>
      </c>
      <c r="G68" t="s">
        <v>340</v>
      </c>
      <c r="H68" t="str">
        <f t="shared" si="6"/>
        <v>double precision</v>
      </c>
      <c r="J68" t="str">
        <f t="shared" si="11"/>
        <v>lower_reg_req double precision,</v>
      </c>
    </row>
    <row r="69" spans="1:10" x14ac:dyDescent="0.2">
      <c r="A69" t="s">
        <v>282</v>
      </c>
      <c r="B69">
        <f t="shared" si="7"/>
        <v>21</v>
      </c>
      <c r="C69">
        <f t="shared" si="8"/>
        <v>7</v>
      </c>
      <c r="D69" t="str">
        <f t="shared" si="9"/>
        <v>double</v>
      </c>
      <c r="E69" t="str">
        <f t="shared" si="10"/>
        <v>RaiseRegImport</v>
      </c>
      <c r="G69" t="s">
        <v>341</v>
      </c>
      <c r="H69" t="str">
        <f t="shared" si="6"/>
        <v>double precision</v>
      </c>
      <c r="J69" t="str">
        <f t="shared" si="11"/>
        <v>raise_reg_import double precision,</v>
      </c>
    </row>
    <row r="70" spans="1:10" x14ac:dyDescent="0.2">
      <c r="A70" t="s">
        <v>283</v>
      </c>
      <c r="B70">
        <f t="shared" si="7"/>
        <v>23</v>
      </c>
      <c r="C70">
        <f t="shared" si="8"/>
        <v>7</v>
      </c>
      <c r="D70" t="str">
        <f t="shared" si="9"/>
        <v>double</v>
      </c>
      <c r="E70" t="str">
        <f t="shared" si="10"/>
        <v>RaiseRegDispatch</v>
      </c>
      <c r="G70" t="s">
        <v>342</v>
      </c>
      <c r="H70" t="str">
        <f t="shared" si="6"/>
        <v>double precision</v>
      </c>
      <c r="J70" t="str">
        <f t="shared" si="11"/>
        <v>raise_reg_dispatch double precision,</v>
      </c>
    </row>
    <row r="71" spans="1:10" x14ac:dyDescent="0.2">
      <c r="A71" t="s">
        <v>284</v>
      </c>
      <c r="B71">
        <f t="shared" si="7"/>
        <v>28</v>
      </c>
      <c r="C71">
        <f t="shared" si="8"/>
        <v>7</v>
      </c>
      <c r="D71" t="str">
        <f t="shared" si="9"/>
        <v>double</v>
      </c>
      <c r="E71" t="str">
        <f t="shared" si="10"/>
        <v>RaiseRegLocalDispatch</v>
      </c>
      <c r="G71" t="s">
        <v>343</v>
      </c>
      <c r="H71" t="str">
        <f t="shared" si="6"/>
        <v>double precision</v>
      </c>
      <c r="J71" t="str">
        <f t="shared" si="11"/>
        <v>raise_reg_local_dispatch double precision,</v>
      </c>
    </row>
    <row r="72" spans="1:10" x14ac:dyDescent="0.2">
      <c r="A72" t="s">
        <v>285</v>
      </c>
      <c r="B72">
        <f t="shared" si="7"/>
        <v>23</v>
      </c>
      <c r="C72">
        <f t="shared" si="8"/>
        <v>7</v>
      </c>
      <c r="D72" t="str">
        <f t="shared" si="9"/>
        <v>double</v>
      </c>
      <c r="E72" t="str">
        <f t="shared" si="10"/>
        <v>RaiseRegLocalReq</v>
      </c>
      <c r="G72" t="s">
        <v>344</v>
      </c>
      <c r="H72" t="str">
        <f t="shared" si="6"/>
        <v>double precision</v>
      </c>
      <c r="J72" t="str">
        <f t="shared" si="11"/>
        <v>raise_reg_local_req double precision,</v>
      </c>
    </row>
    <row r="73" spans="1:10" x14ac:dyDescent="0.2">
      <c r="A73" t="s">
        <v>286</v>
      </c>
      <c r="B73">
        <f t="shared" si="7"/>
        <v>18</v>
      </c>
      <c r="C73">
        <f t="shared" si="8"/>
        <v>7</v>
      </c>
      <c r="D73" t="str">
        <f t="shared" si="9"/>
        <v>double</v>
      </c>
      <c r="E73" t="str">
        <f t="shared" si="10"/>
        <v>RaiseRegReq</v>
      </c>
      <c r="G73" t="s">
        <v>345</v>
      </c>
      <c r="H73" t="str">
        <f t="shared" si="6"/>
        <v>double precision</v>
      </c>
      <c r="J73" t="str">
        <f t="shared" si="11"/>
        <v>raise_reg_req double precision,</v>
      </c>
    </row>
    <row r="74" spans="1:10" x14ac:dyDescent="0.2">
      <c r="A74" t="s">
        <v>287</v>
      </c>
      <c r="B74">
        <f t="shared" si="7"/>
        <v>30</v>
      </c>
      <c r="C74">
        <f t="shared" si="8"/>
        <v>7</v>
      </c>
      <c r="D74" t="str">
        <f t="shared" si="9"/>
        <v>double</v>
      </c>
      <c r="E74" t="str">
        <f t="shared" si="10"/>
        <v>Raise5MinLocalViolation</v>
      </c>
      <c r="G74" t="s">
        <v>433</v>
      </c>
      <c r="H74" t="str">
        <f t="shared" si="6"/>
        <v>double precision</v>
      </c>
      <c r="J74" t="str">
        <f t="shared" si="11"/>
        <v>raise5min_local_violation double precision,</v>
      </c>
    </row>
    <row r="75" spans="1:10" x14ac:dyDescent="0.2">
      <c r="A75" t="s">
        <v>288</v>
      </c>
      <c r="B75">
        <f t="shared" si="7"/>
        <v>29</v>
      </c>
      <c r="C75">
        <f t="shared" si="8"/>
        <v>7</v>
      </c>
      <c r="D75" t="str">
        <f t="shared" si="9"/>
        <v>double</v>
      </c>
      <c r="E75" t="str">
        <f t="shared" si="10"/>
        <v>RaiseRegLocalViolation</v>
      </c>
      <c r="G75" t="s">
        <v>346</v>
      </c>
      <c r="H75" t="str">
        <f t="shared" si="6"/>
        <v>double precision</v>
      </c>
      <c r="J75" t="str">
        <f t="shared" si="11"/>
        <v>raise_reg_local_violation double precision,</v>
      </c>
    </row>
    <row r="76" spans="1:10" x14ac:dyDescent="0.2">
      <c r="A76" t="s">
        <v>289</v>
      </c>
      <c r="B76">
        <f t="shared" si="7"/>
        <v>31</v>
      </c>
      <c r="C76">
        <f t="shared" si="8"/>
        <v>7</v>
      </c>
      <c r="D76" t="str">
        <f t="shared" si="9"/>
        <v>double</v>
      </c>
      <c r="E76" t="str">
        <f t="shared" si="10"/>
        <v>Raise60SecLocalViolation</v>
      </c>
      <c r="G76" t="s">
        <v>434</v>
      </c>
      <c r="H76" t="str">
        <f t="shared" si="6"/>
        <v>double precision</v>
      </c>
      <c r="J76" t="str">
        <f t="shared" si="11"/>
        <v>raise60sec_local_violation double precision,</v>
      </c>
    </row>
    <row r="77" spans="1:10" x14ac:dyDescent="0.2">
      <c r="A77" t="s">
        <v>290</v>
      </c>
      <c r="B77">
        <f t="shared" si="7"/>
        <v>30</v>
      </c>
      <c r="C77">
        <f t="shared" si="8"/>
        <v>7</v>
      </c>
      <c r="D77" t="str">
        <f t="shared" si="9"/>
        <v>double</v>
      </c>
      <c r="E77" t="str">
        <f t="shared" si="10"/>
        <v>Raise6SecLocalViolation</v>
      </c>
      <c r="G77" t="s">
        <v>435</v>
      </c>
      <c r="H77" t="str">
        <f t="shared" si="6"/>
        <v>double precision</v>
      </c>
      <c r="J77" t="str">
        <f t="shared" si="11"/>
        <v>raise6sec_local_violation double precision,</v>
      </c>
    </row>
    <row r="78" spans="1:10" x14ac:dyDescent="0.2">
      <c r="A78" t="s">
        <v>291</v>
      </c>
      <c r="B78">
        <f t="shared" si="7"/>
        <v>30</v>
      </c>
      <c r="C78">
        <f t="shared" si="8"/>
        <v>7</v>
      </c>
      <c r="D78" t="str">
        <f t="shared" si="9"/>
        <v>double</v>
      </c>
      <c r="E78" t="str">
        <f t="shared" si="10"/>
        <v>Lower5MinLocalViolation</v>
      </c>
      <c r="G78" t="s">
        <v>436</v>
      </c>
      <c r="H78" t="str">
        <f t="shared" si="6"/>
        <v>double precision</v>
      </c>
      <c r="J78" t="str">
        <f t="shared" si="11"/>
        <v>lower5min_local_violation double precision,</v>
      </c>
    </row>
    <row r="79" spans="1:10" x14ac:dyDescent="0.2">
      <c r="A79" t="s">
        <v>292</v>
      </c>
      <c r="B79">
        <f t="shared" si="7"/>
        <v>29</v>
      </c>
      <c r="C79">
        <f t="shared" si="8"/>
        <v>7</v>
      </c>
      <c r="D79" t="str">
        <f t="shared" si="9"/>
        <v>double</v>
      </c>
      <c r="E79" t="str">
        <f t="shared" si="10"/>
        <v>LowerRegLocalViolation</v>
      </c>
      <c r="G79" t="s">
        <v>347</v>
      </c>
      <c r="H79" t="str">
        <f t="shared" si="6"/>
        <v>double precision</v>
      </c>
      <c r="J79" t="str">
        <f t="shared" si="11"/>
        <v>lower_reg_local_violation double precision,</v>
      </c>
    </row>
    <row r="80" spans="1:10" x14ac:dyDescent="0.2">
      <c r="A80" t="s">
        <v>293</v>
      </c>
      <c r="B80">
        <f t="shared" si="7"/>
        <v>31</v>
      </c>
      <c r="C80">
        <f t="shared" si="8"/>
        <v>7</v>
      </c>
      <c r="D80" t="str">
        <f t="shared" si="9"/>
        <v>double</v>
      </c>
      <c r="E80" t="str">
        <f t="shared" si="10"/>
        <v>Lower60SecLocalViolation</v>
      </c>
      <c r="G80" t="s">
        <v>437</v>
      </c>
      <c r="H80" t="str">
        <f t="shared" si="6"/>
        <v>double precision</v>
      </c>
      <c r="J80" t="str">
        <f t="shared" si="11"/>
        <v>lower60sec_local_violation double precision,</v>
      </c>
    </row>
    <row r="81" spans="1:10" x14ac:dyDescent="0.2">
      <c r="A81" t="s">
        <v>294</v>
      </c>
      <c r="B81">
        <f t="shared" si="7"/>
        <v>30</v>
      </c>
      <c r="C81">
        <f t="shared" si="8"/>
        <v>7</v>
      </c>
      <c r="D81" t="str">
        <f t="shared" si="9"/>
        <v>double</v>
      </c>
      <c r="E81" t="str">
        <f t="shared" si="10"/>
        <v>Lower6SecLocalViolation</v>
      </c>
      <c r="G81" t="s">
        <v>438</v>
      </c>
      <c r="H81" t="str">
        <f t="shared" si="6"/>
        <v>double precision</v>
      </c>
      <c r="J81" t="str">
        <f t="shared" si="11"/>
        <v>lower6sec_local_violation double precision,</v>
      </c>
    </row>
    <row r="82" spans="1:10" x14ac:dyDescent="0.2">
      <c r="A82" t="s">
        <v>295</v>
      </c>
      <c r="B82">
        <f t="shared" si="7"/>
        <v>25</v>
      </c>
      <c r="C82">
        <f t="shared" si="8"/>
        <v>7</v>
      </c>
      <c r="D82" t="str">
        <f t="shared" si="9"/>
        <v>double</v>
      </c>
      <c r="E82" t="str">
        <f t="shared" si="10"/>
        <v>Raise5MinViolation</v>
      </c>
      <c r="G82" t="s">
        <v>439</v>
      </c>
      <c r="H82" t="str">
        <f t="shared" si="6"/>
        <v>double precision</v>
      </c>
      <c r="J82" t="str">
        <f t="shared" si="11"/>
        <v>raise5min_violation double precision,</v>
      </c>
    </row>
    <row r="83" spans="1:10" x14ac:dyDescent="0.2">
      <c r="A83" t="s">
        <v>296</v>
      </c>
      <c r="B83">
        <f t="shared" si="7"/>
        <v>24</v>
      </c>
      <c r="C83">
        <f t="shared" si="8"/>
        <v>7</v>
      </c>
      <c r="D83" t="str">
        <f t="shared" si="9"/>
        <v>double</v>
      </c>
      <c r="E83" t="str">
        <f t="shared" si="10"/>
        <v>RaiseRegViolation</v>
      </c>
      <c r="G83" t="s">
        <v>348</v>
      </c>
      <c r="H83" t="str">
        <f t="shared" si="6"/>
        <v>double precision</v>
      </c>
      <c r="J83" t="str">
        <f t="shared" si="11"/>
        <v>raise_reg_violation double precision,</v>
      </c>
    </row>
    <row r="84" spans="1:10" x14ac:dyDescent="0.2">
      <c r="A84" t="s">
        <v>297</v>
      </c>
      <c r="B84">
        <f t="shared" si="7"/>
        <v>26</v>
      </c>
      <c r="C84">
        <f t="shared" si="8"/>
        <v>7</v>
      </c>
      <c r="D84" t="str">
        <f t="shared" si="9"/>
        <v>double</v>
      </c>
      <c r="E84" t="str">
        <f t="shared" si="10"/>
        <v>Raise60SecViolation</v>
      </c>
      <c r="G84" t="s">
        <v>440</v>
      </c>
      <c r="H84" t="str">
        <f t="shared" si="6"/>
        <v>double precision</v>
      </c>
      <c r="J84" t="str">
        <f t="shared" si="11"/>
        <v>raise60sec_violation double precision,</v>
      </c>
    </row>
    <row r="85" spans="1:10" x14ac:dyDescent="0.2">
      <c r="A85" t="s">
        <v>298</v>
      </c>
      <c r="B85">
        <f t="shared" si="7"/>
        <v>25</v>
      </c>
      <c r="C85">
        <f t="shared" si="8"/>
        <v>7</v>
      </c>
      <c r="D85" t="str">
        <f t="shared" si="9"/>
        <v>double</v>
      </c>
      <c r="E85" t="str">
        <f t="shared" si="10"/>
        <v>Raise6SecViolation</v>
      </c>
      <c r="G85" t="s">
        <v>441</v>
      </c>
      <c r="H85" t="str">
        <f t="shared" si="6"/>
        <v>double precision</v>
      </c>
      <c r="J85" t="str">
        <f t="shared" si="11"/>
        <v>raise6sec_violation double precision,</v>
      </c>
    </row>
    <row r="86" spans="1:10" x14ac:dyDescent="0.2">
      <c r="A86" t="s">
        <v>299</v>
      </c>
      <c r="B86">
        <f t="shared" si="7"/>
        <v>25</v>
      </c>
      <c r="C86">
        <f t="shared" si="8"/>
        <v>7</v>
      </c>
      <c r="D86" t="str">
        <f t="shared" si="9"/>
        <v>double</v>
      </c>
      <c r="E86" t="str">
        <f t="shared" si="10"/>
        <v>Lower5MinViolation</v>
      </c>
      <c r="G86" t="s">
        <v>442</v>
      </c>
      <c r="H86" t="str">
        <f t="shared" si="6"/>
        <v>double precision</v>
      </c>
      <c r="J86" t="str">
        <f t="shared" si="11"/>
        <v>lower5min_violation double precision,</v>
      </c>
    </row>
    <row r="87" spans="1:10" x14ac:dyDescent="0.2">
      <c r="A87" t="s">
        <v>300</v>
      </c>
      <c r="B87">
        <f t="shared" si="7"/>
        <v>24</v>
      </c>
      <c r="C87">
        <f t="shared" si="8"/>
        <v>7</v>
      </c>
      <c r="D87" t="str">
        <f t="shared" si="9"/>
        <v>double</v>
      </c>
      <c r="E87" t="str">
        <f t="shared" si="10"/>
        <v>LowerRegViolation</v>
      </c>
      <c r="G87" t="s">
        <v>349</v>
      </c>
      <c r="H87" t="str">
        <f t="shared" si="6"/>
        <v>double precision</v>
      </c>
      <c r="J87" t="str">
        <f t="shared" si="11"/>
        <v>lower_reg_violation double precision,</v>
      </c>
    </row>
    <row r="88" spans="1:10" x14ac:dyDescent="0.2">
      <c r="A88" t="s">
        <v>301</v>
      </c>
      <c r="B88">
        <f t="shared" si="7"/>
        <v>26</v>
      </c>
      <c r="C88">
        <f t="shared" si="8"/>
        <v>7</v>
      </c>
      <c r="D88" t="str">
        <f t="shared" si="9"/>
        <v>double</v>
      </c>
      <c r="E88" t="str">
        <f t="shared" si="10"/>
        <v>Lower60SecViolation</v>
      </c>
      <c r="G88" t="s">
        <v>443</v>
      </c>
      <c r="H88" t="str">
        <f t="shared" si="6"/>
        <v>double precision</v>
      </c>
      <c r="J88" t="str">
        <f t="shared" si="11"/>
        <v>lower60sec_violation double precision,</v>
      </c>
    </row>
    <row r="89" spans="1:10" x14ac:dyDescent="0.2">
      <c r="A89" t="s">
        <v>302</v>
      </c>
      <c r="B89">
        <f t="shared" si="7"/>
        <v>25</v>
      </c>
      <c r="C89">
        <f t="shared" si="8"/>
        <v>7</v>
      </c>
      <c r="D89" t="str">
        <f t="shared" si="9"/>
        <v>double</v>
      </c>
      <c r="E89" t="str">
        <f t="shared" si="10"/>
        <v>Lower6SecViolation</v>
      </c>
      <c r="G89" t="s">
        <v>444</v>
      </c>
      <c r="H89" t="str">
        <f t="shared" si="6"/>
        <v>double precision</v>
      </c>
      <c r="J89" t="str">
        <f t="shared" si="11"/>
        <v>lower6sec_violation double precision,</v>
      </c>
    </row>
    <row r="90" spans="1:10" x14ac:dyDescent="0.2">
      <c r="A90" t="s">
        <v>303</v>
      </c>
      <c r="B90">
        <f t="shared" si="7"/>
        <v>20</v>
      </c>
      <c r="C90">
        <f t="shared" si="8"/>
        <v>9</v>
      </c>
      <c r="D90" t="str">
        <f t="shared" si="9"/>
        <v>DateTime</v>
      </c>
      <c r="E90" t="str">
        <f t="shared" si="10"/>
        <v>LastChanged</v>
      </c>
      <c r="G90" t="s">
        <v>350</v>
      </c>
      <c r="H90" t="str">
        <f t="shared" si="6"/>
        <v>date</v>
      </c>
      <c r="J90" t="str">
        <f t="shared" si="11"/>
        <v>last_changed date,</v>
      </c>
    </row>
    <row r="91" spans="1:10" x14ac:dyDescent="0.2">
      <c r="A91" t="s">
        <v>304</v>
      </c>
      <c r="B91">
        <f t="shared" si="7"/>
        <v>34</v>
      </c>
      <c r="C91">
        <f t="shared" si="8"/>
        <v>7</v>
      </c>
      <c r="D91" t="str">
        <f t="shared" si="9"/>
        <v>double</v>
      </c>
      <c r="E91" t="str">
        <f t="shared" si="10"/>
        <v>TotalIntermittentGeneration</v>
      </c>
      <c r="G91" t="s">
        <v>351</v>
      </c>
      <c r="H91" t="str">
        <f t="shared" si="6"/>
        <v>double precision</v>
      </c>
      <c r="J91" t="str">
        <f t="shared" si="11"/>
        <v>total_intermittent_generation double precision,</v>
      </c>
    </row>
    <row r="92" spans="1:10" x14ac:dyDescent="0.2">
      <c r="A92" t="s">
        <v>305</v>
      </c>
      <c r="B92">
        <f t="shared" si="7"/>
        <v>27</v>
      </c>
      <c r="C92">
        <f t="shared" si="8"/>
        <v>7</v>
      </c>
      <c r="D92" t="str">
        <f t="shared" si="9"/>
        <v>double</v>
      </c>
      <c r="E92" t="str">
        <f t="shared" si="10"/>
        <v>DemandAndNonSchedgen</v>
      </c>
      <c r="G92" t="s">
        <v>352</v>
      </c>
      <c r="H92" t="str">
        <f t="shared" si="6"/>
        <v>double precision</v>
      </c>
      <c r="J92" t="str">
        <f t="shared" si="11"/>
        <v>demand_and_non_schedgen double precision,</v>
      </c>
    </row>
    <row r="93" spans="1:10" x14ac:dyDescent="0.2">
      <c r="A93" t="s">
        <v>306</v>
      </c>
      <c r="B93">
        <f t="shared" si="7"/>
        <v>11</v>
      </c>
      <c r="C93">
        <f t="shared" si="8"/>
        <v>7</v>
      </c>
      <c r="D93" t="str">
        <f t="shared" si="9"/>
        <v>double</v>
      </c>
      <c r="E93" t="str">
        <f t="shared" si="10"/>
        <v>Uigf</v>
      </c>
      <c r="G93" t="s">
        <v>353</v>
      </c>
      <c r="H93" t="str">
        <f t="shared" si="6"/>
        <v>double precision</v>
      </c>
      <c r="J93" t="str">
        <f t="shared" si="11"/>
        <v>uigf double precision,</v>
      </c>
    </row>
    <row r="94" spans="1:10" x14ac:dyDescent="0.2">
      <c r="A94" t="s">
        <v>307</v>
      </c>
      <c r="B94">
        <f t="shared" si="7"/>
        <v>28</v>
      </c>
      <c r="C94">
        <f t="shared" si="8"/>
        <v>7</v>
      </c>
      <c r="D94" t="str">
        <f t="shared" si="9"/>
        <v>double</v>
      </c>
      <c r="E94" t="str">
        <f t="shared" si="10"/>
        <v>SemiScheduleClearedMw</v>
      </c>
      <c r="G94" t="s">
        <v>354</v>
      </c>
      <c r="H94" t="str">
        <f t="shared" si="6"/>
        <v>double precision</v>
      </c>
      <c r="J94" t="str">
        <f t="shared" si="11"/>
        <v>semi_schedule_cleared_mw double precision,</v>
      </c>
    </row>
    <row r="95" spans="1:10" x14ac:dyDescent="0.2">
      <c r="A95" t="s">
        <v>308</v>
      </c>
      <c r="B95">
        <f t="shared" si="7"/>
        <v>31</v>
      </c>
      <c r="C95">
        <f t="shared" si="8"/>
        <v>7</v>
      </c>
      <c r="D95" t="str">
        <f t="shared" si="9"/>
        <v>double</v>
      </c>
      <c r="E95" t="str">
        <f t="shared" si="10"/>
        <v>SemiScheduleComplianceMw</v>
      </c>
      <c r="G95" t="s">
        <v>355</v>
      </c>
      <c r="H95" t="str">
        <f t="shared" si="6"/>
        <v>double precision</v>
      </c>
      <c r="J95" t="str">
        <f t="shared" si="11"/>
        <v>semi_schedule_compliance_mw double precision,</v>
      </c>
    </row>
    <row r="96" spans="1:10" x14ac:dyDescent="0.2">
      <c r="A96" t="s">
        <v>309</v>
      </c>
      <c r="B96">
        <f t="shared" si="7"/>
        <v>18</v>
      </c>
      <c r="C96">
        <f t="shared" si="8"/>
        <v>7</v>
      </c>
      <c r="D96" t="str">
        <f t="shared" si="9"/>
        <v>double</v>
      </c>
      <c r="E96" t="str">
        <f t="shared" si="10"/>
        <v>SsSolarUigf</v>
      </c>
      <c r="G96" t="s">
        <v>356</v>
      </c>
      <c r="H96" t="str">
        <f t="shared" si="6"/>
        <v>double precision</v>
      </c>
      <c r="J96" t="str">
        <f t="shared" si="11"/>
        <v>ss_solar_uigf double precision,</v>
      </c>
    </row>
    <row r="97" spans="1:10" x14ac:dyDescent="0.2">
      <c r="A97" t="s">
        <v>310</v>
      </c>
      <c r="B97">
        <f t="shared" si="7"/>
        <v>17</v>
      </c>
      <c r="C97">
        <f t="shared" si="8"/>
        <v>7</v>
      </c>
      <c r="D97" t="str">
        <f t="shared" si="9"/>
        <v>double</v>
      </c>
      <c r="E97" t="str">
        <f t="shared" si="10"/>
        <v>SsWindUigf</v>
      </c>
      <c r="G97" t="s">
        <v>357</v>
      </c>
      <c r="H97" t="str">
        <f t="shared" si="6"/>
        <v>double precision</v>
      </c>
      <c r="J97" t="str">
        <f t="shared" si="11"/>
        <v>ss_wind_uigf double precision,</v>
      </c>
    </row>
    <row r="98" spans="1:10" x14ac:dyDescent="0.2">
      <c r="A98" t="s">
        <v>311</v>
      </c>
      <c r="B98">
        <f t="shared" si="7"/>
        <v>23</v>
      </c>
      <c r="C98">
        <f t="shared" si="8"/>
        <v>7</v>
      </c>
      <c r="D98" t="str">
        <f t="shared" si="9"/>
        <v>double</v>
      </c>
      <c r="E98" t="str">
        <f t="shared" si="10"/>
        <v>SsSolarClearedMw</v>
      </c>
      <c r="G98" t="s">
        <v>358</v>
      </c>
      <c r="H98" t="str">
        <f t="shared" si="6"/>
        <v>double precision</v>
      </c>
      <c r="J98" t="str">
        <f t="shared" si="11"/>
        <v>ss_solar_cleared_mw double precision,</v>
      </c>
    </row>
    <row r="99" spans="1:10" x14ac:dyDescent="0.2">
      <c r="A99" t="s">
        <v>312</v>
      </c>
      <c r="B99">
        <f t="shared" si="7"/>
        <v>22</v>
      </c>
      <c r="C99">
        <f t="shared" si="8"/>
        <v>7</v>
      </c>
      <c r="D99" t="str">
        <f t="shared" si="9"/>
        <v>double</v>
      </c>
      <c r="E99" t="str">
        <f t="shared" si="10"/>
        <v>SsWindClearedMw</v>
      </c>
      <c r="G99" t="s">
        <v>359</v>
      </c>
      <c r="H99" t="str">
        <f t="shared" si="6"/>
        <v>double precision</v>
      </c>
      <c r="J99" t="str">
        <f t="shared" si="11"/>
        <v>ss_wind_cleared_mw double precision,</v>
      </c>
    </row>
    <row r="100" spans="1:10" x14ac:dyDescent="0.2">
      <c r="A100" t="s">
        <v>313</v>
      </c>
      <c r="B100">
        <f t="shared" si="7"/>
        <v>26</v>
      </c>
      <c r="C100">
        <f t="shared" si="8"/>
        <v>7</v>
      </c>
      <c r="D100" t="str">
        <f t="shared" si="9"/>
        <v>double</v>
      </c>
      <c r="E100" t="str">
        <f t="shared" si="10"/>
        <v>SsSolarComplianceMw</v>
      </c>
      <c r="G100" t="s">
        <v>360</v>
      </c>
      <c r="H100" t="str">
        <f t="shared" si="6"/>
        <v>double precision</v>
      </c>
      <c r="J100" t="str">
        <f t="shared" si="11"/>
        <v>ss_solar_compliance_mw double precision,</v>
      </c>
    </row>
    <row r="101" spans="1:10" x14ac:dyDescent="0.2">
      <c r="A101" t="s">
        <v>314</v>
      </c>
      <c r="B101">
        <f t="shared" si="7"/>
        <v>25</v>
      </c>
      <c r="C101">
        <f t="shared" si="8"/>
        <v>7</v>
      </c>
      <c r="D101" t="str">
        <f t="shared" si="9"/>
        <v>double</v>
      </c>
      <c r="E101" t="str">
        <f t="shared" si="10"/>
        <v>SsWindComplianceMw</v>
      </c>
      <c r="G101" t="s">
        <v>361</v>
      </c>
      <c r="H101" t="str">
        <f t="shared" si="6"/>
        <v>double precision</v>
      </c>
      <c r="J101" t="str">
        <f t="shared" si="11"/>
        <v>ss_wind_compliance_mw double precision,</v>
      </c>
    </row>
    <row r="102" spans="1:10" x14ac:dyDescent="0.2">
      <c r="A102" t="s">
        <v>315</v>
      </c>
      <c r="B102">
        <f t="shared" si="7"/>
        <v>19</v>
      </c>
      <c r="C102">
        <f t="shared" si="8"/>
        <v>7</v>
      </c>
      <c r="D102" t="str">
        <f t="shared" si="9"/>
        <v>double</v>
      </c>
      <c r="E102" t="str">
        <f t="shared" si="10"/>
        <v>WdrInitialMw</v>
      </c>
      <c r="G102" t="s">
        <v>362</v>
      </c>
      <c r="H102" t="str">
        <f t="shared" si="6"/>
        <v>double precision</v>
      </c>
      <c r="J102" t="str">
        <f t="shared" si="11"/>
        <v>wdr_initial_mw double precision,</v>
      </c>
    </row>
    <row r="103" spans="1:10" x14ac:dyDescent="0.2">
      <c r="A103" t="s">
        <v>316</v>
      </c>
      <c r="B103">
        <f t="shared" si="7"/>
        <v>19</v>
      </c>
      <c r="C103">
        <f t="shared" si="8"/>
        <v>7</v>
      </c>
      <c r="D103" t="str">
        <f t="shared" si="9"/>
        <v>double</v>
      </c>
      <c r="E103" t="str">
        <f t="shared" si="10"/>
        <v>WdrAvailable</v>
      </c>
      <c r="G103" t="s">
        <v>363</v>
      </c>
      <c r="H103" t="str">
        <f t="shared" si="6"/>
        <v>double precision</v>
      </c>
      <c r="J103" t="str">
        <f t="shared" si="11"/>
        <v>wdr_available double precision,</v>
      </c>
    </row>
    <row r="104" spans="1:10" x14ac:dyDescent="0.2">
      <c r="A104" t="s">
        <v>317</v>
      </c>
      <c r="B104">
        <f t="shared" si="7"/>
        <v>20</v>
      </c>
      <c r="C104">
        <f t="shared" si="8"/>
        <v>7</v>
      </c>
      <c r="D104" t="str">
        <f t="shared" si="9"/>
        <v>double</v>
      </c>
      <c r="E104" t="str">
        <f t="shared" si="10"/>
        <v>WdrDispatched</v>
      </c>
      <c r="G104" t="s">
        <v>364</v>
      </c>
      <c r="H104" t="str">
        <f t="shared" si="6"/>
        <v>double precision</v>
      </c>
      <c r="J104" t="str">
        <f t="shared" si="11"/>
        <v>wdr_dispatched double precision,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3C844-F8C1-7647-9D7E-CC7573F8BDAE}">
  <dimension ref="A2:B104"/>
  <sheetViews>
    <sheetView topLeftCell="A85" workbookViewId="0">
      <selection activeCell="E145" sqref="E145"/>
    </sheetView>
  </sheetViews>
  <sheetFormatPr baseColWidth="10" defaultRowHeight="16" x14ac:dyDescent="0.2"/>
  <cols>
    <col min="1" max="1" width="25.6640625" bestFit="1" customWidth="1"/>
    <col min="2" max="2" width="56.5" bestFit="1" customWidth="1"/>
  </cols>
  <sheetData>
    <row r="2" spans="1:2" x14ac:dyDescent="0.2">
      <c r="A2" t="str">
        <f>'TO SQL'!E2</f>
        <v>RunTime</v>
      </c>
      <c r="B2" t="str">
        <f>_xlfn.CONCAT(A2," = ","dto.",A2,";")</f>
        <v>RunTime = dto.RunTime;</v>
      </c>
    </row>
    <row r="3" spans="1:2" x14ac:dyDescent="0.2">
      <c r="A3" t="str">
        <f>'TO SQL'!E3</f>
        <v>Interval</v>
      </c>
      <c r="B3" t="str">
        <f t="shared" ref="B3:B66" si="0">_xlfn.CONCAT(A3," = ","dto.",A3,";")</f>
        <v>Interval = dto.Interval;</v>
      </c>
    </row>
    <row r="4" spans="1:2" x14ac:dyDescent="0.2">
      <c r="A4" t="str">
        <f>'TO SQL'!E4</f>
        <v>Region</v>
      </c>
      <c r="B4" t="str">
        <f t="shared" si="0"/>
        <v>Region = dto.Region;</v>
      </c>
    </row>
    <row r="5" spans="1:2" x14ac:dyDescent="0.2">
      <c r="A5" t="str">
        <f>'TO SQL'!E5</f>
        <v>Rrp</v>
      </c>
      <c r="B5" t="str">
        <f t="shared" si="0"/>
        <v>Rrp = dto.Rrp;</v>
      </c>
    </row>
    <row r="6" spans="1:2" x14ac:dyDescent="0.2">
      <c r="A6" t="str">
        <f>'TO SQL'!E6</f>
        <v>Rop</v>
      </c>
      <c r="B6" t="str">
        <f t="shared" si="0"/>
        <v>Rop = dto.Rop;</v>
      </c>
    </row>
    <row r="7" spans="1:2" x14ac:dyDescent="0.2">
      <c r="A7" t="str">
        <f>'TO SQL'!E7</f>
        <v>ExcessGeneration</v>
      </c>
      <c r="B7" t="str">
        <f t="shared" si="0"/>
        <v>ExcessGeneration = dto.ExcessGeneration;</v>
      </c>
    </row>
    <row r="8" spans="1:2" x14ac:dyDescent="0.2">
      <c r="A8" t="str">
        <f>'TO SQL'!E8</f>
        <v>Raise6SecRrp</v>
      </c>
      <c r="B8" t="str">
        <f t="shared" si="0"/>
        <v>Raise6SecRrp = dto.Raise6SecRrp;</v>
      </c>
    </row>
    <row r="9" spans="1:2" x14ac:dyDescent="0.2">
      <c r="A9" t="str">
        <f>'TO SQL'!E9</f>
        <v>Raise6SecRop</v>
      </c>
      <c r="B9" t="str">
        <f t="shared" si="0"/>
        <v>Raise6SecRop = dto.Raise6SecRop;</v>
      </c>
    </row>
    <row r="10" spans="1:2" x14ac:dyDescent="0.2">
      <c r="A10" t="str">
        <f>'TO SQL'!E10</f>
        <v>Raise60SecRrp</v>
      </c>
      <c r="B10" t="str">
        <f t="shared" si="0"/>
        <v>Raise60SecRrp = dto.Raise60SecRrp;</v>
      </c>
    </row>
    <row r="11" spans="1:2" x14ac:dyDescent="0.2">
      <c r="A11" t="str">
        <f>'TO SQL'!E11</f>
        <v>Raise60SecRop</v>
      </c>
      <c r="B11" t="str">
        <f t="shared" si="0"/>
        <v>Raise60SecRop = dto.Raise60SecRop;</v>
      </c>
    </row>
    <row r="12" spans="1:2" x14ac:dyDescent="0.2">
      <c r="A12" t="str">
        <f>'TO SQL'!E12</f>
        <v>Raise5MinRrp</v>
      </c>
      <c r="B12" t="str">
        <f t="shared" si="0"/>
        <v>Raise5MinRrp = dto.Raise5MinRrp;</v>
      </c>
    </row>
    <row r="13" spans="1:2" x14ac:dyDescent="0.2">
      <c r="A13" t="str">
        <f>'TO SQL'!E13</f>
        <v>Raise5MinRop</v>
      </c>
      <c r="B13" t="str">
        <f t="shared" si="0"/>
        <v>Raise5MinRop = dto.Raise5MinRop;</v>
      </c>
    </row>
    <row r="14" spans="1:2" x14ac:dyDescent="0.2">
      <c r="A14" t="str">
        <f>'TO SQL'!E14</f>
        <v>RaiseRegRrp</v>
      </c>
      <c r="B14" t="str">
        <f t="shared" si="0"/>
        <v>RaiseRegRrp = dto.RaiseRegRrp;</v>
      </c>
    </row>
    <row r="15" spans="1:2" x14ac:dyDescent="0.2">
      <c r="A15" t="str">
        <f>'TO SQL'!E15</f>
        <v>RaiseRegRop</v>
      </c>
      <c r="B15" t="str">
        <f t="shared" si="0"/>
        <v>RaiseRegRop = dto.RaiseRegRop;</v>
      </c>
    </row>
    <row r="16" spans="1:2" x14ac:dyDescent="0.2">
      <c r="A16" t="str">
        <f>'TO SQL'!E16</f>
        <v>Lower6SecRrp</v>
      </c>
      <c r="B16" t="str">
        <f t="shared" si="0"/>
        <v>Lower6SecRrp = dto.Lower6SecRrp;</v>
      </c>
    </row>
    <row r="17" spans="1:2" x14ac:dyDescent="0.2">
      <c r="A17" t="str">
        <f>'TO SQL'!E17</f>
        <v>Lower6SecRop</v>
      </c>
      <c r="B17" t="str">
        <f t="shared" si="0"/>
        <v>Lower6SecRop = dto.Lower6SecRop;</v>
      </c>
    </row>
    <row r="18" spans="1:2" x14ac:dyDescent="0.2">
      <c r="A18" t="str">
        <f>'TO SQL'!E18</f>
        <v>Lower60SecRrp</v>
      </c>
      <c r="B18" t="str">
        <f t="shared" si="0"/>
        <v>Lower60SecRrp = dto.Lower60SecRrp;</v>
      </c>
    </row>
    <row r="19" spans="1:2" x14ac:dyDescent="0.2">
      <c r="A19" t="str">
        <f>'TO SQL'!E19</f>
        <v>Lower60SecRop</v>
      </c>
      <c r="B19" t="str">
        <f t="shared" si="0"/>
        <v>Lower60SecRop = dto.Lower60SecRop;</v>
      </c>
    </row>
    <row r="20" spans="1:2" x14ac:dyDescent="0.2">
      <c r="A20" t="str">
        <f>'TO SQL'!E20</f>
        <v>Lower5MinRrp</v>
      </c>
      <c r="B20" t="str">
        <f t="shared" si="0"/>
        <v>Lower5MinRrp = dto.Lower5MinRrp;</v>
      </c>
    </row>
    <row r="21" spans="1:2" x14ac:dyDescent="0.2">
      <c r="A21" t="str">
        <f>'TO SQL'!E21</f>
        <v>Lower5MinRop</v>
      </c>
      <c r="B21" t="str">
        <f t="shared" si="0"/>
        <v>Lower5MinRop = dto.Lower5MinRop;</v>
      </c>
    </row>
    <row r="22" spans="1:2" x14ac:dyDescent="0.2">
      <c r="A22" t="str">
        <f>'TO SQL'!E22</f>
        <v>LowerRegRrp</v>
      </c>
      <c r="B22" t="str">
        <f t="shared" si="0"/>
        <v>LowerRegRrp = dto.LowerRegRrp;</v>
      </c>
    </row>
    <row r="23" spans="1:2" x14ac:dyDescent="0.2">
      <c r="A23" t="str">
        <f>'TO SQL'!E23</f>
        <v>LowerRegRop</v>
      </c>
      <c r="B23" t="str">
        <f t="shared" si="0"/>
        <v>LowerRegRop = dto.LowerRegRop;</v>
      </c>
    </row>
    <row r="24" spans="1:2" x14ac:dyDescent="0.2">
      <c r="A24" t="str">
        <f>'TO SQL'!E24</f>
        <v>TotalDemand</v>
      </c>
      <c r="B24" t="str">
        <f t="shared" si="0"/>
        <v>TotalDemand = dto.TotalDemand;</v>
      </c>
    </row>
    <row r="25" spans="1:2" x14ac:dyDescent="0.2">
      <c r="A25" t="str">
        <f>'TO SQL'!E25</f>
        <v>AvailableGeneration</v>
      </c>
      <c r="B25" t="str">
        <f t="shared" si="0"/>
        <v>AvailableGeneration = dto.AvailableGeneration;</v>
      </c>
    </row>
    <row r="26" spans="1:2" x14ac:dyDescent="0.2">
      <c r="A26" t="str">
        <f>'TO SQL'!E26</f>
        <v>AvailableLoad</v>
      </c>
      <c r="B26" t="str">
        <f t="shared" si="0"/>
        <v>AvailableLoad = dto.AvailableLoad;</v>
      </c>
    </row>
    <row r="27" spans="1:2" x14ac:dyDescent="0.2">
      <c r="A27" t="str">
        <f>'TO SQL'!E27</f>
        <v>DemandForecast</v>
      </c>
      <c r="B27" t="str">
        <f t="shared" si="0"/>
        <v>DemandForecast = dto.DemandForecast;</v>
      </c>
    </row>
    <row r="28" spans="1:2" x14ac:dyDescent="0.2">
      <c r="A28" t="str">
        <f>'TO SQL'!E28</f>
        <v>DispatchableGeneration</v>
      </c>
      <c r="B28" t="str">
        <f t="shared" si="0"/>
        <v>DispatchableGeneration = dto.DispatchableGeneration;</v>
      </c>
    </row>
    <row r="29" spans="1:2" x14ac:dyDescent="0.2">
      <c r="A29" t="str">
        <f>'TO SQL'!E29</f>
        <v>DispatchableLoad</v>
      </c>
      <c r="B29" t="str">
        <f t="shared" si="0"/>
        <v>DispatchableLoad = dto.DispatchableLoad;</v>
      </c>
    </row>
    <row r="30" spans="1:2" x14ac:dyDescent="0.2">
      <c r="A30" t="str">
        <f>'TO SQL'!E30</f>
        <v>NetInterchange</v>
      </c>
      <c r="B30" t="str">
        <f t="shared" si="0"/>
        <v>NetInterchange = dto.NetInterchange;</v>
      </c>
    </row>
    <row r="31" spans="1:2" x14ac:dyDescent="0.2">
      <c r="A31" t="str">
        <f>'TO SQL'!E31</f>
        <v>Lower5MinDispatch</v>
      </c>
      <c r="B31" t="str">
        <f t="shared" si="0"/>
        <v>Lower5MinDispatch = dto.Lower5MinDispatch;</v>
      </c>
    </row>
    <row r="32" spans="1:2" x14ac:dyDescent="0.2">
      <c r="A32" t="str">
        <f>'TO SQL'!E32</f>
        <v>Lower5MinImport</v>
      </c>
      <c r="B32" t="str">
        <f t="shared" si="0"/>
        <v>Lower5MinImport = dto.Lower5MinImport;</v>
      </c>
    </row>
    <row r="33" spans="1:2" x14ac:dyDescent="0.2">
      <c r="A33" t="str">
        <f>'TO SQL'!E33</f>
        <v>Lower5MinLocalDispatch</v>
      </c>
      <c r="B33" t="str">
        <f t="shared" si="0"/>
        <v>Lower5MinLocalDispatch = dto.Lower5MinLocalDispatch;</v>
      </c>
    </row>
    <row r="34" spans="1:2" x14ac:dyDescent="0.2">
      <c r="A34" t="str">
        <f>'TO SQL'!E34</f>
        <v>Lower5MinLocalReq</v>
      </c>
      <c r="B34" t="str">
        <f t="shared" si="0"/>
        <v>Lower5MinLocalReq = dto.Lower5MinLocalReq;</v>
      </c>
    </row>
    <row r="35" spans="1:2" x14ac:dyDescent="0.2">
      <c r="A35" t="str">
        <f>'TO SQL'!E35</f>
        <v>Lower5MinReq</v>
      </c>
      <c r="B35" t="str">
        <f t="shared" si="0"/>
        <v>Lower5MinReq = dto.Lower5MinReq;</v>
      </c>
    </row>
    <row r="36" spans="1:2" x14ac:dyDescent="0.2">
      <c r="A36" t="str">
        <f>'TO SQL'!E36</f>
        <v>Lower60SecDispatch</v>
      </c>
      <c r="B36" t="str">
        <f t="shared" si="0"/>
        <v>Lower60SecDispatch = dto.Lower60SecDispatch;</v>
      </c>
    </row>
    <row r="37" spans="1:2" x14ac:dyDescent="0.2">
      <c r="A37" t="str">
        <f>'TO SQL'!E37</f>
        <v>Lower60SecImport</v>
      </c>
      <c r="B37" t="str">
        <f t="shared" si="0"/>
        <v>Lower60SecImport = dto.Lower60SecImport;</v>
      </c>
    </row>
    <row r="38" spans="1:2" x14ac:dyDescent="0.2">
      <c r="A38" t="str">
        <f>'TO SQL'!E38</f>
        <v>Lower60SecLocalDispatch</v>
      </c>
      <c r="B38" t="str">
        <f t="shared" si="0"/>
        <v>Lower60SecLocalDispatch = dto.Lower60SecLocalDispatch;</v>
      </c>
    </row>
    <row r="39" spans="1:2" x14ac:dyDescent="0.2">
      <c r="A39" t="str">
        <f>'TO SQL'!E39</f>
        <v>Lower60SecLocalReq</v>
      </c>
      <c r="B39" t="str">
        <f t="shared" si="0"/>
        <v>Lower60SecLocalReq = dto.Lower60SecLocalReq;</v>
      </c>
    </row>
    <row r="40" spans="1:2" x14ac:dyDescent="0.2">
      <c r="A40" t="str">
        <f>'TO SQL'!E40</f>
        <v>Lower60SecReq</v>
      </c>
      <c r="B40" t="str">
        <f t="shared" si="0"/>
        <v>Lower60SecReq = dto.Lower60SecReq;</v>
      </c>
    </row>
    <row r="41" spans="1:2" x14ac:dyDescent="0.2">
      <c r="A41" t="str">
        <f>'TO SQL'!E41</f>
        <v>Lower6SecDispatch</v>
      </c>
      <c r="B41" t="str">
        <f t="shared" si="0"/>
        <v>Lower6SecDispatch = dto.Lower6SecDispatch;</v>
      </c>
    </row>
    <row r="42" spans="1:2" x14ac:dyDescent="0.2">
      <c r="A42" t="str">
        <f>'TO SQL'!E42</f>
        <v>Lower6SecImport</v>
      </c>
      <c r="B42" t="str">
        <f t="shared" si="0"/>
        <v>Lower6SecImport = dto.Lower6SecImport;</v>
      </c>
    </row>
    <row r="43" spans="1:2" x14ac:dyDescent="0.2">
      <c r="A43" t="str">
        <f>'TO SQL'!E43</f>
        <v>Lower6SecLocalDispatch</v>
      </c>
      <c r="B43" t="str">
        <f t="shared" si="0"/>
        <v>Lower6SecLocalDispatch = dto.Lower6SecLocalDispatch;</v>
      </c>
    </row>
    <row r="44" spans="1:2" x14ac:dyDescent="0.2">
      <c r="A44" t="str">
        <f>'TO SQL'!E44</f>
        <v>Lower6SecLocalReq</v>
      </c>
      <c r="B44" t="str">
        <f t="shared" si="0"/>
        <v>Lower6SecLocalReq = dto.Lower6SecLocalReq;</v>
      </c>
    </row>
    <row r="45" spans="1:2" x14ac:dyDescent="0.2">
      <c r="A45" t="str">
        <f>'TO SQL'!E45</f>
        <v>Lower6SecReq</v>
      </c>
      <c r="B45" t="str">
        <f t="shared" si="0"/>
        <v>Lower6SecReq = dto.Lower6SecReq;</v>
      </c>
    </row>
    <row r="46" spans="1:2" x14ac:dyDescent="0.2">
      <c r="A46" t="str">
        <f>'TO SQL'!E46</f>
        <v>Raise5MinDispatch</v>
      </c>
      <c r="B46" t="str">
        <f t="shared" si="0"/>
        <v>Raise5MinDispatch = dto.Raise5MinDispatch;</v>
      </c>
    </row>
    <row r="47" spans="1:2" x14ac:dyDescent="0.2">
      <c r="A47" t="str">
        <f>'TO SQL'!E47</f>
        <v>Raise5MinImport</v>
      </c>
      <c r="B47" t="str">
        <f t="shared" si="0"/>
        <v>Raise5MinImport = dto.Raise5MinImport;</v>
      </c>
    </row>
    <row r="48" spans="1:2" x14ac:dyDescent="0.2">
      <c r="A48" t="str">
        <f>'TO SQL'!E48</f>
        <v>Raise5MinLocalDispatch</v>
      </c>
      <c r="B48" t="str">
        <f t="shared" si="0"/>
        <v>Raise5MinLocalDispatch = dto.Raise5MinLocalDispatch;</v>
      </c>
    </row>
    <row r="49" spans="1:2" x14ac:dyDescent="0.2">
      <c r="A49" t="str">
        <f>'TO SQL'!E49</f>
        <v>Raise5MinLocalReq</v>
      </c>
      <c r="B49" t="str">
        <f t="shared" si="0"/>
        <v>Raise5MinLocalReq = dto.Raise5MinLocalReq;</v>
      </c>
    </row>
    <row r="50" spans="1:2" x14ac:dyDescent="0.2">
      <c r="A50" t="str">
        <f>'TO SQL'!E50</f>
        <v>Raise5MinReq</v>
      </c>
      <c r="B50" t="str">
        <f t="shared" si="0"/>
        <v>Raise5MinReq = dto.Raise5MinReq;</v>
      </c>
    </row>
    <row r="51" spans="1:2" x14ac:dyDescent="0.2">
      <c r="A51" t="str">
        <f>'TO SQL'!E51</f>
        <v>Raise60SecDispatch</v>
      </c>
      <c r="B51" t="str">
        <f t="shared" si="0"/>
        <v>Raise60SecDispatch = dto.Raise60SecDispatch;</v>
      </c>
    </row>
    <row r="52" spans="1:2" x14ac:dyDescent="0.2">
      <c r="A52" t="str">
        <f>'TO SQL'!E52</f>
        <v>Raise60SecImport</v>
      </c>
      <c r="B52" t="str">
        <f t="shared" si="0"/>
        <v>Raise60SecImport = dto.Raise60SecImport;</v>
      </c>
    </row>
    <row r="53" spans="1:2" x14ac:dyDescent="0.2">
      <c r="A53" t="str">
        <f>'TO SQL'!E53</f>
        <v>Raise60SecLocalDispatch</v>
      </c>
      <c r="B53" t="str">
        <f t="shared" si="0"/>
        <v>Raise60SecLocalDispatch = dto.Raise60SecLocalDispatch;</v>
      </c>
    </row>
    <row r="54" spans="1:2" x14ac:dyDescent="0.2">
      <c r="A54" t="str">
        <f>'TO SQL'!E54</f>
        <v>Raise60SecLocalReq</v>
      </c>
      <c r="B54" t="str">
        <f t="shared" si="0"/>
        <v>Raise60SecLocalReq = dto.Raise60SecLocalReq;</v>
      </c>
    </row>
    <row r="55" spans="1:2" x14ac:dyDescent="0.2">
      <c r="A55" t="str">
        <f>'TO SQL'!E55</f>
        <v>Raise60SecReq</v>
      </c>
      <c r="B55" t="str">
        <f t="shared" si="0"/>
        <v>Raise60SecReq = dto.Raise60SecReq;</v>
      </c>
    </row>
    <row r="56" spans="1:2" x14ac:dyDescent="0.2">
      <c r="A56" t="str">
        <f>'TO SQL'!E56</f>
        <v>Raise6SecDispatch</v>
      </c>
      <c r="B56" t="str">
        <f t="shared" si="0"/>
        <v>Raise6SecDispatch = dto.Raise6SecDispatch;</v>
      </c>
    </row>
    <row r="57" spans="1:2" x14ac:dyDescent="0.2">
      <c r="A57" t="str">
        <f>'TO SQL'!E57</f>
        <v>Raise6SecImport</v>
      </c>
      <c r="B57" t="str">
        <f t="shared" si="0"/>
        <v>Raise6SecImport = dto.Raise6SecImport;</v>
      </c>
    </row>
    <row r="58" spans="1:2" x14ac:dyDescent="0.2">
      <c r="A58" t="str">
        <f>'TO SQL'!E58</f>
        <v>Raise6SecLocalDispatch</v>
      </c>
      <c r="B58" t="str">
        <f t="shared" si="0"/>
        <v>Raise6SecLocalDispatch = dto.Raise6SecLocalDispatch;</v>
      </c>
    </row>
    <row r="59" spans="1:2" x14ac:dyDescent="0.2">
      <c r="A59" t="str">
        <f>'TO SQL'!E59</f>
        <v>Raise6SecLocalReq</v>
      </c>
      <c r="B59" t="str">
        <f t="shared" si="0"/>
        <v>Raise6SecLocalReq = dto.Raise6SecLocalReq;</v>
      </c>
    </row>
    <row r="60" spans="1:2" x14ac:dyDescent="0.2">
      <c r="A60" t="str">
        <f>'TO SQL'!E60</f>
        <v>Raise6SecReq</v>
      </c>
      <c r="B60" t="str">
        <f t="shared" si="0"/>
        <v>Raise6SecReq = dto.Raise6SecReq;</v>
      </c>
    </row>
    <row r="61" spans="1:2" x14ac:dyDescent="0.2">
      <c r="A61" t="str">
        <f>'TO SQL'!E61</f>
        <v>AggregateDispatchError</v>
      </c>
      <c r="B61" t="str">
        <f t="shared" si="0"/>
        <v>AggregateDispatchError = dto.AggregateDispatchError;</v>
      </c>
    </row>
    <row r="62" spans="1:2" x14ac:dyDescent="0.2">
      <c r="A62" t="str">
        <f>'TO SQL'!E62</f>
        <v>InitialSupply</v>
      </c>
      <c r="B62" t="str">
        <f t="shared" si="0"/>
        <v>InitialSupply = dto.InitialSupply;</v>
      </c>
    </row>
    <row r="63" spans="1:2" x14ac:dyDescent="0.2">
      <c r="A63" t="str">
        <f>'TO SQL'!E63</f>
        <v>ClearedSupply</v>
      </c>
      <c r="B63" t="str">
        <f t="shared" si="0"/>
        <v>ClearedSupply = dto.ClearedSupply;</v>
      </c>
    </row>
    <row r="64" spans="1:2" x14ac:dyDescent="0.2">
      <c r="A64" t="str">
        <f>'TO SQL'!E64</f>
        <v>LowerRegImport</v>
      </c>
      <c r="B64" t="str">
        <f t="shared" si="0"/>
        <v>LowerRegImport = dto.LowerRegImport;</v>
      </c>
    </row>
    <row r="65" spans="1:2" x14ac:dyDescent="0.2">
      <c r="A65" t="str">
        <f>'TO SQL'!E65</f>
        <v>LowerRegDispatch</v>
      </c>
      <c r="B65" t="str">
        <f t="shared" si="0"/>
        <v>LowerRegDispatch = dto.LowerRegDispatch;</v>
      </c>
    </row>
    <row r="66" spans="1:2" x14ac:dyDescent="0.2">
      <c r="A66" t="str">
        <f>'TO SQL'!E66</f>
        <v>LowerRegLocalDispatch</v>
      </c>
      <c r="B66" t="str">
        <f t="shared" si="0"/>
        <v>LowerRegLocalDispatch = dto.LowerRegLocalDispatch;</v>
      </c>
    </row>
    <row r="67" spans="1:2" x14ac:dyDescent="0.2">
      <c r="A67" t="str">
        <f>'TO SQL'!E67</f>
        <v>LowerRegLocalReq</v>
      </c>
      <c r="B67" t="str">
        <f t="shared" ref="B67:B104" si="1">_xlfn.CONCAT(A67," = ","dto.",A67,";")</f>
        <v>LowerRegLocalReq = dto.LowerRegLocalReq;</v>
      </c>
    </row>
    <row r="68" spans="1:2" x14ac:dyDescent="0.2">
      <c r="A68" t="str">
        <f>'TO SQL'!E68</f>
        <v>LowerRegReq</v>
      </c>
      <c r="B68" t="str">
        <f t="shared" si="1"/>
        <v>LowerRegReq = dto.LowerRegReq;</v>
      </c>
    </row>
    <row r="69" spans="1:2" x14ac:dyDescent="0.2">
      <c r="A69" t="str">
        <f>'TO SQL'!E69</f>
        <v>RaiseRegImport</v>
      </c>
      <c r="B69" t="str">
        <f t="shared" si="1"/>
        <v>RaiseRegImport = dto.RaiseRegImport;</v>
      </c>
    </row>
    <row r="70" spans="1:2" x14ac:dyDescent="0.2">
      <c r="A70" t="str">
        <f>'TO SQL'!E70</f>
        <v>RaiseRegDispatch</v>
      </c>
      <c r="B70" t="str">
        <f t="shared" si="1"/>
        <v>RaiseRegDispatch = dto.RaiseRegDispatch;</v>
      </c>
    </row>
    <row r="71" spans="1:2" x14ac:dyDescent="0.2">
      <c r="A71" t="str">
        <f>'TO SQL'!E71</f>
        <v>RaiseRegLocalDispatch</v>
      </c>
      <c r="B71" t="str">
        <f t="shared" si="1"/>
        <v>RaiseRegLocalDispatch = dto.RaiseRegLocalDispatch;</v>
      </c>
    </row>
    <row r="72" spans="1:2" x14ac:dyDescent="0.2">
      <c r="A72" t="str">
        <f>'TO SQL'!E72</f>
        <v>RaiseRegLocalReq</v>
      </c>
      <c r="B72" t="str">
        <f t="shared" si="1"/>
        <v>RaiseRegLocalReq = dto.RaiseRegLocalReq;</v>
      </c>
    </row>
    <row r="73" spans="1:2" x14ac:dyDescent="0.2">
      <c r="A73" t="str">
        <f>'TO SQL'!E73</f>
        <v>RaiseRegReq</v>
      </c>
      <c r="B73" t="str">
        <f t="shared" si="1"/>
        <v>RaiseRegReq = dto.RaiseRegReq;</v>
      </c>
    </row>
    <row r="74" spans="1:2" x14ac:dyDescent="0.2">
      <c r="A74" t="str">
        <f>'TO SQL'!E74</f>
        <v>Raise5MinLocalViolation</v>
      </c>
      <c r="B74" t="str">
        <f t="shared" si="1"/>
        <v>Raise5MinLocalViolation = dto.Raise5MinLocalViolation;</v>
      </c>
    </row>
    <row r="75" spans="1:2" x14ac:dyDescent="0.2">
      <c r="A75" t="str">
        <f>'TO SQL'!E75</f>
        <v>RaiseRegLocalViolation</v>
      </c>
      <c r="B75" t="str">
        <f t="shared" si="1"/>
        <v>RaiseRegLocalViolation = dto.RaiseRegLocalViolation;</v>
      </c>
    </row>
    <row r="76" spans="1:2" x14ac:dyDescent="0.2">
      <c r="A76" t="str">
        <f>'TO SQL'!E76</f>
        <v>Raise60SecLocalViolation</v>
      </c>
      <c r="B76" t="str">
        <f t="shared" si="1"/>
        <v>Raise60SecLocalViolation = dto.Raise60SecLocalViolation;</v>
      </c>
    </row>
    <row r="77" spans="1:2" x14ac:dyDescent="0.2">
      <c r="A77" t="str">
        <f>'TO SQL'!E77</f>
        <v>Raise6SecLocalViolation</v>
      </c>
      <c r="B77" t="str">
        <f t="shared" si="1"/>
        <v>Raise6SecLocalViolation = dto.Raise6SecLocalViolation;</v>
      </c>
    </row>
    <row r="78" spans="1:2" x14ac:dyDescent="0.2">
      <c r="A78" t="str">
        <f>'TO SQL'!E78</f>
        <v>Lower5MinLocalViolation</v>
      </c>
      <c r="B78" t="str">
        <f t="shared" si="1"/>
        <v>Lower5MinLocalViolation = dto.Lower5MinLocalViolation;</v>
      </c>
    </row>
    <row r="79" spans="1:2" x14ac:dyDescent="0.2">
      <c r="A79" t="str">
        <f>'TO SQL'!E79</f>
        <v>LowerRegLocalViolation</v>
      </c>
      <c r="B79" t="str">
        <f t="shared" si="1"/>
        <v>LowerRegLocalViolation = dto.LowerRegLocalViolation;</v>
      </c>
    </row>
    <row r="80" spans="1:2" x14ac:dyDescent="0.2">
      <c r="A80" t="str">
        <f>'TO SQL'!E80</f>
        <v>Lower60SecLocalViolation</v>
      </c>
      <c r="B80" t="str">
        <f t="shared" si="1"/>
        <v>Lower60SecLocalViolation = dto.Lower60SecLocalViolation;</v>
      </c>
    </row>
    <row r="81" spans="1:2" x14ac:dyDescent="0.2">
      <c r="A81" t="str">
        <f>'TO SQL'!E81</f>
        <v>Lower6SecLocalViolation</v>
      </c>
      <c r="B81" t="str">
        <f t="shared" si="1"/>
        <v>Lower6SecLocalViolation = dto.Lower6SecLocalViolation;</v>
      </c>
    </row>
    <row r="82" spans="1:2" x14ac:dyDescent="0.2">
      <c r="A82" t="str">
        <f>'TO SQL'!E82</f>
        <v>Raise5MinViolation</v>
      </c>
      <c r="B82" t="str">
        <f t="shared" si="1"/>
        <v>Raise5MinViolation = dto.Raise5MinViolation;</v>
      </c>
    </row>
    <row r="83" spans="1:2" x14ac:dyDescent="0.2">
      <c r="A83" t="str">
        <f>'TO SQL'!E83</f>
        <v>RaiseRegViolation</v>
      </c>
      <c r="B83" t="str">
        <f t="shared" si="1"/>
        <v>RaiseRegViolation = dto.RaiseRegViolation;</v>
      </c>
    </row>
    <row r="84" spans="1:2" x14ac:dyDescent="0.2">
      <c r="A84" t="str">
        <f>'TO SQL'!E84</f>
        <v>Raise60SecViolation</v>
      </c>
      <c r="B84" t="str">
        <f t="shared" si="1"/>
        <v>Raise60SecViolation = dto.Raise60SecViolation;</v>
      </c>
    </row>
    <row r="85" spans="1:2" x14ac:dyDescent="0.2">
      <c r="A85" t="str">
        <f>'TO SQL'!E85</f>
        <v>Raise6SecViolation</v>
      </c>
      <c r="B85" t="str">
        <f t="shared" si="1"/>
        <v>Raise6SecViolation = dto.Raise6SecViolation;</v>
      </c>
    </row>
    <row r="86" spans="1:2" x14ac:dyDescent="0.2">
      <c r="A86" t="str">
        <f>'TO SQL'!E86</f>
        <v>Lower5MinViolation</v>
      </c>
      <c r="B86" t="str">
        <f t="shared" si="1"/>
        <v>Lower5MinViolation = dto.Lower5MinViolation;</v>
      </c>
    </row>
    <row r="87" spans="1:2" x14ac:dyDescent="0.2">
      <c r="A87" t="str">
        <f>'TO SQL'!E87</f>
        <v>LowerRegViolation</v>
      </c>
      <c r="B87" t="str">
        <f t="shared" si="1"/>
        <v>LowerRegViolation = dto.LowerRegViolation;</v>
      </c>
    </row>
    <row r="88" spans="1:2" x14ac:dyDescent="0.2">
      <c r="A88" t="str">
        <f>'TO SQL'!E88</f>
        <v>Lower60SecViolation</v>
      </c>
      <c r="B88" t="str">
        <f t="shared" si="1"/>
        <v>Lower60SecViolation = dto.Lower60SecViolation;</v>
      </c>
    </row>
    <row r="89" spans="1:2" x14ac:dyDescent="0.2">
      <c r="A89" t="str">
        <f>'TO SQL'!E89</f>
        <v>Lower6SecViolation</v>
      </c>
      <c r="B89" t="str">
        <f t="shared" si="1"/>
        <v>Lower6SecViolation = dto.Lower6SecViolation;</v>
      </c>
    </row>
    <row r="90" spans="1:2" x14ac:dyDescent="0.2">
      <c r="A90" t="str">
        <f>'TO SQL'!E90</f>
        <v>LastChanged</v>
      </c>
      <c r="B90" t="str">
        <f t="shared" si="1"/>
        <v>LastChanged = dto.LastChanged;</v>
      </c>
    </row>
    <row r="91" spans="1:2" x14ac:dyDescent="0.2">
      <c r="A91" t="str">
        <f>'TO SQL'!E91</f>
        <v>TotalIntermittentGeneration</v>
      </c>
      <c r="B91" t="str">
        <f t="shared" si="1"/>
        <v>TotalIntermittentGeneration = dto.TotalIntermittentGeneration;</v>
      </c>
    </row>
    <row r="92" spans="1:2" x14ac:dyDescent="0.2">
      <c r="A92" t="str">
        <f>'TO SQL'!E92</f>
        <v>DemandAndNonSchedgen</v>
      </c>
      <c r="B92" t="str">
        <f t="shared" si="1"/>
        <v>DemandAndNonSchedgen = dto.DemandAndNonSchedgen;</v>
      </c>
    </row>
    <row r="93" spans="1:2" x14ac:dyDescent="0.2">
      <c r="A93" t="str">
        <f>'TO SQL'!E93</f>
        <v>Uigf</v>
      </c>
      <c r="B93" t="str">
        <f t="shared" si="1"/>
        <v>Uigf = dto.Uigf;</v>
      </c>
    </row>
    <row r="94" spans="1:2" x14ac:dyDescent="0.2">
      <c r="A94" t="str">
        <f>'TO SQL'!E94</f>
        <v>SemiScheduleClearedMw</v>
      </c>
      <c r="B94" t="str">
        <f t="shared" si="1"/>
        <v>SemiScheduleClearedMw = dto.SemiScheduleClearedMw;</v>
      </c>
    </row>
    <row r="95" spans="1:2" x14ac:dyDescent="0.2">
      <c r="A95" t="str">
        <f>'TO SQL'!E95</f>
        <v>SemiScheduleComplianceMw</v>
      </c>
      <c r="B95" t="str">
        <f t="shared" si="1"/>
        <v>SemiScheduleComplianceMw = dto.SemiScheduleComplianceMw;</v>
      </c>
    </row>
    <row r="96" spans="1:2" x14ac:dyDescent="0.2">
      <c r="A96" t="str">
        <f>'TO SQL'!E96</f>
        <v>SsSolarUigf</v>
      </c>
      <c r="B96" t="str">
        <f t="shared" si="1"/>
        <v>SsSolarUigf = dto.SsSolarUigf;</v>
      </c>
    </row>
    <row r="97" spans="1:2" x14ac:dyDescent="0.2">
      <c r="A97" t="str">
        <f>'TO SQL'!E97</f>
        <v>SsWindUigf</v>
      </c>
      <c r="B97" t="str">
        <f t="shared" si="1"/>
        <v>SsWindUigf = dto.SsWindUigf;</v>
      </c>
    </row>
    <row r="98" spans="1:2" x14ac:dyDescent="0.2">
      <c r="A98" t="str">
        <f>'TO SQL'!E98</f>
        <v>SsSolarClearedMw</v>
      </c>
      <c r="B98" t="str">
        <f t="shared" si="1"/>
        <v>SsSolarClearedMw = dto.SsSolarClearedMw;</v>
      </c>
    </row>
    <row r="99" spans="1:2" x14ac:dyDescent="0.2">
      <c r="A99" t="str">
        <f>'TO SQL'!E99</f>
        <v>SsWindClearedMw</v>
      </c>
      <c r="B99" t="str">
        <f t="shared" si="1"/>
        <v>SsWindClearedMw = dto.SsWindClearedMw;</v>
      </c>
    </row>
    <row r="100" spans="1:2" x14ac:dyDescent="0.2">
      <c r="A100" t="str">
        <f>'TO SQL'!E100</f>
        <v>SsSolarComplianceMw</v>
      </c>
      <c r="B100" t="str">
        <f t="shared" si="1"/>
        <v>SsSolarComplianceMw = dto.SsSolarComplianceMw;</v>
      </c>
    </row>
    <row r="101" spans="1:2" x14ac:dyDescent="0.2">
      <c r="A101" t="str">
        <f>'TO SQL'!E101</f>
        <v>SsWindComplianceMw</v>
      </c>
      <c r="B101" t="str">
        <f t="shared" si="1"/>
        <v>SsWindComplianceMw = dto.SsWindComplianceMw;</v>
      </c>
    </row>
    <row r="102" spans="1:2" x14ac:dyDescent="0.2">
      <c r="A102" t="str">
        <f>'TO SQL'!E102</f>
        <v>WdrInitialMw</v>
      </c>
      <c r="B102" t="str">
        <f t="shared" si="1"/>
        <v>WdrInitialMw = dto.WdrInitialMw;</v>
      </c>
    </row>
    <row r="103" spans="1:2" x14ac:dyDescent="0.2">
      <c r="A103" t="str">
        <f>'TO SQL'!E103</f>
        <v>WdrAvailable</v>
      </c>
      <c r="B103" t="str">
        <f t="shared" si="1"/>
        <v>WdrAvailable = dto.WdrAvailable;</v>
      </c>
    </row>
    <row r="104" spans="1:2" x14ac:dyDescent="0.2">
      <c r="A104" t="str">
        <f>'TO SQL'!E104</f>
        <v>WdrDispatched</v>
      </c>
      <c r="B104" t="str">
        <f t="shared" si="1"/>
        <v>WdrDispatched = dto.WdrDispatched;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</vt:lpstr>
      <vt:lpstr>CSV Consume</vt:lpstr>
      <vt:lpstr>TO SQL</vt:lpstr>
      <vt:lpstr>dto -&gt; 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2022-03-20T03:32:12Z</dcterms:created>
  <dcterms:modified xsi:type="dcterms:W3CDTF">2022-03-20T06:40:59Z</dcterms:modified>
</cp:coreProperties>
</file>