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swjv\SkyDrive\UoH\08024\ACW\16-17\"/>
    </mc:Choice>
  </mc:AlternateContent>
  <bookViews>
    <workbookView xWindow="0" yWindow="0" windowWidth="24000" windowHeight="9735"/>
  </bookViews>
  <sheets>
    <sheet name="Marks" sheetId="2" r:id="rId1"/>
  </sheets>
  <definedNames>
    <definedName name="_08960_1" localSheetId="0">Marks!#REF!</definedName>
    <definedName name="_08960_10" localSheetId="0">Marks!#REF!</definedName>
    <definedName name="_08960_11" localSheetId="0">Marks!#REF!</definedName>
    <definedName name="_08960_12" localSheetId="0">Marks!#REF!</definedName>
    <definedName name="_08960_13" localSheetId="0">Marks!#REF!</definedName>
    <definedName name="_08960_14" localSheetId="0">Marks!#REF!</definedName>
    <definedName name="_08960_15" localSheetId="0">Marks!#REF!</definedName>
    <definedName name="_08960_16" localSheetId="0">Marks!#REF!</definedName>
    <definedName name="_08960_17" localSheetId="0">Marks!#REF!</definedName>
    <definedName name="_08960_18" localSheetId="0">Marks!#REF!</definedName>
    <definedName name="_08960_19" localSheetId="0">Marks!#REF!</definedName>
    <definedName name="_08960_2" localSheetId="0">Marks!#REF!</definedName>
    <definedName name="_08960_20" localSheetId="0">Marks!#REF!</definedName>
    <definedName name="_08960_21" localSheetId="0">Marks!#REF!</definedName>
    <definedName name="_08960_22" localSheetId="0">Marks!#REF!</definedName>
    <definedName name="_08960_23" localSheetId="0">Marks!#REF!</definedName>
    <definedName name="_08960_24" localSheetId="0">Marks!#REF!</definedName>
    <definedName name="_08960_25" localSheetId="0">Marks!#REF!</definedName>
    <definedName name="_08960_26" localSheetId="0">Marks!#REF!</definedName>
    <definedName name="_08960_27" localSheetId="0">Marks!#REF!</definedName>
    <definedName name="_08960_28" localSheetId="0">Marks!#REF!</definedName>
    <definedName name="_08960_29" localSheetId="0">Marks!#REF!</definedName>
    <definedName name="_08960_3" localSheetId="0">Marks!#REF!</definedName>
    <definedName name="_08960_30" localSheetId="0">Marks!#REF!</definedName>
    <definedName name="_08960_31" localSheetId="0">Marks!#REF!</definedName>
    <definedName name="_08960_32" localSheetId="0">Marks!#REF!</definedName>
    <definedName name="_08960_33" localSheetId="0">Marks!#REF!</definedName>
    <definedName name="_08960_34" localSheetId="0">Marks!#REF!</definedName>
    <definedName name="_08960_35" localSheetId="0">Marks!#REF!</definedName>
    <definedName name="_08960_36" localSheetId="0">Marks!#REF!</definedName>
    <definedName name="_08960_37" localSheetId="0">Marks!#REF!</definedName>
    <definedName name="_08960_38" localSheetId="0">Marks!#REF!</definedName>
    <definedName name="_08960_39" localSheetId="0">Marks!#REF!</definedName>
    <definedName name="_08960_4" localSheetId="0">Marks!#REF!</definedName>
    <definedName name="_08960_40" localSheetId="0">Marks!#REF!</definedName>
    <definedName name="_08960_41" localSheetId="0">Marks!#REF!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  <definedName name="_08960_65" localSheetId="0">Marks!#REF!</definedName>
    <definedName name="_08960_66" localSheetId="0">Marks!#REF!</definedName>
    <definedName name="_08960_67" localSheetId="0">Marks!#REF!</definedName>
    <definedName name="_08960_68" localSheetId="0">Marks!#REF!</definedName>
    <definedName name="_08960_69" localSheetId="0">Marks!#REF!</definedName>
    <definedName name="_08960_7" localSheetId="0">Marks!#REF!</definedName>
    <definedName name="_08960_70" localSheetId="0">Marks!#REF!</definedName>
    <definedName name="_08960_71" localSheetId="0">Marks!#REF!</definedName>
    <definedName name="_08960_72" localSheetId="0">Marks!#REF!</definedName>
    <definedName name="_08960_73" localSheetId="0">Marks!#REF!</definedName>
    <definedName name="_08960_74" localSheetId="0">Marks!#REF!</definedName>
    <definedName name="_08960_75" localSheetId="0">Marks!#REF!</definedName>
    <definedName name="_08960_76" localSheetId="0">Marks!#REF!</definedName>
    <definedName name="_08960_77" localSheetId="0">Marks!#REF!</definedName>
    <definedName name="_08960_78" localSheetId="0">Marks!#REF!</definedName>
    <definedName name="_08960_79" localSheetId="0">Marks!#REF!</definedName>
    <definedName name="_08960_8" localSheetId="0">Marks!#REF!</definedName>
    <definedName name="_08960_9" localSheetId="0">Marks!#REF!</definedName>
    <definedName name="_xlnm.Print_Area" localSheetId="0">Marks!$A$1:$B$56</definedName>
  </definedNames>
  <calcPr calcId="152511"/>
</workbook>
</file>

<file path=xl/calcChain.xml><?xml version="1.0" encoding="utf-8"?>
<calcChain xmlns="http://schemas.openxmlformats.org/spreadsheetml/2006/main">
  <c r="C47" i="2" l="1"/>
  <c r="C43" i="2"/>
  <c r="C28" i="2"/>
  <c r="C23" i="2"/>
  <c r="C36" i="2" l="1"/>
  <c r="C14" i="2"/>
  <c r="C4" i="2"/>
  <c r="B51" i="2" l="1"/>
  <c r="B33" i="2"/>
  <c r="C33" i="2" s="1"/>
  <c r="C54" i="2" s="1"/>
  <c r="B20" i="2"/>
  <c r="C20" i="2" s="1"/>
  <c r="C53" i="2" s="1"/>
  <c r="B53" i="2" l="1"/>
  <c r="B55" i="2"/>
  <c r="C51" i="2"/>
  <c r="C55" i="2" s="1"/>
  <c r="B54" i="2"/>
  <c r="B56" i="2"/>
  <c r="C56" i="2" l="1"/>
</calcChain>
</file>

<file path=xl/sharedStrings.xml><?xml version="1.0" encoding="utf-8"?>
<sst xmlns="http://schemas.openxmlformats.org/spreadsheetml/2006/main" count="46" uniqueCount="43">
  <si>
    <t>Weighting</t>
  </si>
  <si>
    <t>All marks out of 10</t>
  </si>
  <si>
    <t>PHYSICS</t>
  </si>
  <si>
    <t>PHYSICS TOTAL</t>
  </si>
  <si>
    <t>Physics</t>
  </si>
  <si>
    <t>CONCURRENCY</t>
  </si>
  <si>
    <t>performance of networking</t>
  </si>
  <si>
    <t>Concurrency</t>
  </si>
  <si>
    <t>PRODUCT</t>
  </si>
  <si>
    <t>complete product</t>
  </si>
  <si>
    <t>PRODUCT TOTAL</t>
  </si>
  <si>
    <t>Product</t>
  </si>
  <si>
    <t>performance of pbm</t>
  </si>
  <si>
    <t>CONCURRENCY TOTAL</t>
  </si>
  <si>
    <t>Controls</t>
  </si>
  <si>
    <t>Features</t>
  </si>
  <si>
    <t>Advanced Features</t>
  </si>
  <si>
    <t>Collision detection - balls, with friction and elasticity</t>
  </si>
  <si>
    <t>Collision response - balls, with friction and elasticity</t>
  </si>
  <si>
    <t>Distributed communications (message passing)</t>
  </si>
  <si>
    <t>Data integrity</t>
  </si>
  <si>
    <t>Network initialisation</t>
  </si>
  <si>
    <t>Performance</t>
  </si>
  <si>
    <t>Thread architecture (including processor infinity)</t>
  </si>
  <si>
    <t>Full rigid body motion</t>
  </si>
  <si>
    <t>Linear motion + fake rotation</t>
  </si>
  <si>
    <t>Planar surface</t>
  </si>
  <si>
    <t>Circular enclosure</t>
  </si>
  <si>
    <t>Region of influence</t>
  </si>
  <si>
    <t>Configuration file</t>
  </si>
  <si>
    <t>Gravity well</t>
  </si>
  <si>
    <t>Balls (showing mass, ownership, contention, movement)</t>
  </si>
  <si>
    <t>Modifable height of gravity well</t>
  </si>
  <si>
    <t>Deformable balls</t>
  </si>
  <si>
    <t>Distributed architecture - peer to peer</t>
  </si>
  <si>
    <t>More than 2 peers</t>
  </si>
  <si>
    <t>Demonstration</t>
  </si>
  <si>
    <t>System architecture documentation</t>
  </si>
  <si>
    <t>Simulation documentation</t>
  </si>
  <si>
    <t>Novelty</t>
  </si>
  <si>
    <t>AntTweakBar (with 11 components)</t>
  </si>
  <si>
    <t>Network robustness</t>
  </si>
  <si>
    <t>08024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</si>
</sst>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ill="1" applyBorder="1" applyProtection="1">
      <protection locked="0"/>
    </xf>
    <xf numFmtId="49" fontId="4" fillId="4" borderId="2" xfId="0" applyNumberFormat="1" applyFont="1" applyFill="1" applyBorder="1" applyAlignment="1">
      <alignment horizontal="right" wrapText="1"/>
    </xf>
    <xf numFmtId="9" fontId="4" fillId="4" borderId="3" xfId="0" applyNumberFormat="1" applyFont="1" applyFill="1" applyBorder="1"/>
    <xf numFmtId="0" fontId="4" fillId="4" borderId="2" xfId="0" applyFont="1" applyFill="1" applyBorder="1"/>
    <xf numFmtId="0" fontId="4" fillId="4" borderId="5" xfId="0" applyFont="1" applyFill="1" applyBorder="1"/>
    <xf numFmtId="49" fontId="4" fillId="4" borderId="6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right" wrapText="1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4" xfId="0" applyFont="1" applyFill="1" applyBorder="1"/>
    <xf numFmtId="9" fontId="4" fillId="4" borderId="1" xfId="0" applyNumberFormat="1" applyFont="1" applyFill="1" applyBorder="1" applyProtection="1">
      <protection locked="0"/>
    </xf>
    <xf numFmtId="0" fontId="7" fillId="0" borderId="0" xfId="0" applyFont="1" applyFill="1"/>
    <xf numFmtId="2" fontId="7" fillId="0" borderId="0" xfId="0" applyNumberFormat="1" applyFont="1" applyFill="1"/>
    <xf numFmtId="0" fontId="7" fillId="0" borderId="8" xfId="0" applyFont="1" applyFill="1" applyBorder="1"/>
    <xf numFmtId="9" fontId="5" fillId="0" borderId="1" xfId="0" applyNumberFormat="1" applyFont="1" applyBorder="1"/>
    <xf numFmtId="0" fontId="6" fillId="0" borderId="0" xfId="0" applyFont="1" applyFill="1" applyAlignment="1">
      <alignment wrapText="1"/>
    </xf>
    <xf numFmtId="9" fontId="4" fillId="0" borderId="10" xfId="0" applyNumberFormat="1" applyFont="1" applyBorder="1"/>
    <xf numFmtId="0" fontId="7" fillId="0" borderId="0" xfId="0" applyFont="1" applyFill="1" applyAlignment="1">
      <alignment wrapText="1"/>
    </xf>
    <xf numFmtId="0" fontId="0" fillId="3" borderId="1" xfId="0" applyNumberFormat="1" applyFill="1" applyBorder="1" applyProtection="1">
      <protection locked="0"/>
    </xf>
    <xf numFmtId="9" fontId="4" fillId="4" borderId="11" xfId="0" applyNumberFormat="1" applyFont="1" applyFill="1" applyBorder="1" applyProtection="1">
      <protection locked="0"/>
    </xf>
    <xf numFmtId="0" fontId="4" fillId="0" borderId="9" xfId="0" applyFont="1" applyBorder="1"/>
  </cellXfs>
  <cellStyles count="4">
    <cellStyle name="Normal" xfId="0" builtinId="0"/>
    <cellStyle name="Normal 18" xfId="2"/>
    <cellStyle name="Normal 20" xfId="3"/>
    <cellStyle name="Normal 3" xfId="1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abSelected="1" zoomScale="98" zoomScaleNormal="98" workbookViewId="0">
      <pane xSplit="2" ySplit="2" topLeftCell="C3" activePane="bottomRight" state="frozen"/>
      <selection pane="topRight" activeCell="D1" sqref="D1"/>
      <selection pane="bottomLeft" activeCell="A4" sqref="A4"/>
      <selection pane="bottomRight" activeCell="A65" sqref="A65"/>
    </sheetView>
  </sheetViews>
  <sheetFormatPr defaultColWidth="28.85546875" defaultRowHeight="12.75" x14ac:dyDescent="0.2"/>
  <cols>
    <col min="1" max="1" width="52.28515625" style="7" customWidth="1"/>
    <col min="2" max="2" width="10.28515625" style="10" bestFit="1" customWidth="1"/>
    <col min="3" max="3" width="14" bestFit="1" customWidth="1"/>
    <col min="4" max="4" width="13.85546875" bestFit="1" customWidth="1"/>
    <col min="5" max="5" width="14.28515625" bestFit="1" customWidth="1"/>
    <col min="6" max="6" width="13.42578125" bestFit="1" customWidth="1"/>
    <col min="7" max="7" width="22.42578125" bestFit="1" customWidth="1"/>
    <col min="8" max="8" width="12" bestFit="1" customWidth="1"/>
    <col min="9" max="9" width="19" bestFit="1" customWidth="1"/>
    <col min="10" max="10" width="16" bestFit="1" customWidth="1"/>
    <col min="11" max="11" width="14.85546875" bestFit="1" customWidth="1"/>
    <col min="12" max="12" width="11" bestFit="1" customWidth="1"/>
    <col min="13" max="13" width="15.5703125" bestFit="1" customWidth="1"/>
    <col min="14" max="14" width="18.140625" bestFit="1" customWidth="1"/>
    <col min="15" max="15" width="9.5703125" bestFit="1" customWidth="1"/>
    <col min="16" max="16" width="17" bestFit="1" customWidth="1"/>
    <col min="17" max="17" width="11.7109375" bestFit="1" customWidth="1"/>
    <col min="18" max="18" width="12.5703125" bestFit="1" customWidth="1"/>
    <col min="19" max="19" width="17.140625" bestFit="1" customWidth="1"/>
    <col min="20" max="20" width="15.28515625" bestFit="1" customWidth="1"/>
    <col min="21" max="21" width="26.5703125" bestFit="1" customWidth="1"/>
    <col min="22" max="22" width="12.42578125" bestFit="1" customWidth="1"/>
  </cols>
  <sheetData>
    <row r="1" spans="1:22" s="2" customFormat="1" x14ac:dyDescent="0.2">
      <c r="A1" s="5" t="s">
        <v>1</v>
      </c>
      <c r="B1" s="10"/>
    </row>
    <row r="2" spans="1:22" s="4" customFormat="1" x14ac:dyDescent="0.2">
      <c r="A2" s="6"/>
      <c r="B2" s="9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4" customFormat="1" x14ac:dyDescent="0.2">
      <c r="A3" s="23" t="s">
        <v>8</v>
      </c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2" customFormat="1" x14ac:dyDescent="0.2">
      <c r="A4" s="23" t="s">
        <v>15</v>
      </c>
      <c r="B4" s="8">
        <v>0.1</v>
      </c>
      <c r="C4" s="26">
        <f t="shared" ref="C4" si="0">SUMPRODUCT($B5:$B12,C5:C12)/SUM($B5:$B12)/10</f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">
      <c r="A5" s="27" t="s">
        <v>26</v>
      </c>
      <c r="B5" s="10">
        <v>1</v>
      </c>
      <c r="C5" s="30">
        <v>10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">
      <c r="A6" s="27" t="s">
        <v>27</v>
      </c>
      <c r="B6" s="10">
        <v>1</v>
      </c>
      <c r="C6" s="30">
        <v>10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">
      <c r="A7" s="27" t="s">
        <v>31</v>
      </c>
      <c r="B7" s="10">
        <v>1</v>
      </c>
      <c r="C7" s="30">
        <v>10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">
      <c r="A8" s="27" t="s">
        <v>28</v>
      </c>
      <c r="B8" s="10">
        <v>1</v>
      </c>
      <c r="C8" s="30">
        <v>10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">
      <c r="A9" s="27" t="s">
        <v>30</v>
      </c>
      <c r="B9" s="10">
        <v>1</v>
      </c>
      <c r="C9" s="30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">
      <c r="A10" s="27" t="s">
        <v>40</v>
      </c>
      <c r="B10" s="10">
        <v>1</v>
      </c>
      <c r="C10" s="30">
        <v>10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">
      <c r="A11" s="27" t="s">
        <v>14</v>
      </c>
      <c r="B11" s="10">
        <v>1</v>
      </c>
      <c r="C11" s="30">
        <v>10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">
      <c r="A12" s="27" t="s">
        <v>29</v>
      </c>
      <c r="B12" s="10">
        <v>1</v>
      </c>
      <c r="C12" s="30">
        <v>10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">
      <c r="A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23" t="s">
        <v>9</v>
      </c>
      <c r="B14" s="8">
        <v>0.1</v>
      </c>
      <c r="C14" s="26">
        <f t="shared" ref="C14" si="1">SUMPRODUCT($B15:$B18,C15:C18)/SUM($B15:$B18)/10</f>
        <v>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">
      <c r="A15" s="27" t="s">
        <v>36</v>
      </c>
      <c r="B15" s="10">
        <v>1</v>
      </c>
      <c r="C15" s="30">
        <v>10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">
      <c r="A16" s="27" t="s">
        <v>37</v>
      </c>
      <c r="B16" s="10">
        <v>1</v>
      </c>
      <c r="C16" s="30">
        <v>10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">
      <c r="A17" s="27" t="s">
        <v>38</v>
      </c>
      <c r="B17" s="10">
        <v>1</v>
      </c>
      <c r="C17" s="30">
        <v>10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">
      <c r="A18" s="27" t="s">
        <v>39</v>
      </c>
      <c r="B18" s="10">
        <v>1</v>
      </c>
      <c r="C18" s="30">
        <v>10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">
      <c r="A19" s="2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5" thickBot="1" x14ac:dyDescent="0.25">
      <c r="A20" s="25" t="s">
        <v>10</v>
      </c>
      <c r="B20" s="32">
        <f>B4+B14</f>
        <v>0.2</v>
      </c>
      <c r="C20" s="28">
        <f t="shared" ref="C20" si="2">((C4*$B4)+(C14*$B14))/$B20</f>
        <v>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3.5" thickTop="1" x14ac:dyDescent="0.2">
      <c r="A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23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23" t="s">
        <v>15</v>
      </c>
      <c r="B23" s="8">
        <v>0.25</v>
      </c>
      <c r="C23" s="26">
        <f>SUMPRODUCT($B24:$B26,C24:C26)/SUM($B24:$B26)/10</f>
        <v>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">
      <c r="A24" s="27" t="s">
        <v>25</v>
      </c>
      <c r="B24" s="10">
        <v>1</v>
      </c>
      <c r="C24" s="11">
        <v>10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">
      <c r="A25" s="27" t="s">
        <v>17</v>
      </c>
      <c r="B25" s="10">
        <v>1</v>
      </c>
      <c r="C25" s="11">
        <v>10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">
      <c r="A26" s="27" t="s">
        <v>18</v>
      </c>
      <c r="B26" s="10">
        <v>1</v>
      </c>
      <c r="C26" s="11">
        <v>10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">
      <c r="A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23" t="s">
        <v>16</v>
      </c>
      <c r="B28" s="8">
        <v>0.15</v>
      </c>
      <c r="C28" s="26">
        <f>SUMPRODUCT($B29:$B31,C29:C31)/SUM($B29:$B31)/10</f>
        <v>1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x14ac:dyDescent="0.2">
      <c r="A29" s="27" t="s">
        <v>24</v>
      </c>
      <c r="B29" s="10">
        <v>2</v>
      </c>
      <c r="C29" s="11">
        <v>10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2">
      <c r="A30" s="27" t="s">
        <v>32</v>
      </c>
      <c r="B30" s="10">
        <v>1</v>
      </c>
      <c r="C30" s="11">
        <v>10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">
      <c r="A31" s="27" t="s">
        <v>33</v>
      </c>
      <c r="B31" s="10">
        <v>2</v>
      </c>
      <c r="C31" s="11">
        <v>10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">
      <c r="A32" s="24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5" thickBot="1" x14ac:dyDescent="0.25">
      <c r="A33" s="25" t="s">
        <v>3</v>
      </c>
      <c r="B33" s="32">
        <f>B23+B28</f>
        <v>0.4</v>
      </c>
      <c r="C33" s="28">
        <f>((C23*$B23)+(C28*$B28))/$B33</f>
        <v>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3.5" thickTop="1" x14ac:dyDescent="0.2">
      <c r="A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2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23" t="s">
        <v>15</v>
      </c>
      <c r="B36" s="8">
        <v>0.24</v>
      </c>
      <c r="C36" s="26">
        <f t="shared" ref="C36" si="3">SUMPRODUCT($B37:$B41,C37:C41)/SUM($B37:$B41)/10</f>
        <v>1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2">
      <c r="A37" s="27" t="s">
        <v>34</v>
      </c>
      <c r="B37" s="10">
        <v>2</v>
      </c>
      <c r="C37" s="11">
        <v>10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">
      <c r="A38" s="27" t="s">
        <v>23</v>
      </c>
      <c r="B38" s="10">
        <v>2</v>
      </c>
      <c r="C38" s="11">
        <v>10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">
      <c r="A39" s="27" t="s">
        <v>19</v>
      </c>
      <c r="B39" s="10">
        <v>2</v>
      </c>
      <c r="C39" s="11">
        <v>10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">
      <c r="A40" s="27" t="s">
        <v>20</v>
      </c>
      <c r="B40" s="10">
        <v>1</v>
      </c>
      <c r="C40" s="11">
        <v>10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">
      <c r="A41" s="27" t="s">
        <v>21</v>
      </c>
      <c r="B41" s="10">
        <v>1</v>
      </c>
      <c r="C41" s="11">
        <v>10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">
      <c r="A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23" t="s">
        <v>16</v>
      </c>
      <c r="B43" s="8">
        <v>0.08</v>
      </c>
      <c r="C43" s="26">
        <f>SUMPRODUCT($B44:$B45,C44:C45)/SUM($B44:$B45)/10</f>
        <v>1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">
      <c r="A44" s="27" t="s">
        <v>35</v>
      </c>
      <c r="B44" s="10">
        <v>1</v>
      </c>
      <c r="C44" s="11">
        <v>10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A45" s="27" t="s">
        <v>41</v>
      </c>
      <c r="B45" s="10">
        <v>1</v>
      </c>
      <c r="C45" s="11">
        <v>10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A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29" t="s">
        <v>22</v>
      </c>
      <c r="B47" s="8">
        <v>0.08</v>
      </c>
      <c r="C47" s="26">
        <f>SUMPRODUCT($B48:$B49,C48:C49)/SUM($B48:$B49)/10</f>
        <v>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">
      <c r="A48" s="27" t="s">
        <v>12</v>
      </c>
      <c r="B48" s="10">
        <v>1</v>
      </c>
      <c r="C48" s="11">
        <v>10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" customHeight="1" x14ac:dyDescent="0.2">
      <c r="A49" s="27" t="s">
        <v>6</v>
      </c>
      <c r="B49" s="10">
        <v>1</v>
      </c>
      <c r="C49" s="11">
        <v>10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2">
      <c r="A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s="2" customFormat="1" ht="13.5" thickBot="1" x14ac:dyDescent="0.25">
      <c r="A51" s="25" t="s">
        <v>13</v>
      </c>
      <c r="B51" s="32">
        <f>B36+B43+B47</f>
        <v>0.4</v>
      </c>
      <c r="C51" s="28">
        <f>((C36*$B36)+(C43*$B43)+($B47*C47))/$B51</f>
        <v>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3.5" thickTop="1" x14ac:dyDescent="0.2">
      <c r="A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18" customFormat="1" x14ac:dyDescent="0.2">
      <c r="A53" s="16" t="s">
        <v>11</v>
      </c>
      <c r="B53" s="19">
        <f>B20</f>
        <v>0.2</v>
      </c>
      <c r="C53" s="31">
        <f>C20</f>
        <v>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s="20" customFormat="1" x14ac:dyDescent="0.2">
      <c r="A54" s="17" t="s">
        <v>4</v>
      </c>
      <c r="B54" s="21">
        <f>B33</f>
        <v>0.4</v>
      </c>
      <c r="C54" s="22">
        <f>C33</f>
        <v>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20" customFormat="1" x14ac:dyDescent="0.2">
      <c r="A55" s="17" t="s">
        <v>7</v>
      </c>
      <c r="B55" s="21">
        <f>B51</f>
        <v>0.4</v>
      </c>
      <c r="C55" s="22">
        <f t="shared" ref="C55" si="4">C51</f>
        <v>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4" customFormat="1" x14ac:dyDescent="0.2">
      <c r="A56" s="12" t="s">
        <v>42</v>
      </c>
      <c r="B56" s="15">
        <f>SUM(B53:B55)</f>
        <v>1</v>
      </c>
      <c r="C56" s="13">
        <f t="shared" ref="C56" si="5">SUMPRODUCT($B53:$B55,C53:C55)</f>
        <v>1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</sheetData>
  <sheetProtection selectLockedCells="1"/>
  <conditionalFormatting sqref="D17:V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5319997C6EB4698264EBB41B5521B" ma:contentTypeVersion="0" ma:contentTypeDescription="Create a new document." ma:contentTypeScope="" ma:versionID="4b6b8c415cc0aea2c8489b5c3bff388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D559D9-AD8E-43B7-B3C2-03AAE0679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E3251BF-7063-456F-AB34-DBC92B3DAB4F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McKie</dc:creator>
  <cp:lastModifiedBy>"%username%"</cp:lastModifiedBy>
  <cp:lastPrinted>2009-06-18T09:12:26Z</cp:lastPrinted>
  <dcterms:created xsi:type="dcterms:W3CDTF">1996-10-14T23:33:28Z</dcterms:created>
  <dcterms:modified xsi:type="dcterms:W3CDTF">2017-02-14T16:48:07Z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0x010100A9C5319997C6EB4698264EBB41B5521B</vt:lpwstr>
  </property>
</Properties>
</file>