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B370EB2B-092C-4EC0-B928-BBE5CFA4E5B7}" xr6:coauthVersionLast="45" xr6:coauthVersionMax="45" xr10:uidLastSave="{00000000-0000-0000-0000-000000000000}"/>
  <bookViews>
    <workbookView xWindow="20370" yWindow="-120" windowWidth="19440" windowHeight="10440" activeTab="1" xr2:uid="{00000000-000D-0000-FFFF-FFFF00000000}"/>
  </bookViews>
  <sheets>
    <sheet name="May" sheetId="1" r:id="rId1"/>
    <sheet name="Jun" sheetId="2" r:id="rId2"/>
  </sheets>
  <definedNames>
    <definedName name="_xlnm._FilterDatabase" localSheetId="1" hidden="1">Jun!$D$1:$D$27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J20" i="2" s="1"/>
  <c r="I20" i="2"/>
  <c r="I19" i="2"/>
  <c r="J19" i="2" s="1"/>
  <c r="H19" i="2"/>
  <c r="H18" i="2" l="1"/>
  <c r="J18" i="2" s="1"/>
  <c r="I18" i="2"/>
  <c r="H17" i="2"/>
  <c r="I17" i="2"/>
  <c r="J17" i="2" l="1"/>
  <c r="H16" i="2"/>
  <c r="I16" i="2"/>
  <c r="H15" i="2"/>
  <c r="I15" i="2"/>
  <c r="H14" i="2"/>
  <c r="I14" i="2"/>
  <c r="H13" i="2"/>
  <c r="I13" i="2"/>
  <c r="J16" i="2" l="1"/>
  <c r="J14" i="2"/>
  <c r="J15" i="2"/>
  <c r="J13" i="2"/>
  <c r="I12" i="2"/>
  <c r="H12" i="2"/>
  <c r="I11" i="2"/>
  <c r="H11" i="2"/>
  <c r="J11" i="2" l="1"/>
  <c r="J12" i="2"/>
  <c r="I10" i="2"/>
  <c r="H10" i="2"/>
  <c r="J10" i="2" l="1"/>
  <c r="I9" i="2"/>
  <c r="H9" i="2"/>
  <c r="I8" i="2"/>
  <c r="H8" i="2"/>
  <c r="J8" i="2" l="1"/>
  <c r="J9" i="2"/>
  <c r="I6" i="2"/>
  <c r="I7" i="2"/>
  <c r="H7" i="2"/>
  <c r="J7" i="2" l="1"/>
  <c r="H6" i="2"/>
  <c r="J6" i="2" s="1"/>
  <c r="I5" i="2" l="1"/>
  <c r="H5" i="2"/>
  <c r="I4" i="2"/>
  <c r="H4" i="2"/>
  <c r="I3" i="2"/>
  <c r="H3" i="2"/>
  <c r="I2" i="2"/>
  <c r="H2" i="2"/>
  <c r="I27" i="2" l="1"/>
  <c r="J5" i="2"/>
  <c r="J4" i="2"/>
  <c r="J2" i="2"/>
  <c r="J3" i="2"/>
  <c r="D21" i="1"/>
  <c r="D22" i="1"/>
  <c r="D20" i="1"/>
  <c r="I22" i="1"/>
  <c r="H22" i="1"/>
  <c r="J27" i="2" l="1"/>
  <c r="K27" i="2" s="1"/>
  <c r="J22" i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I12" i="1" l="1"/>
  <c r="I13" i="1"/>
  <c r="H11" i="1"/>
  <c r="J11" i="1" s="1"/>
  <c r="H12" i="1"/>
  <c r="J12" i="1" s="1"/>
  <c r="H13" i="1"/>
  <c r="J13" i="1" s="1"/>
  <c r="D13" i="1"/>
  <c r="D12" i="1"/>
  <c r="J5" i="1" l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<sst xmlns="http://schemas.openxmlformats.org/spreadsheetml/2006/main" count="101" uniqueCount="53">
  <si>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</si>
  <si>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</si>
  <si>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</si>
  <si>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</si>
  <si>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</si>
  <si>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</si>
  <si>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</si>
  <si>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</si>
  <si>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</si>
  <si>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</si>
  <si>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</si>
  <si>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</si>
  <si>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</si>
  <si>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</si>
  <si>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</si>
  <si>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</si>
  <si>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</si>
  <si>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</si>
  <si>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</si>
  <si>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</si>
  <si>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</si>
  <si>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</si>
  <si>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</si>
  <si>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</si>
  <si>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</si>
  <si>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</si>
  <si>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</si>
  <si>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</si>
  <si>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</si>
  <si>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</si>
  <si>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</si>
  <si>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</si>
  <si>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</si>
  <si>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</si>
  <si>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</si>
  <si>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</si>
  <si>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</si>
  <si>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</si>
  <si>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</si>
  <si>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</si>
  <si>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</si>
  <si>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</si>
  <si>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</si>
  <si>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</si>
  <si>
    <t>SYY</t>
  </si>
  <si>
    <t>OKE</t>
  </si>
  <si>
    <t>SYF</t>
  </si>
  <si>
    <t>PEAK</t>
  </si>
  <si>
    <t>ADBE</t>
  </si>
  <si>
    <t>Curr K</t>
  </si>
  <si>
    <t>NCLH</t>
  </si>
  <si>
    <t>APA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</si>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</sst>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22" workbookViewId="0">
      <selection activeCell="B41" sqref="B41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27"/>
  <sheetViews>
    <sheetView tabSelected="1" workbookViewId="0">
      <selection activeCell="A2" sqref="A2:K20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  <c r="K1" s="9" t="s">
        <v>49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/>
      <c r="E2" s="5">
        <v>34.799999999999997</v>
      </c>
      <c r="F2" s="5">
        <v>37.64</v>
      </c>
      <c r="G2" s="5">
        <v>240</v>
      </c>
      <c r="H2" s="7">
        <f t="shared" ref="H2:H20" si="0">F2/E2-1</f>
        <v>8.1609195402299051E-2</v>
      </c>
      <c r="I2" s="5">
        <f t="shared" ref="I2:I20" si="1">E2*G2</f>
        <v>8352</v>
      </c>
      <c r="J2" s="5">
        <f>I2*H2</f>
        <v>681.60000000000173</v>
      </c>
      <c r="K2" s="9">
        <v>0.36696700330661303</v>
      </c>
    </row>
    <row r="3" spans="1:11" s="2" customFormat="1" x14ac:dyDescent="0.25">
      <c r="A3" s="2" t="s">
        <v>33</v>
      </c>
      <c r="B3" s="2" t="s">
        <v>6</v>
      </c>
      <c r="C3" s="3">
        <v>43983</v>
      </c>
      <c r="D3" s="3">
        <v>43987</v>
      </c>
      <c r="E3" s="2">
        <v>257.60000000000002</v>
      </c>
      <c r="F3" s="2">
        <v>263.10000000000002</v>
      </c>
      <c r="G3" s="2">
        <v>15</v>
      </c>
      <c r="H3" s="4">
        <f t="shared" si="0"/>
        <v>2.1350931677018625E-2</v>
      </c>
      <c r="I3" s="2">
        <f t="shared" si="1"/>
        <v>3864.0000000000005</v>
      </c>
      <c r="J3" s="2">
        <f>I3*H3</f>
        <v>82.499999999999972</v>
      </c>
      <c r="K3" s="10">
        <v>0.19891274030210199</v>
      </c>
    </row>
    <row r="4" spans="1:11" s="2" customFormat="1" x14ac:dyDescent="0.25">
      <c r="A4" s="2" t="s">
        <v>34</v>
      </c>
      <c r="B4" s="2" t="s">
        <v>6</v>
      </c>
      <c r="C4" s="3">
        <v>43983</v>
      </c>
      <c r="D4" s="3">
        <v>43986</v>
      </c>
      <c r="E4" s="2">
        <v>88.4</v>
      </c>
      <c r="F4" s="2">
        <v>92.05</v>
      </c>
      <c r="G4" s="2">
        <v>28</v>
      </c>
      <c r="H4" s="4">
        <f t="shared" si="0"/>
        <v>4.1289592760180849E-2</v>
      </c>
      <c r="I4" s="2">
        <f t="shared" si="1"/>
        <v>2475.2000000000003</v>
      </c>
      <c r="J4" s="2">
        <f>I4*H4</f>
        <v>102.19999999999965</v>
      </c>
      <c r="K4" s="9"/>
    </row>
    <row r="5" spans="1:11" s="2" customFormat="1" x14ac:dyDescent="0.25">
      <c r="A5" s="2" t="s">
        <v>35</v>
      </c>
      <c r="B5" s="2" t="s">
        <v>6</v>
      </c>
      <c r="C5" s="3">
        <v>43983</v>
      </c>
      <c r="D5" s="3">
        <v>43987</v>
      </c>
      <c r="E5" s="2">
        <v>169.97</v>
      </c>
      <c r="F5" s="2">
        <v>166</v>
      </c>
      <c r="G5" s="2">
        <v>25</v>
      </c>
      <c r="H5" s="4">
        <f t="shared" si="0"/>
        <v>-2.3357063011119616E-2</v>
      </c>
      <c r="I5" s="2">
        <f t="shared" si="1"/>
        <v>4249.25</v>
      </c>
      <c r="J5" s="2">
        <f>I5*H5</f>
        <v>-99.250000000000028</v>
      </c>
      <c r="K5" s="10">
        <v>0.169933070473095</v>
      </c>
    </row>
    <row r="6" spans="1:11" s="2" customFormat="1" x14ac:dyDescent="0.25">
      <c r="A6" s="2" t="s">
        <v>36</v>
      </c>
      <c r="B6" s="2" t="s">
        <v>6</v>
      </c>
      <c r="C6" s="3">
        <v>43983</v>
      </c>
      <c r="D6" s="3">
        <v>43986</v>
      </c>
      <c r="E6" s="2">
        <v>48.7</v>
      </c>
      <c r="F6" s="2">
        <v>56.2</v>
      </c>
      <c r="G6" s="2">
        <v>70</v>
      </c>
      <c r="H6" s="4">
        <f t="shared" si="0"/>
        <v>0.15400410677618059</v>
      </c>
      <c r="I6" s="2">
        <f t="shared" si="1"/>
        <v>3409</v>
      </c>
      <c r="J6" s="2">
        <f t="shared" ref="J6:J20" si="2">I6*H6</f>
        <v>524.99999999999966</v>
      </c>
      <c r="K6" s="9"/>
    </row>
    <row r="7" spans="1:11" x14ac:dyDescent="0.25">
      <c r="A7" t="s">
        <v>37</v>
      </c>
      <c r="B7" s="5" t="s">
        <v>6</v>
      </c>
      <c r="C7" s="6">
        <v>43983</v>
      </c>
      <c r="D7" s="6"/>
      <c r="E7">
        <v>106.64</v>
      </c>
      <c r="F7">
        <v>112.11</v>
      </c>
      <c r="G7">
        <v>30</v>
      </c>
      <c r="H7" s="7">
        <f t="shared" si="0"/>
        <v>5.1294073518379557E-2</v>
      </c>
      <c r="I7" s="5">
        <f t="shared" si="1"/>
        <v>3199.2</v>
      </c>
      <c r="J7" s="5">
        <f t="shared" si="2"/>
        <v>164.09999999999988</v>
      </c>
      <c r="K7" s="9">
        <v>0.6</v>
      </c>
    </row>
    <row r="8" spans="1:11" s="2" customFormat="1" x14ac:dyDescent="0.25">
      <c r="A8" s="2" t="s">
        <v>38</v>
      </c>
      <c r="B8" s="2" t="s">
        <v>6</v>
      </c>
      <c r="C8" s="3">
        <v>43984</v>
      </c>
      <c r="D8" s="3">
        <v>43986</v>
      </c>
      <c r="E8" s="2">
        <v>162.69999999999999</v>
      </c>
      <c r="F8" s="2">
        <v>160.4</v>
      </c>
      <c r="G8" s="2">
        <v>9</v>
      </c>
      <c r="H8" s="4">
        <f t="shared" si="0"/>
        <v>-1.4136447449293099E-2</v>
      </c>
      <c r="I8" s="2">
        <f t="shared" si="1"/>
        <v>1464.3</v>
      </c>
      <c r="J8" s="2">
        <f t="shared" si="2"/>
        <v>-20.699999999999886</v>
      </c>
      <c r="K8" s="9"/>
    </row>
    <row r="9" spans="1:11" x14ac:dyDescent="0.25">
      <c r="A9" t="s">
        <v>11</v>
      </c>
      <c r="B9" s="5" t="s">
        <v>6</v>
      </c>
      <c r="C9" s="8">
        <v>43984</v>
      </c>
      <c r="E9">
        <v>120.73</v>
      </c>
      <c r="F9">
        <v>136.57</v>
      </c>
      <c r="G9">
        <v>13</v>
      </c>
      <c r="H9" s="7">
        <f t="shared" si="0"/>
        <v>0.13120185537977291</v>
      </c>
      <c r="I9" s="5">
        <f t="shared" si="1"/>
        <v>1569.49</v>
      </c>
      <c r="J9" s="5">
        <f t="shared" si="2"/>
        <v>205.91999999999979</v>
      </c>
      <c r="K9" s="9">
        <v>0.71087546324381601</v>
      </c>
    </row>
    <row r="10" spans="1:11" s="2" customFormat="1" x14ac:dyDescent="0.25">
      <c r="A10" s="2" t="s">
        <v>41</v>
      </c>
      <c r="B10" s="2" t="s">
        <v>6</v>
      </c>
      <c r="C10" s="3">
        <v>43984</v>
      </c>
      <c r="D10" s="3">
        <v>43986</v>
      </c>
      <c r="E10" s="2">
        <v>229.27</v>
      </c>
      <c r="F10" s="2">
        <v>234</v>
      </c>
      <c r="G10" s="2">
        <v>9</v>
      </c>
      <c r="H10" s="4">
        <f t="shared" si="0"/>
        <v>2.0630697430976452E-2</v>
      </c>
      <c r="I10" s="2">
        <f t="shared" si="1"/>
        <v>2063.4300000000003</v>
      </c>
      <c r="J10" s="2">
        <f t="shared" si="2"/>
        <v>42.569999999999744</v>
      </c>
      <c r="K10" s="10"/>
    </row>
    <row r="11" spans="1:11" x14ac:dyDescent="0.25">
      <c r="A11" t="s">
        <v>42</v>
      </c>
      <c r="B11" s="5" t="s">
        <v>6</v>
      </c>
      <c r="C11" s="8">
        <v>43985</v>
      </c>
      <c r="E11">
        <v>46.11</v>
      </c>
      <c r="F11">
        <v>52.94</v>
      </c>
      <c r="G11">
        <v>65</v>
      </c>
      <c r="H11" s="7">
        <f t="shared" si="0"/>
        <v>0.14812405118195615</v>
      </c>
      <c r="I11" s="5">
        <f t="shared" si="1"/>
        <v>2997.15</v>
      </c>
      <c r="J11" s="5">
        <f t="shared" si="2"/>
        <v>443.94999999999987</v>
      </c>
      <c r="K11" s="9">
        <v>0.78323743729126005</v>
      </c>
    </row>
    <row r="12" spans="1:11" s="2" customFormat="1" x14ac:dyDescent="0.25">
      <c r="A12" s="2" t="s">
        <v>43</v>
      </c>
      <c r="B12" s="2" t="s">
        <v>6</v>
      </c>
      <c r="C12" s="3">
        <v>43985</v>
      </c>
      <c r="D12" s="3">
        <v>43986</v>
      </c>
      <c r="E12" s="2">
        <v>307.08</v>
      </c>
      <c r="F12" s="2">
        <v>299.10000000000002</v>
      </c>
      <c r="G12" s="2">
        <v>10</v>
      </c>
      <c r="H12" s="4">
        <f t="shared" si="0"/>
        <v>-2.5986713559984276E-2</v>
      </c>
      <c r="I12" s="2">
        <f t="shared" si="1"/>
        <v>3070.7999999999997</v>
      </c>
      <c r="J12" s="2">
        <f t="shared" si="2"/>
        <v>-79.799999999999713</v>
      </c>
      <c r="K12" s="10"/>
    </row>
    <row r="13" spans="1:11" x14ac:dyDescent="0.25">
      <c r="A13" t="s">
        <v>44</v>
      </c>
      <c r="B13" s="5" t="s">
        <v>6</v>
      </c>
      <c r="C13" s="8">
        <v>43986</v>
      </c>
      <c r="E13">
        <v>57.847000000000001</v>
      </c>
      <c r="F13">
        <v>62.39</v>
      </c>
      <c r="G13">
        <v>69</v>
      </c>
      <c r="H13" s="7">
        <f t="shared" si="0"/>
        <v>7.8534755475651252E-2</v>
      </c>
      <c r="I13" s="5">
        <f t="shared" si="1"/>
        <v>3991.4430000000002</v>
      </c>
      <c r="J13" s="5">
        <f t="shared" si="2"/>
        <v>313.46699999999987</v>
      </c>
      <c r="K13" s="9">
        <v>0.73391047114524899</v>
      </c>
    </row>
    <row r="14" spans="1:11" x14ac:dyDescent="0.25">
      <c r="A14" t="s">
        <v>45</v>
      </c>
      <c r="B14" s="5" t="s">
        <v>6</v>
      </c>
      <c r="C14" s="8">
        <v>43986</v>
      </c>
      <c r="E14">
        <v>40.26</v>
      </c>
      <c r="F14">
        <v>45.92</v>
      </c>
      <c r="G14">
        <v>125</v>
      </c>
      <c r="H14" s="7">
        <f t="shared" si="0"/>
        <v>0.14058618976651771</v>
      </c>
      <c r="I14" s="5">
        <f t="shared" si="1"/>
        <v>5032.5</v>
      </c>
      <c r="J14" s="5">
        <f t="shared" si="2"/>
        <v>707.50000000000034</v>
      </c>
      <c r="K14" s="9">
        <v>0.78245904834329505</v>
      </c>
    </row>
    <row r="15" spans="1:11" x14ac:dyDescent="0.25">
      <c r="A15" t="s">
        <v>46</v>
      </c>
      <c r="B15" s="5" t="s">
        <v>6</v>
      </c>
      <c r="C15" s="8">
        <v>43986</v>
      </c>
      <c r="E15">
        <v>23.93</v>
      </c>
      <c r="F15">
        <v>26.23</v>
      </c>
      <c r="G15">
        <v>80</v>
      </c>
      <c r="H15" s="7">
        <f t="shared" si="0"/>
        <v>9.6113664855829617E-2</v>
      </c>
      <c r="I15" s="5">
        <f t="shared" si="1"/>
        <v>1914.4</v>
      </c>
      <c r="J15" s="5">
        <f t="shared" si="2"/>
        <v>184.00000000000023</v>
      </c>
      <c r="K15" s="9">
        <v>0.75360364093471499</v>
      </c>
    </row>
    <row r="16" spans="1:11" x14ac:dyDescent="0.25">
      <c r="A16" t="s">
        <v>47</v>
      </c>
      <c r="B16" s="5" t="s">
        <v>6</v>
      </c>
      <c r="C16" s="8">
        <v>43986</v>
      </c>
      <c r="E16">
        <v>27.67</v>
      </c>
      <c r="F16">
        <v>29.36</v>
      </c>
      <c r="G16">
        <v>138</v>
      </c>
      <c r="H16" s="7">
        <f t="shared" si="0"/>
        <v>6.1076978677267801E-2</v>
      </c>
      <c r="I16" s="5">
        <f t="shared" si="1"/>
        <v>3818.46</v>
      </c>
      <c r="J16" s="5">
        <f t="shared" si="2"/>
        <v>233.22</v>
      </c>
      <c r="K16" s="9">
        <v>0.70526740092075701</v>
      </c>
    </row>
    <row r="17" spans="1:11" s="2" customFormat="1" x14ac:dyDescent="0.25">
      <c r="A17" s="2" t="s">
        <v>48</v>
      </c>
      <c r="B17" s="2" t="s">
        <v>24</v>
      </c>
      <c r="C17" s="3">
        <v>43986</v>
      </c>
      <c r="D17" s="3">
        <v>43987</v>
      </c>
      <c r="E17" s="2">
        <v>10.3</v>
      </c>
      <c r="F17" s="2">
        <v>13</v>
      </c>
      <c r="G17" s="2">
        <v>300</v>
      </c>
      <c r="H17" s="4">
        <f t="shared" si="0"/>
        <v>0.26213592233009697</v>
      </c>
      <c r="I17" s="2">
        <f t="shared" si="1"/>
        <v>3090</v>
      </c>
      <c r="J17" s="2">
        <f t="shared" si="2"/>
        <v>809.99999999999966</v>
      </c>
      <c r="K17" s="10">
        <v>0.84961032389507796</v>
      </c>
    </row>
    <row r="18" spans="1:11" x14ac:dyDescent="0.25">
      <c r="A18" t="s">
        <v>50</v>
      </c>
      <c r="B18" s="5" t="s">
        <v>6</v>
      </c>
      <c r="C18" s="8">
        <v>43986</v>
      </c>
      <c r="E18">
        <v>19.335000000000001</v>
      </c>
      <c r="F18">
        <v>23.81</v>
      </c>
      <c r="G18">
        <v>155</v>
      </c>
      <c r="H18" s="7">
        <f t="shared" si="0"/>
        <v>0.23144556503749669</v>
      </c>
      <c r="I18" s="5">
        <f t="shared" si="1"/>
        <v>2996.9250000000002</v>
      </c>
      <c r="J18" s="5">
        <f t="shared" si="2"/>
        <v>693.62499999999977</v>
      </c>
      <c r="K18" s="9">
        <v>0.81827502857311596</v>
      </c>
    </row>
    <row r="19" spans="1:11" x14ac:dyDescent="0.25">
      <c r="A19" t="s">
        <v>51</v>
      </c>
      <c r="B19" s="5" t="s">
        <v>6</v>
      </c>
      <c r="C19" s="8">
        <v>43987</v>
      </c>
      <c r="E19">
        <v>15</v>
      </c>
      <c r="F19">
        <v>16.23</v>
      </c>
      <c r="G19">
        <v>200</v>
      </c>
      <c r="H19" s="7">
        <f t="shared" si="0"/>
        <v>8.2000000000000073E-2</v>
      </c>
      <c r="I19" s="5">
        <f t="shared" si="1"/>
        <v>3000</v>
      </c>
      <c r="J19" s="5">
        <f t="shared" si="2"/>
        <v>246.00000000000023</v>
      </c>
      <c r="K19" s="9">
        <v>0.81398694974522601</v>
      </c>
    </row>
    <row r="20" spans="1:11" x14ac:dyDescent="0.25">
      <c r="A20" t="s">
        <v>52</v>
      </c>
      <c r="B20" s="5" t="s">
        <v>6</v>
      </c>
      <c r="C20" s="8">
        <v>43987</v>
      </c>
      <c r="E20">
        <v>28.1</v>
      </c>
      <c r="F20">
        <v>28.434999999999999</v>
      </c>
      <c r="G20">
        <v>72</v>
      </c>
      <c r="H20" s="7">
        <f t="shared" si="0"/>
        <v>1.1921708185053337E-2</v>
      </c>
      <c r="I20" s="5">
        <f t="shared" si="1"/>
        <v>2023.2</v>
      </c>
      <c r="J20" s="5">
        <f t="shared" si="2"/>
        <v>24.119999999999912</v>
      </c>
      <c r="K20" s="9">
        <v>0.69058416505884601</v>
      </c>
    </row>
    <row r="27" spans="1:11" x14ac:dyDescent="0.25">
      <c r="I27">
        <f>SUM(I2:I26)</f>
        <v>62580.748000000007</v>
      </c>
      <c r="J27">
        <f>SUM(J2:J26)</f>
        <v>5260.0220000000008</v>
      </c>
      <c r="K27" s="1">
        <f>J27/I27</f>
        <v>8.4051759815974084E-2</v>
      </c>
    </row>
  </sheetData>
  <autoFilter ref="D1:D27" xr:uid="{C1CC63B3-E6BD-4094-A33F-BF4AC7E2D1F3}"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2020-06-06T03:35:58Z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