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ython272018\owenpython2018\mypython\optionstrading\"/>
    </mc:Choice>
  </mc:AlternateContent>
  <xr:revisionPtr revIDLastSave="0" documentId="13_ncr:1_{DA809B08-1BD7-4977-882B-CB20BE520576}" xr6:coauthVersionLast="45" xr6:coauthVersionMax="45" xr10:uidLastSave="{00000000-0000-0000-0000-000000000000}"/>
  <bookViews>
    <workbookView xWindow="20370" yWindow="-120" windowWidth="19440" windowHeight="10440" xr2:uid="{00000000-000D-0000-FFFF-FFFF00000000}"/>
  </bookViews>
  <sheets>
    <sheet name="May" sheetId="1" r:id="rId1"/>
    <sheet name="J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6" i="2" l="1"/>
  <c r="I36" i="2"/>
  <c r="I2" i="2"/>
  <c r="J2" i="2" s="1"/>
  <c r="H2" i="2"/>
  <c r="J11" i="1"/>
  <c r="J12" i="1"/>
  <c r="J13" i="1"/>
  <c r="I12" i="1"/>
  <c r="I13" i="1"/>
  <c r="H11" i="1"/>
  <c r="H12" i="1"/>
  <c r="H13" i="1"/>
  <c r="D13" i="1"/>
  <c r="D12" i="1"/>
  <c r="K36" i="2" l="1"/>
  <c r="J4" i="1"/>
  <c r="J5" i="1"/>
  <c r="J9" i="1"/>
  <c r="J10" i="1"/>
  <c r="I11" i="1"/>
  <c r="D11" i="1"/>
  <c r="H10" i="1" l="1"/>
  <c r="I10" i="1"/>
  <c r="D4" i="1"/>
  <c r="D5" i="1"/>
  <c r="D6" i="1"/>
  <c r="D7" i="1"/>
  <c r="D8" i="1"/>
  <c r="D9" i="1"/>
  <c r="D10" i="1"/>
  <c r="D3" i="1"/>
  <c r="H9" i="1"/>
  <c r="I9" i="1"/>
  <c r="I2" i="1" l="1"/>
  <c r="I3" i="1"/>
  <c r="I4" i="1"/>
  <c r="I5" i="1"/>
  <c r="I6" i="1"/>
  <c r="I7" i="1"/>
  <c r="I8" i="1"/>
  <c r="H8" i="1"/>
  <c r="J8" i="1" s="1"/>
  <c r="I36" i="1" l="1"/>
  <c r="J2" i="1"/>
  <c r="H7" i="1" l="1"/>
  <c r="J7" i="1" s="1"/>
  <c r="J36" i="1" s="1"/>
  <c r="H3" i="1" l="1"/>
  <c r="J3" i="1" s="1"/>
  <c r="K36" i="1" s="1"/>
  <c r="H4" i="1"/>
  <c r="H5" i="1"/>
  <c r="H6" i="1"/>
  <c r="J6" i="1" s="1"/>
  <c r="H2" i="1"/>
</calcChain>
</file>

<file path=xl/sharedStrings.xml><?xml version="1.0" encoding="utf-8"?>
<sst xmlns="http://schemas.openxmlformats.org/spreadsheetml/2006/main" count="46" uniqueCount="24">
  <si>
    <t>Stock name</t>
  </si>
  <si>
    <t xml:space="preserve">type </t>
  </si>
  <si>
    <t>buy date</t>
  </si>
  <si>
    <t>sell date</t>
  </si>
  <si>
    <t>Portfolios</t>
  </si>
  <si>
    <t>optionput</t>
  </si>
  <si>
    <t>LOW</t>
  </si>
  <si>
    <t>stock</t>
  </si>
  <si>
    <t>price in</t>
  </si>
  <si>
    <t>price out</t>
  </si>
  <si>
    <t>GOOG</t>
  </si>
  <si>
    <t>NOW</t>
  </si>
  <si>
    <t>SWKS</t>
  </si>
  <si>
    <t>NVDA</t>
  </si>
  <si>
    <t>IRM</t>
  </si>
  <si>
    <t>Paid</t>
  </si>
  <si>
    <t>Total Gain</t>
  </si>
  <si>
    <t>GIS</t>
  </si>
  <si>
    <t>shares</t>
  </si>
  <si>
    <t>NWSA</t>
  </si>
  <si>
    <t>NEM</t>
  </si>
  <si>
    <t>INTU</t>
  </si>
  <si>
    <t>DIS</t>
  </si>
  <si>
    <t>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</si>
</sst>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I36" sqref="I36:K36"/>
    </sheetView>
  </sheetViews>
  <sheetFormatPr defaultRowHeight="15" x14ac:dyDescent="0.25"/>
  <cols>
    <col min="1" max="1" width="11.140625" bestFit="1" customWidth="1"/>
    <col min="2" max="2" width="9.85546875" bestFit="1" customWidth="1"/>
    <col min="3" max="4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18</v>
      </c>
      <c r="H1" t="s">
        <v>4</v>
      </c>
      <c r="I1" t="s">
        <v>15</v>
      </c>
      <c r="J1" t="s">
        <v>16</v>
      </c>
    </row>
    <row r="2" spans="1:10" x14ac:dyDescent="0.25">
      <c r="A2" t="s">
        <v>14</v>
      </c>
      <c r="B2" t="s">
        <v>5</v>
      </c>
      <c r="C2" s="1">
        <v>43959</v>
      </c>
      <c r="D2" s="1">
        <v>43963</v>
      </c>
      <c r="E2">
        <v>0.2</v>
      </c>
      <c r="F2">
        <v>0.35</v>
      </c>
      <c r="G2">
        <v>2500</v>
      </c>
      <c r="H2" s="2">
        <f>F2/E2-1</f>
        <v>0.74999999999999978</v>
      </c>
      <c r="I2">
        <f t="shared" ref="I2:I7" si="0">E2*G2</f>
        <v>500</v>
      </c>
      <c r="J2">
        <f>I2*H2</f>
        <v>374.99999999999989</v>
      </c>
    </row>
    <row r="3" spans="1:10" x14ac:dyDescent="0.25">
      <c r="A3" t="s">
        <v>6</v>
      </c>
      <c r="B3" t="s">
        <v>7</v>
      </c>
      <c r="C3" s="1">
        <v>43962</v>
      </c>
      <c r="D3" s="1">
        <f>C3+14</f>
        <v>43976</v>
      </c>
      <c r="E3">
        <v>114.3</v>
      </c>
      <c r="F3">
        <v>118</v>
      </c>
      <c r="G3">
        <v>10</v>
      </c>
      <c r="H3" s="2">
        <f t="shared" ref="H3:H13" si="1">F3/E3-1</f>
        <v>3.2370953630796118E-2</v>
      </c>
      <c r="I3">
        <f t="shared" si="0"/>
        <v>1143</v>
      </c>
      <c r="J3">
        <f t="shared" ref="J3:J13" si="2">I3*H3</f>
        <v>36.999999999999964</v>
      </c>
    </row>
    <row r="4" spans="1:10" x14ac:dyDescent="0.25">
      <c r="A4" t="s">
        <v>10</v>
      </c>
      <c r="B4" t="s">
        <v>7</v>
      </c>
      <c r="C4" s="1">
        <v>43962</v>
      </c>
      <c r="D4" s="1">
        <f t="shared" ref="D4:D13" si="3">C4+14</f>
        <v>43976</v>
      </c>
      <c r="E4">
        <v>1397.9</v>
      </c>
      <c r="F4">
        <v>1397.9</v>
      </c>
      <c r="G4">
        <v>1</v>
      </c>
      <c r="H4" s="2">
        <f t="shared" si="1"/>
        <v>0</v>
      </c>
      <c r="I4">
        <f t="shared" si="0"/>
        <v>1397.9</v>
      </c>
      <c r="J4">
        <f t="shared" si="2"/>
        <v>0</v>
      </c>
    </row>
    <row r="5" spans="1:10" x14ac:dyDescent="0.25">
      <c r="A5" t="s">
        <v>11</v>
      </c>
      <c r="B5" t="s">
        <v>7</v>
      </c>
      <c r="C5" s="1">
        <v>43962</v>
      </c>
      <c r="D5" s="1">
        <f t="shared" si="3"/>
        <v>43976</v>
      </c>
      <c r="E5">
        <v>383.2</v>
      </c>
      <c r="F5">
        <v>357.67</v>
      </c>
      <c r="G5">
        <v>3</v>
      </c>
      <c r="H5" s="2">
        <f t="shared" si="1"/>
        <v>-6.6623173277661762E-2</v>
      </c>
      <c r="I5">
        <f t="shared" si="0"/>
        <v>1149.5999999999999</v>
      </c>
      <c r="J5">
        <f t="shared" si="2"/>
        <v>-76.589999999999961</v>
      </c>
    </row>
    <row r="6" spans="1:10" x14ac:dyDescent="0.25">
      <c r="A6" t="s">
        <v>12</v>
      </c>
      <c r="B6" t="s">
        <v>7</v>
      </c>
      <c r="C6" s="1">
        <v>43962</v>
      </c>
      <c r="D6" s="1">
        <f t="shared" si="3"/>
        <v>43976</v>
      </c>
      <c r="E6">
        <v>108.88</v>
      </c>
      <c r="F6">
        <v>110.5</v>
      </c>
      <c r="G6">
        <v>20</v>
      </c>
      <c r="H6" s="2">
        <f t="shared" si="1"/>
        <v>1.4878765613519418E-2</v>
      </c>
      <c r="I6">
        <f t="shared" si="0"/>
        <v>2177.6</v>
      </c>
      <c r="J6">
        <f t="shared" si="2"/>
        <v>32.399999999999885</v>
      </c>
    </row>
    <row r="7" spans="1:10" x14ac:dyDescent="0.25">
      <c r="A7" t="s">
        <v>13</v>
      </c>
      <c r="B7" t="s">
        <v>7</v>
      </c>
      <c r="C7" s="1">
        <v>43963</v>
      </c>
      <c r="D7" s="1">
        <f t="shared" si="3"/>
        <v>43977</v>
      </c>
      <c r="E7">
        <v>319.89</v>
      </c>
      <c r="F7">
        <v>362</v>
      </c>
      <c r="G7">
        <v>9</v>
      </c>
      <c r="H7" s="2">
        <f t="shared" si="1"/>
        <v>0.13163900090656178</v>
      </c>
      <c r="I7">
        <f t="shared" si="0"/>
        <v>2879.0099999999998</v>
      </c>
      <c r="J7">
        <f t="shared" si="2"/>
        <v>378.99000000000041</v>
      </c>
    </row>
    <row r="8" spans="1:10" x14ac:dyDescent="0.25">
      <c r="A8" t="s">
        <v>17</v>
      </c>
      <c r="B8" t="s">
        <v>7</v>
      </c>
      <c r="C8" s="1">
        <v>43965</v>
      </c>
      <c r="D8" s="1">
        <f t="shared" si="3"/>
        <v>43979</v>
      </c>
      <c r="E8">
        <v>64.16</v>
      </c>
      <c r="F8">
        <v>60.82</v>
      </c>
      <c r="G8">
        <v>46</v>
      </c>
      <c r="H8" s="2">
        <f t="shared" si="1"/>
        <v>-5.2057356608478766E-2</v>
      </c>
      <c r="I8">
        <f>E8*G8</f>
        <v>2951.3599999999997</v>
      </c>
      <c r="J8">
        <f t="shared" si="2"/>
        <v>-153.63999999999987</v>
      </c>
    </row>
    <row r="9" spans="1:10" x14ac:dyDescent="0.25">
      <c r="A9" t="s">
        <v>19</v>
      </c>
      <c r="B9" t="s">
        <v>7</v>
      </c>
      <c r="C9" s="1">
        <v>43966</v>
      </c>
      <c r="D9" s="1">
        <f t="shared" si="3"/>
        <v>43980</v>
      </c>
      <c r="E9">
        <v>10.775</v>
      </c>
      <c r="F9">
        <v>11.35</v>
      </c>
      <c r="G9">
        <v>185</v>
      </c>
      <c r="H9" s="2">
        <f t="shared" si="1"/>
        <v>5.3364269141531251E-2</v>
      </c>
      <c r="I9">
        <f>E9*G9</f>
        <v>1993.375</v>
      </c>
      <c r="J9">
        <f t="shared" si="2"/>
        <v>106.37499999999986</v>
      </c>
    </row>
    <row r="10" spans="1:10" x14ac:dyDescent="0.25">
      <c r="A10" t="s">
        <v>20</v>
      </c>
      <c r="B10" t="s">
        <v>7</v>
      </c>
      <c r="C10" s="1">
        <v>43966</v>
      </c>
      <c r="D10" s="1">
        <f t="shared" si="3"/>
        <v>43980</v>
      </c>
      <c r="E10">
        <v>67.745000000000005</v>
      </c>
      <c r="F10">
        <v>67.745000000000005</v>
      </c>
      <c r="G10">
        <v>15</v>
      </c>
      <c r="H10" s="2">
        <f t="shared" si="1"/>
        <v>0</v>
      </c>
      <c r="I10">
        <f>E10*G10</f>
        <v>1016.1750000000001</v>
      </c>
      <c r="J10">
        <f t="shared" si="2"/>
        <v>0</v>
      </c>
    </row>
    <row r="11" spans="1:10" x14ac:dyDescent="0.25">
      <c r="A11" t="s">
        <v>21</v>
      </c>
      <c r="B11" t="s">
        <v>7</v>
      </c>
      <c r="C11" s="1">
        <v>43969</v>
      </c>
      <c r="D11" s="1">
        <f t="shared" si="3"/>
        <v>43983</v>
      </c>
      <c r="E11">
        <v>290.87</v>
      </c>
      <c r="F11">
        <v>290.87</v>
      </c>
      <c r="G11">
        <v>7</v>
      </c>
      <c r="H11" s="2">
        <f t="shared" si="1"/>
        <v>0</v>
      </c>
      <c r="I11">
        <f>E11*G11</f>
        <v>2036.0900000000001</v>
      </c>
      <c r="J11">
        <f t="shared" si="2"/>
        <v>0</v>
      </c>
    </row>
    <row r="12" spans="1:10" x14ac:dyDescent="0.25">
      <c r="A12" t="s">
        <v>22</v>
      </c>
      <c r="B12" t="s">
        <v>7</v>
      </c>
      <c r="C12" s="1">
        <v>43970</v>
      </c>
      <c r="D12" s="1">
        <f t="shared" si="3"/>
        <v>43984</v>
      </c>
      <c r="E12">
        <v>114.5</v>
      </c>
      <c r="F12">
        <v>114.5</v>
      </c>
      <c r="G12">
        <v>9</v>
      </c>
      <c r="H12" s="2">
        <f t="shared" si="1"/>
        <v>0</v>
      </c>
      <c r="I12">
        <f t="shared" ref="I12:I13" si="4">E12*G12</f>
        <v>1030.5</v>
      </c>
      <c r="J12">
        <f t="shared" si="2"/>
        <v>0</v>
      </c>
    </row>
    <row r="13" spans="1:10" x14ac:dyDescent="0.25">
      <c r="A13" t="s">
        <v>23</v>
      </c>
      <c r="B13" t="s">
        <v>7</v>
      </c>
      <c r="C13" s="1">
        <v>43970</v>
      </c>
      <c r="D13" s="1">
        <f t="shared" si="3"/>
        <v>43984</v>
      </c>
      <c r="E13">
        <v>33.61</v>
      </c>
      <c r="F13">
        <v>33.61</v>
      </c>
      <c r="G13">
        <v>240</v>
      </c>
      <c r="H13" s="2">
        <f t="shared" si="1"/>
        <v>0</v>
      </c>
      <c r="I13">
        <f t="shared" si="4"/>
        <v>8066.4</v>
      </c>
      <c r="J13">
        <f t="shared" si="2"/>
        <v>0</v>
      </c>
    </row>
    <row r="36" spans="9:11" x14ac:dyDescent="0.25">
      <c r="I36">
        <f>SUM(I2:I35)</f>
        <v>26341.010000000002</v>
      </c>
      <c r="J36">
        <f>SUM(J2:J35)</f>
        <v>699.5350000000002</v>
      </c>
      <c r="K36" s="2">
        <f>J36/I36</f>
        <v>2.6556878418860938E-2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3804E-B392-49C9-A360-B2615FD9F68C}">
  <dimension ref="A1:K36"/>
  <sheetViews>
    <sheetView topLeftCell="A22" workbookViewId="0">
      <selection activeCell="J50" sqref="J50"/>
    </sheetView>
  </sheetViews>
  <sheetFormatPr defaultRowHeight="15" x14ac:dyDescent="0.25"/>
  <cols>
    <col min="3" max="4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18</v>
      </c>
      <c r="H1" t="s">
        <v>4</v>
      </c>
      <c r="I1" t="s">
        <v>15</v>
      </c>
      <c r="J1" t="s">
        <v>16</v>
      </c>
    </row>
    <row r="2" spans="1:10" x14ac:dyDescent="0.25">
      <c r="A2" t="s">
        <v>14</v>
      </c>
      <c r="B2" t="s">
        <v>5</v>
      </c>
      <c r="C2" s="1">
        <v>43959</v>
      </c>
      <c r="D2" s="1">
        <v>43963</v>
      </c>
      <c r="E2">
        <v>0.2</v>
      </c>
      <c r="F2">
        <v>0.35</v>
      </c>
      <c r="G2">
        <v>2500</v>
      </c>
      <c r="H2" s="2">
        <f>F2/E2-1</f>
        <v>0.74999999999999978</v>
      </c>
      <c r="I2">
        <f t="shared" ref="I2:I7" si="0">E2*G2</f>
        <v>500</v>
      </c>
      <c r="J2">
        <f>I2*H2</f>
        <v>374.99999999999989</v>
      </c>
    </row>
    <row r="3" spans="1:10" x14ac:dyDescent="0.25">
      <c r="C3" s="1"/>
      <c r="D3" s="1"/>
      <c r="H3" s="2"/>
    </row>
    <row r="4" spans="1:10" x14ac:dyDescent="0.25">
      <c r="C4" s="1"/>
      <c r="D4" s="1"/>
      <c r="H4" s="2"/>
    </row>
    <row r="5" spans="1:10" x14ac:dyDescent="0.25">
      <c r="C5" s="1"/>
      <c r="D5" s="1"/>
      <c r="H5" s="2"/>
    </row>
    <row r="6" spans="1:10" x14ac:dyDescent="0.25">
      <c r="C6" s="1"/>
      <c r="D6" s="1"/>
      <c r="H6" s="2"/>
    </row>
    <row r="7" spans="1:10" x14ac:dyDescent="0.25">
      <c r="C7" s="1"/>
      <c r="D7" s="1"/>
      <c r="H7" s="2"/>
    </row>
    <row r="8" spans="1:10" x14ac:dyDescent="0.25">
      <c r="C8" s="1"/>
      <c r="D8" s="1"/>
      <c r="H8" s="2"/>
    </row>
    <row r="9" spans="1:10" x14ac:dyDescent="0.25">
      <c r="C9" s="1"/>
      <c r="D9" s="1"/>
      <c r="H9" s="2"/>
    </row>
    <row r="10" spans="1:10" x14ac:dyDescent="0.25">
      <c r="C10" s="1"/>
      <c r="D10" s="1"/>
      <c r="H10" s="2"/>
    </row>
    <row r="11" spans="1:10" x14ac:dyDescent="0.25">
      <c r="C11" s="1"/>
      <c r="D11" s="1"/>
      <c r="H11" s="2"/>
    </row>
    <row r="12" spans="1:10" x14ac:dyDescent="0.25">
      <c r="C12" s="1"/>
      <c r="D12" s="1"/>
      <c r="H12" s="2"/>
    </row>
    <row r="13" spans="1:10" x14ac:dyDescent="0.25">
      <c r="C13" s="1"/>
      <c r="D13" s="1"/>
      <c r="H13" s="2"/>
    </row>
    <row r="36" spans="9:11" x14ac:dyDescent="0.25">
      <c r="I36">
        <f>SUM(I2:I35)</f>
        <v>500</v>
      </c>
      <c r="J36">
        <f>SUM(J2:J35)</f>
        <v>374.99999999999989</v>
      </c>
      <c r="K36" s="2">
        <f>J36/I36</f>
        <v>0.74999999999999978</v>
      </c>
    </row>
  </sheetData>
  <pageMargins left="0.7" right="0.7" top="0.75" bottom="0.75" header="0.3" footer="0.3"/>
  <pageSetup orientation="portrait" horizontalDpi="300" verticalDpi="30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Yang</dc:creator>
  <cp:lastModifiedBy>Windows User</cp:lastModifiedBy>
  <dcterms:created xsi:type="dcterms:W3CDTF">2015-06-05T18:17:20Z</dcterms:created>
  <dcterms:modified xsi:type="dcterms:W3CDTF">2020-05-19T17:56:26Z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2020-05-11T14:45:20Z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71cf83f5-9bb7-4b88-b107-f4671fe0fe79</vt:lpwstr>
  </property>
  <property fmtid="{D5CDD505-2E9C-101B-9397-08002B2CF9AE}" pid="8" name="MSIP_Label_0633b888-ae0d-4341-a75f-06e04137d755_ContentBits">
    <vt:lpwstr>2</vt:lpwstr>
  </property>
</Properties>
</file>