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us\Documents\ETH\duckiebots\AprilTag position duckietown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3" i="1"/>
  <c r="C51" i="1"/>
  <c r="C50" i="1"/>
  <c r="C49" i="1"/>
  <c r="C48" i="1"/>
  <c r="C32" i="1"/>
  <c r="C31" i="1"/>
  <c r="C30" i="1"/>
  <c r="C29" i="1"/>
  <c r="C28" i="1"/>
  <c r="C27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<sst xmlns="http://schemas.openxmlformats.org/spreadsheetml/2006/main" count="77" uniqueCount="65">
  <si>
    <t>Tag ID</t>
  </si>
  <si>
    <t>Quadrant</t>
  </si>
  <si>
    <t>x location</t>
  </si>
  <si>
    <t>Y-location</t>
  </si>
  <si>
    <t>Roation</t>
  </si>
  <si>
    <t>D1</t>
  </si>
  <si>
    <t>F1</t>
  </si>
  <si>
    <t>I1</t>
  </si>
  <si>
    <t>K1</t>
  </si>
  <si>
    <t>L1</t>
  </si>
  <si>
    <t>A4</t>
  </si>
  <si>
    <t>A6</t>
  </si>
  <si>
    <t>A8</t>
  </si>
  <si>
    <t>A10</t>
  </si>
  <si>
    <t>B12</t>
  </si>
  <si>
    <t>D12</t>
  </si>
  <si>
    <t>F12</t>
  </si>
  <si>
    <t>H12</t>
  </si>
  <si>
    <t>J12</t>
  </si>
  <si>
    <t>D9</t>
  </si>
  <si>
    <t>C9</t>
  </si>
  <si>
    <t>C10</t>
  </si>
  <si>
    <t>D10</t>
  </si>
  <si>
    <t>C7</t>
  </si>
  <si>
    <t>D6</t>
  </si>
  <si>
    <t>C6</t>
  </si>
  <si>
    <t>D3</t>
  </si>
  <si>
    <t>D4</t>
  </si>
  <si>
    <t>C4</t>
  </si>
  <si>
    <t>F10</t>
  </si>
  <si>
    <t>F9</t>
  </si>
  <si>
    <t>G8</t>
  </si>
  <si>
    <t>45°</t>
  </si>
  <si>
    <t>H8</t>
  </si>
  <si>
    <t>H7</t>
  </si>
  <si>
    <t>F3</t>
  </si>
  <si>
    <t>F5</t>
  </si>
  <si>
    <t>F7</t>
  </si>
  <si>
    <t>F4</t>
  </si>
  <si>
    <t>G6</t>
  </si>
  <si>
    <t>H5</t>
  </si>
  <si>
    <t>H4</t>
  </si>
  <si>
    <t>H3</t>
  </si>
  <si>
    <t>J3</t>
  </si>
  <si>
    <t>J4</t>
  </si>
  <si>
    <t>J5</t>
  </si>
  <si>
    <t>K4</t>
  </si>
  <si>
    <t>K3</t>
  </si>
  <si>
    <t>L3</t>
  </si>
  <si>
    <t>I10</t>
  </si>
  <si>
    <t>J10</t>
  </si>
  <si>
    <t>K9</t>
  </si>
  <si>
    <t>J8</t>
  </si>
  <si>
    <t>L7</t>
  </si>
  <si>
    <t>M7</t>
  </si>
  <si>
    <t>J7</t>
  </si>
  <si>
    <t>L5</t>
  </si>
  <si>
    <t>K10</t>
  </si>
  <si>
    <t>L9</t>
  </si>
  <si>
    <t>M9</t>
  </si>
  <si>
    <t>N8</t>
  </si>
  <si>
    <t>O7</t>
  </si>
  <si>
    <t>N6</t>
  </si>
  <si>
    <t>N5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</si>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</sst>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23744</xdr:colOff>
      <xdr:row>0</xdr:row>
      <xdr:rowOff>177800</xdr:rowOff>
    </xdr:from>
    <xdr:ext cx="5406257" cy="921385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1344" y="177800"/>
          <a:ext cx="5406257" cy="9213850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>
    <xdr:from>
      <xdr:col>7</xdr:col>
      <xdr:colOff>201930</xdr:colOff>
      <xdr:row>46</xdr:row>
      <xdr:rowOff>39370</xdr:rowOff>
    </xdr:from>
    <xdr:to>
      <xdr:col>7</xdr:col>
      <xdr:colOff>309930</xdr:colOff>
      <xdr:row>46</xdr:row>
      <xdr:rowOff>147370</xdr:rowOff>
    </xdr:to>
    <xdr:sp macro="" textlink="">
      <xdr:nvSpPr>
        <xdr:cNvPr id="3" name="Oval 2"/>
        <xdr:cNvSpPr/>
      </xdr:nvSpPr>
      <xdr:spPr>
        <a:xfrm>
          <a:off x="4469130" y="8568690"/>
          <a:ext cx="108000" cy="108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584200</xdr:colOff>
      <xdr:row>48</xdr:row>
      <xdr:rowOff>152400</xdr:rowOff>
    </xdr:from>
    <xdr:ext cx="532582" cy="264560"/>
    <xdr:sp macro="" textlink="">
      <xdr:nvSpPr>
        <xdr:cNvPr id="4" name="TextBox 3"/>
        <xdr:cNvSpPr txBox="1"/>
      </xdr:nvSpPr>
      <xdr:spPr>
        <a:xfrm>
          <a:off x="3632200" y="8991600"/>
          <a:ext cx="5325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Origin</a:t>
          </a:r>
        </a:p>
      </xdr:txBody>
    </xdr:sp>
    <xdr:clientData/>
  </xdr:oneCellAnchor>
  <xdr:twoCellAnchor>
    <xdr:from>
      <xdr:col>6</xdr:col>
      <xdr:colOff>419100</xdr:colOff>
      <xdr:row>47</xdr:row>
      <xdr:rowOff>12700</xdr:rowOff>
    </xdr:from>
    <xdr:to>
      <xdr:col>7</xdr:col>
      <xdr:colOff>133350</xdr:colOff>
      <xdr:row>48</xdr:row>
      <xdr:rowOff>114300</xdr:rowOff>
    </xdr:to>
    <xdr:cxnSp macro="">
      <xdr:nvCxnSpPr>
        <xdr:cNvPr id="6" name="Straight Arrow Connector 5"/>
        <xdr:cNvCxnSpPr/>
      </xdr:nvCxnSpPr>
      <xdr:spPr>
        <a:xfrm flipV="1">
          <a:off x="4076700" y="8667750"/>
          <a:ext cx="32385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zoomScaleNormal="100" workbookViewId="0"/>
  </sheetViews>
  <sheetFormatPr defaultRowHeight="14.5" x14ac:dyDescent="0.35"/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 s="1">
        <v>350</v>
      </c>
      <c r="B2" s="2" t="s">
        <v>5</v>
      </c>
      <c r="C2" s="2">
        <v>0</v>
      </c>
      <c r="D2" s="2">
        <v>1.593</v>
      </c>
      <c r="E2" s="3"/>
    </row>
    <row r="3" spans="1:5" x14ac:dyDescent="0.35">
      <c r="A3" s="1">
        <v>326</v>
      </c>
      <c r="B3" s="2" t="s">
        <v>6</v>
      </c>
      <c r="C3" s="2">
        <v>0</v>
      </c>
      <c r="D3" s="2">
        <v>2.84</v>
      </c>
      <c r="E3" s="3"/>
    </row>
    <row r="4" spans="1:5" x14ac:dyDescent="0.35">
      <c r="A4" s="1">
        <v>353</v>
      </c>
      <c r="B4" s="2" t="s">
        <v>7</v>
      </c>
      <c r="C4" s="2">
        <v>0</v>
      </c>
      <c r="D4" s="2">
        <v>4.5750000000000002</v>
      </c>
      <c r="E4" s="3"/>
    </row>
    <row r="5" spans="1:5" x14ac:dyDescent="0.35">
      <c r="A5" s="1">
        <v>329</v>
      </c>
      <c r="B5" s="2" t="s">
        <v>8</v>
      </c>
      <c r="C5" s="2">
        <v>0</v>
      </c>
      <c r="D5" s="2">
        <v>5.7960000000000003</v>
      </c>
      <c r="E5" s="3"/>
    </row>
    <row r="6" spans="1:5" x14ac:dyDescent="0.35">
      <c r="A6" s="1">
        <v>382</v>
      </c>
      <c r="B6" s="2" t="s">
        <v>9</v>
      </c>
      <c r="C6" s="2">
        <v>0</v>
      </c>
      <c r="D6" s="2">
        <v>6.3280000000000003</v>
      </c>
      <c r="E6" s="3"/>
    </row>
    <row r="7" spans="1:5" x14ac:dyDescent="0.35">
      <c r="A7" s="1">
        <v>331</v>
      </c>
      <c r="B7" s="2" t="s">
        <v>10</v>
      </c>
      <c r="C7" s="2">
        <v>1.4730000000000001</v>
      </c>
      <c r="D7" s="2">
        <v>3.5000000000000003E-2</v>
      </c>
      <c r="E7" s="3"/>
    </row>
    <row r="8" spans="1:5" x14ac:dyDescent="0.35">
      <c r="A8" s="1">
        <v>300</v>
      </c>
      <c r="B8" s="2" t="s">
        <v>11</v>
      </c>
      <c r="C8" s="2">
        <v>2.7109999999999999</v>
      </c>
      <c r="D8" s="2">
        <v>3.5000000000000003E-2</v>
      </c>
      <c r="E8" s="3"/>
    </row>
    <row r="9" spans="1:5" x14ac:dyDescent="0.35">
      <c r="A9" s="1">
        <v>334</v>
      </c>
      <c r="B9" s="2" t="s">
        <v>12</v>
      </c>
      <c r="C9" s="2">
        <v>3.8570000000000002</v>
      </c>
      <c r="D9" s="2">
        <v>3.5000000000000003E-2</v>
      </c>
      <c r="E9" s="3"/>
    </row>
    <row r="10" spans="1:5" x14ac:dyDescent="0.35">
      <c r="A10" s="1">
        <v>332</v>
      </c>
      <c r="B10" s="2" t="s">
        <v>13</v>
      </c>
      <c r="C10" s="2">
        <v>5.0540000000000003</v>
      </c>
      <c r="D10" s="2">
        <v>3.5000000000000003E-2</v>
      </c>
      <c r="E10" s="3"/>
    </row>
    <row r="11" spans="1:5" x14ac:dyDescent="0.35">
      <c r="A11" s="1">
        <v>324</v>
      </c>
      <c r="B11" s="2" t="s">
        <v>14</v>
      </c>
      <c r="C11" s="2">
        <v>6</v>
      </c>
      <c r="D11" s="2">
        <v>0.56599999999999995</v>
      </c>
      <c r="E11" s="3"/>
    </row>
    <row r="12" spans="1:5" x14ac:dyDescent="0.35">
      <c r="A12" s="1">
        <v>308</v>
      </c>
      <c r="B12" s="2" t="s">
        <v>15</v>
      </c>
      <c r="C12" s="2">
        <v>6</v>
      </c>
      <c r="D12" s="2">
        <v>1.577</v>
      </c>
      <c r="E12" s="3"/>
    </row>
    <row r="13" spans="1:5" x14ac:dyDescent="0.35">
      <c r="A13" s="1">
        <v>381</v>
      </c>
      <c r="B13" s="2" t="s">
        <v>16</v>
      </c>
      <c r="C13" s="2">
        <v>6</v>
      </c>
      <c r="D13" s="2">
        <v>2.7749999999999999</v>
      </c>
      <c r="E13" s="3"/>
    </row>
    <row r="14" spans="1:5" x14ac:dyDescent="0.35">
      <c r="A14" s="1">
        <v>335</v>
      </c>
      <c r="B14" s="2" t="s">
        <v>17</v>
      </c>
      <c r="C14" s="2">
        <v>6</v>
      </c>
      <c r="D14" s="2">
        <v>3.9119999999999999</v>
      </c>
      <c r="E14" s="3"/>
    </row>
    <row r="15" spans="1:5" x14ac:dyDescent="0.35">
      <c r="A15" s="1">
        <v>325</v>
      </c>
      <c r="B15" s="2" t="s">
        <v>18</v>
      </c>
      <c r="C15" s="2">
        <v>6</v>
      </c>
      <c r="D15" s="2">
        <v>5.1289999999999996</v>
      </c>
      <c r="E15" s="3"/>
    </row>
    <row r="16" spans="1:5" x14ac:dyDescent="0.35">
      <c r="A16" s="1">
        <v>360</v>
      </c>
      <c r="B16" s="2" t="s">
        <v>19</v>
      </c>
      <c r="C16" s="2">
        <f>6-1.756</f>
        <v>4.2439999999999998</v>
      </c>
      <c r="D16" s="2">
        <v>1.351</v>
      </c>
      <c r="E16" s="3"/>
    </row>
    <row r="17" spans="1:5" x14ac:dyDescent="0.35">
      <c r="A17" s="1">
        <v>320</v>
      </c>
      <c r="B17" s="2" t="s">
        <v>20</v>
      </c>
      <c r="C17" s="2">
        <f>6-1.282</f>
        <v>4.718</v>
      </c>
      <c r="D17" s="2">
        <v>0.75800000000000001</v>
      </c>
      <c r="E17" s="3"/>
    </row>
    <row r="18" spans="1:5" x14ac:dyDescent="0.35">
      <c r="A18" s="1">
        <v>319</v>
      </c>
      <c r="B18" s="2" t="s">
        <v>21</v>
      </c>
      <c r="C18" s="2">
        <f>6-0.708</f>
        <v>5.2919999999999998</v>
      </c>
      <c r="D18" s="2">
        <v>1.226</v>
      </c>
      <c r="E18" s="3"/>
    </row>
    <row r="19" spans="1:5" x14ac:dyDescent="0.35">
      <c r="A19" s="1">
        <v>394</v>
      </c>
      <c r="B19" s="2" t="s">
        <v>22</v>
      </c>
      <c r="C19" s="2">
        <f>6-1.182</f>
        <v>4.8179999999999996</v>
      </c>
      <c r="D19" s="2">
        <v>1.8080000000000001</v>
      </c>
      <c r="E19" s="3"/>
    </row>
    <row r="20" spans="1:5" x14ac:dyDescent="0.35">
      <c r="A20" s="1">
        <v>322</v>
      </c>
      <c r="B20" s="2" t="s">
        <v>23</v>
      </c>
      <c r="C20" s="2">
        <f>6-2.883</f>
        <v>3.117</v>
      </c>
      <c r="D20" s="2">
        <v>0.77100000000000002</v>
      </c>
      <c r="E20" s="3"/>
    </row>
    <row r="21" spans="1:5" x14ac:dyDescent="0.35">
      <c r="A21" s="1">
        <v>318</v>
      </c>
      <c r="B21" s="2" t="s">
        <v>24</v>
      </c>
      <c r="C21" s="2">
        <f>6-3.365</f>
        <v>2.6349999999999998</v>
      </c>
      <c r="D21" s="2">
        <v>1.85</v>
      </c>
      <c r="E21" s="3"/>
    </row>
    <row r="22" spans="1:5" x14ac:dyDescent="0.35">
      <c r="A22" s="1">
        <v>387</v>
      </c>
      <c r="B22" s="2" t="s">
        <v>25</v>
      </c>
      <c r="C22" s="2">
        <f>6-3.51</f>
        <v>2.4900000000000002</v>
      </c>
      <c r="D22" s="2">
        <v>0.98</v>
      </c>
      <c r="E22" s="3"/>
    </row>
    <row r="23" spans="1:5" x14ac:dyDescent="0.35">
      <c r="A23" s="1">
        <v>321</v>
      </c>
      <c r="B23" s="2" t="s">
        <v>26</v>
      </c>
      <c r="C23" s="2">
        <v>0.70299999999999996</v>
      </c>
      <c r="D23" s="2">
        <v>1.3779999999999999</v>
      </c>
      <c r="E23" s="3"/>
    </row>
    <row r="24" spans="1:5" x14ac:dyDescent="0.35">
      <c r="A24" s="1">
        <v>328</v>
      </c>
      <c r="B24" s="2" t="s">
        <v>27</v>
      </c>
      <c r="C24" s="2">
        <v>1.758</v>
      </c>
      <c r="D24" s="2">
        <v>1.361</v>
      </c>
      <c r="E24" s="3"/>
    </row>
    <row r="25" spans="1:5" x14ac:dyDescent="0.35">
      <c r="A25" s="1">
        <v>339</v>
      </c>
      <c r="B25" s="2" t="s">
        <v>27</v>
      </c>
      <c r="C25" s="2">
        <v>1.4450000000000001</v>
      </c>
      <c r="D25" s="2">
        <v>1.8420000000000001</v>
      </c>
      <c r="E25" s="3"/>
    </row>
    <row r="26" spans="1:5" x14ac:dyDescent="0.35">
      <c r="A26" s="1">
        <v>392</v>
      </c>
      <c r="B26" s="2" t="s">
        <v>28</v>
      </c>
      <c r="C26" s="2">
        <v>1.2849999999999999</v>
      </c>
      <c r="D26" s="2">
        <v>0.79200000000000004</v>
      </c>
      <c r="E26" s="3"/>
    </row>
    <row r="27" spans="1:5" x14ac:dyDescent="0.35">
      <c r="A27" s="1">
        <v>333</v>
      </c>
      <c r="B27" s="2" t="s">
        <v>29</v>
      </c>
      <c r="C27" s="2">
        <f>6-0.725</f>
        <v>5.2750000000000004</v>
      </c>
      <c r="D27" s="2">
        <v>2.78</v>
      </c>
      <c r="E27" s="3"/>
    </row>
    <row r="28" spans="1:5" x14ac:dyDescent="0.35">
      <c r="A28" s="1">
        <v>349</v>
      </c>
      <c r="B28" s="2" t="s">
        <v>30</v>
      </c>
      <c r="C28" s="2">
        <f>6-1.311</f>
        <v>4.6890000000000001</v>
      </c>
      <c r="D28" s="2">
        <v>2.516</v>
      </c>
      <c r="E28" s="3"/>
    </row>
    <row r="29" spans="1:5" x14ac:dyDescent="0.35">
      <c r="A29" s="1">
        <v>354</v>
      </c>
      <c r="B29" s="2" t="s">
        <v>31</v>
      </c>
      <c r="C29" s="2">
        <f>6-1.96</f>
        <v>4.04</v>
      </c>
      <c r="D29" s="2">
        <v>3.528</v>
      </c>
      <c r="E29" s="3" t="s">
        <v>32</v>
      </c>
    </row>
    <row r="30" spans="1:5" x14ac:dyDescent="0.35">
      <c r="A30" s="1">
        <v>391</v>
      </c>
      <c r="B30" s="2" t="s">
        <v>33</v>
      </c>
      <c r="C30" s="2">
        <f>6-1.899</f>
        <v>4.101</v>
      </c>
      <c r="D30" s="2">
        <v>4.1660000000000004</v>
      </c>
      <c r="E30" s="3"/>
    </row>
    <row r="31" spans="1:5" x14ac:dyDescent="0.35">
      <c r="A31" s="1">
        <v>312</v>
      </c>
      <c r="B31" s="2" t="s">
        <v>34</v>
      </c>
      <c r="C31" s="2">
        <f>6-5.954</f>
        <v>4.6000000000000263E-2</v>
      </c>
      <c r="D31" s="2">
        <v>3.9550000000000001</v>
      </c>
      <c r="E31" s="3"/>
    </row>
    <row r="32" spans="1:5" x14ac:dyDescent="0.35">
      <c r="A32" s="1">
        <v>379</v>
      </c>
      <c r="B32" s="2" t="s">
        <v>34</v>
      </c>
      <c r="C32" s="2">
        <f>6-2.484</f>
        <v>3.516</v>
      </c>
      <c r="D32" s="2">
        <v>3.7</v>
      </c>
      <c r="E32" s="3"/>
    </row>
    <row r="33" spans="1:5" x14ac:dyDescent="0.35">
      <c r="A33" s="1">
        <v>309</v>
      </c>
      <c r="B33" s="2" t="s">
        <v>35</v>
      </c>
      <c r="C33" s="2">
        <v>0.91400000000000003</v>
      </c>
      <c r="D33" s="2">
        <v>2.556</v>
      </c>
      <c r="E33" s="3"/>
    </row>
    <row r="34" spans="1:5" x14ac:dyDescent="0.35">
      <c r="A34" s="1">
        <v>364</v>
      </c>
      <c r="B34" s="2" t="s">
        <v>36</v>
      </c>
      <c r="C34" s="2">
        <v>2.0379999999999998</v>
      </c>
      <c r="D34" s="2">
        <v>2.5449999999999999</v>
      </c>
      <c r="E34" s="3"/>
    </row>
    <row r="35" spans="1:5" x14ac:dyDescent="0.35">
      <c r="A35" s="1">
        <v>371</v>
      </c>
      <c r="B35" s="2" t="s">
        <v>37</v>
      </c>
      <c r="C35" s="2">
        <v>3.3159999999999998</v>
      </c>
      <c r="D35" s="2">
        <v>2.5329999999999999</v>
      </c>
      <c r="E35" s="3"/>
    </row>
    <row r="36" spans="1:5" x14ac:dyDescent="0.35">
      <c r="A36" s="1">
        <v>367</v>
      </c>
      <c r="B36" s="2" t="s">
        <v>38</v>
      </c>
      <c r="C36" s="2">
        <v>3.512</v>
      </c>
      <c r="D36" s="2">
        <v>2.996</v>
      </c>
      <c r="E36" s="3"/>
    </row>
    <row r="37" spans="1:5" x14ac:dyDescent="0.35">
      <c r="A37" s="1">
        <v>393</v>
      </c>
      <c r="B37" s="2" t="s">
        <v>39</v>
      </c>
      <c r="C37" s="2">
        <v>2.4990000000000001</v>
      </c>
      <c r="D37" s="2">
        <v>3.1589999999999998</v>
      </c>
      <c r="E37" s="3" t="s">
        <v>32</v>
      </c>
    </row>
    <row r="38" spans="1:5" x14ac:dyDescent="0.35">
      <c r="A38" s="1">
        <v>395</v>
      </c>
      <c r="B38" s="2" t="s">
        <v>40</v>
      </c>
      <c r="C38" s="2">
        <v>1.885</v>
      </c>
      <c r="D38" s="2">
        <v>4.1769999999999996</v>
      </c>
      <c r="E38" s="3"/>
    </row>
    <row r="39" spans="1:5" x14ac:dyDescent="0.35">
      <c r="A39" s="1">
        <v>338</v>
      </c>
      <c r="B39" s="2" t="s">
        <v>41</v>
      </c>
      <c r="C39" s="2">
        <v>1.2909999999999999</v>
      </c>
      <c r="D39" s="2">
        <v>4.1849999999999996</v>
      </c>
      <c r="E39" s="3"/>
    </row>
    <row r="40" spans="1:5" x14ac:dyDescent="0.35">
      <c r="A40" s="1">
        <v>385</v>
      </c>
      <c r="B40" s="2" t="s">
        <v>42</v>
      </c>
      <c r="C40" s="2">
        <v>0.70699999999999996</v>
      </c>
      <c r="D40" s="2">
        <v>3.726</v>
      </c>
      <c r="E40" s="3"/>
    </row>
    <row r="41" spans="1:5" x14ac:dyDescent="0.35">
      <c r="A41" s="1">
        <v>383</v>
      </c>
      <c r="B41" s="2" t="s">
        <v>43</v>
      </c>
      <c r="C41" s="2">
        <v>0.69899999999999995</v>
      </c>
      <c r="D41" s="2">
        <v>5.0389999999999997</v>
      </c>
      <c r="E41" s="3"/>
    </row>
    <row r="42" spans="1:5" x14ac:dyDescent="0.35">
      <c r="A42" s="1">
        <v>336</v>
      </c>
      <c r="B42" s="2" t="s">
        <v>44</v>
      </c>
      <c r="C42" s="2">
        <v>1.56</v>
      </c>
      <c r="D42" s="2">
        <v>4.8929999999999998</v>
      </c>
      <c r="E42" s="3"/>
    </row>
    <row r="43" spans="1:5" x14ac:dyDescent="0.35">
      <c r="A43" s="1">
        <v>359</v>
      </c>
      <c r="B43" s="2" t="s">
        <v>45</v>
      </c>
      <c r="C43" s="2">
        <v>2.1619999999999999</v>
      </c>
      <c r="D43" s="2">
        <v>4.8929999999999998</v>
      </c>
      <c r="E43" s="3"/>
    </row>
    <row r="44" spans="1:5" x14ac:dyDescent="0.35">
      <c r="A44" s="1">
        <v>315</v>
      </c>
      <c r="B44" s="2" t="s">
        <v>45</v>
      </c>
      <c r="C44" s="2">
        <v>2.339</v>
      </c>
      <c r="D44" s="2">
        <v>5.3680000000000003</v>
      </c>
      <c r="E44" s="3"/>
    </row>
    <row r="45" spans="1:5" x14ac:dyDescent="0.35">
      <c r="A45" s="1">
        <v>380</v>
      </c>
      <c r="B45" s="2" t="s">
        <v>46</v>
      </c>
      <c r="C45" s="2">
        <v>1.3740000000000001</v>
      </c>
      <c r="D45" s="2">
        <v>5.5620000000000003</v>
      </c>
      <c r="E45" s="3" t="s">
        <v>32</v>
      </c>
    </row>
    <row r="46" spans="1:5" x14ac:dyDescent="0.35">
      <c r="A46" s="1">
        <v>368</v>
      </c>
      <c r="B46" s="2" t="s">
        <v>47</v>
      </c>
      <c r="C46" s="2">
        <v>0.70599999999999996</v>
      </c>
      <c r="D46" s="2">
        <v>5.9589999999999996</v>
      </c>
      <c r="E46" s="3"/>
    </row>
    <row r="47" spans="1:5" x14ac:dyDescent="0.35">
      <c r="A47" s="1">
        <v>386</v>
      </c>
      <c r="B47" s="2" t="s">
        <v>48</v>
      </c>
      <c r="C47" s="2">
        <v>0.90700000000000003</v>
      </c>
      <c r="D47" s="2">
        <v>6.5369999999999999</v>
      </c>
      <c r="E47" s="3"/>
    </row>
    <row r="48" spans="1:5" x14ac:dyDescent="0.35">
      <c r="A48" s="1">
        <v>316</v>
      </c>
      <c r="B48" s="2" t="s">
        <v>49</v>
      </c>
      <c r="C48" s="2">
        <f>6-1.004</f>
        <v>4.9960000000000004</v>
      </c>
      <c r="D48" s="2">
        <v>4.2699999999999996</v>
      </c>
      <c r="E48" s="3"/>
    </row>
    <row r="49" spans="1:5" x14ac:dyDescent="0.35">
      <c r="A49" s="1">
        <v>369</v>
      </c>
      <c r="B49" s="2" t="s">
        <v>49</v>
      </c>
      <c r="C49" s="2">
        <f>6-0.728</f>
        <v>5.2720000000000002</v>
      </c>
      <c r="D49" s="2">
        <v>4.6230000000000002</v>
      </c>
      <c r="E49" s="3"/>
    </row>
    <row r="50" spans="1:5" x14ac:dyDescent="0.35">
      <c r="A50" s="1">
        <v>384</v>
      </c>
      <c r="B50" s="2" t="s">
        <v>50</v>
      </c>
      <c r="C50" s="2">
        <f>6-1.159</f>
        <v>4.8410000000000002</v>
      </c>
      <c r="D50" s="2">
        <v>4.9080000000000004</v>
      </c>
      <c r="E50" s="3" t="s">
        <v>32</v>
      </c>
    </row>
    <row r="51" spans="1:5" x14ac:dyDescent="0.35">
      <c r="A51" s="1">
        <v>330</v>
      </c>
      <c r="B51" s="2" t="s">
        <v>51</v>
      </c>
      <c r="C51" s="2">
        <f>6-1.747</f>
        <v>4.2530000000000001</v>
      </c>
      <c r="D51" s="2">
        <v>5.49</v>
      </c>
      <c r="E51" s="3" t="s">
        <v>32</v>
      </c>
    </row>
    <row r="52" spans="1:5" x14ac:dyDescent="0.35">
      <c r="A52" s="1">
        <v>314</v>
      </c>
      <c r="B52" s="2" t="s">
        <v>52</v>
      </c>
      <c r="C52" s="2">
        <v>3.8420000000000001</v>
      </c>
      <c r="D52" s="2">
        <v>4.8680000000000003</v>
      </c>
      <c r="E52" s="3"/>
    </row>
    <row r="53" spans="1:5" x14ac:dyDescent="0.35">
      <c r="A53" s="1">
        <v>378</v>
      </c>
      <c r="B53" s="2" t="s">
        <v>53</v>
      </c>
      <c r="C53" s="2">
        <f>6-2.486</f>
        <v>3.5139999999999998</v>
      </c>
      <c r="D53" s="2">
        <v>6.4580000000000002</v>
      </c>
      <c r="E53" s="3"/>
    </row>
    <row r="54" spans="1:5" x14ac:dyDescent="0.35">
      <c r="A54" s="1">
        <v>363</v>
      </c>
      <c r="B54" s="2" t="s">
        <v>54</v>
      </c>
      <c r="C54" s="2">
        <v>3.2890000000000001</v>
      </c>
      <c r="D54" s="2">
        <v>7.0949999999999998</v>
      </c>
      <c r="E54" s="3"/>
    </row>
    <row r="55" spans="1:5" x14ac:dyDescent="0.35">
      <c r="A55" s="1">
        <v>306</v>
      </c>
      <c r="B55" s="2" t="s">
        <v>55</v>
      </c>
      <c r="C55" s="2">
        <v>3.0510000000000002</v>
      </c>
      <c r="D55" s="2">
        <v>5.0789999999999997</v>
      </c>
      <c r="E55" s="3"/>
    </row>
    <row r="56" spans="1:5" x14ac:dyDescent="0.35">
      <c r="A56" s="1">
        <v>357</v>
      </c>
      <c r="B56" s="2" t="s">
        <v>56</v>
      </c>
      <c r="C56" s="2">
        <v>2.1560000000000001</v>
      </c>
      <c r="D56" s="2">
        <v>6.5270000000000001</v>
      </c>
      <c r="E56" s="3"/>
    </row>
    <row r="57" spans="1:5" x14ac:dyDescent="0.35">
      <c r="A57" s="1">
        <v>341</v>
      </c>
      <c r="B57" s="2" t="s">
        <v>57</v>
      </c>
      <c r="C57" s="2">
        <f>6-0.8</f>
        <v>5.2</v>
      </c>
      <c r="D57" s="2">
        <v>5.8289999999999997</v>
      </c>
      <c r="E57" s="3" t="s">
        <v>32</v>
      </c>
    </row>
    <row r="58" spans="1:5" x14ac:dyDescent="0.35">
      <c r="A58" s="1">
        <v>365</v>
      </c>
      <c r="B58" s="2" t="s">
        <v>58</v>
      </c>
      <c r="C58" s="2">
        <f>6-1.374</f>
        <v>4.6259999999999994</v>
      </c>
      <c r="D58" s="2">
        <v>6.4530000000000003</v>
      </c>
      <c r="E58" s="3" t="s">
        <v>32</v>
      </c>
    </row>
    <row r="59" spans="1:5" x14ac:dyDescent="0.35">
      <c r="A59" s="1">
        <v>351</v>
      </c>
      <c r="B59" s="2" t="s">
        <v>59</v>
      </c>
      <c r="C59" s="2">
        <f>6-1.786</f>
        <v>4.2140000000000004</v>
      </c>
      <c r="D59" s="2">
        <v>6.633</v>
      </c>
      <c r="E59" s="3"/>
    </row>
    <row r="60" spans="1:5" x14ac:dyDescent="0.35">
      <c r="A60" s="1">
        <v>311</v>
      </c>
      <c r="B60" s="2" t="s">
        <v>60</v>
      </c>
      <c r="C60" s="2">
        <f>6-1.981</f>
        <v>4.0190000000000001</v>
      </c>
      <c r="D60" s="2">
        <v>7.6109999999999998</v>
      </c>
      <c r="E60" s="3" t="s">
        <v>32</v>
      </c>
    </row>
    <row r="61" spans="1:5" x14ac:dyDescent="0.35">
      <c r="A61" s="1">
        <v>366</v>
      </c>
      <c r="B61" s="2" t="s">
        <v>61</v>
      </c>
      <c r="C61" s="2">
        <f>6-2.929</f>
        <v>3.0710000000000002</v>
      </c>
      <c r="D61" s="2">
        <v>7.8140000000000001</v>
      </c>
      <c r="E61" s="3"/>
    </row>
    <row r="62" spans="1:5" x14ac:dyDescent="0.35">
      <c r="A62" s="1">
        <v>310</v>
      </c>
      <c r="B62" s="2" t="s">
        <v>62</v>
      </c>
      <c r="C62" s="2">
        <f>6-3.471</f>
        <v>2.5289999999999999</v>
      </c>
      <c r="D62" s="2">
        <v>7.6079999999999997</v>
      </c>
      <c r="E62" s="3" t="s">
        <v>32</v>
      </c>
    </row>
    <row r="63" spans="1:5" x14ac:dyDescent="0.35">
      <c r="A63" s="1">
        <v>358</v>
      </c>
      <c r="B63" s="2" t="s">
        <v>63</v>
      </c>
      <c r="C63" s="2">
        <f>6-3.891</f>
        <v>2.109</v>
      </c>
      <c r="D63" s="2">
        <v>7.2329999999999997</v>
      </c>
      <c r="E63" s="3"/>
    </row>
    <row r="64" spans="1:5" x14ac:dyDescent="0.35">
      <c r="A64" s="1">
        <v>307</v>
      </c>
      <c r="B64" s="2" t="s">
        <v>64</v>
      </c>
      <c r="C64" s="2">
        <f>6-5.05</f>
        <v>0.95000000000000018</v>
      </c>
      <c r="D64" s="2">
        <v>7.24</v>
      </c>
      <c r="E6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2018-10-05T06:29:12Z</dcterms:created>
  <dcterms:modified xsi:type="dcterms:W3CDTF">2018-10-05T06:34:48Z</dcterms:modified>
</cp:coreProperties>
</file>