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sc\Desktop\"/>
    </mc:Choice>
  </mc:AlternateContent>
  <xr:revisionPtr revIDLastSave="0" documentId="8_{35E7A4AB-CA6B-41F4-96D1-188F0D262234}" xr6:coauthVersionLast="47" xr6:coauthVersionMax="47" xr10:uidLastSave="{00000000-0000-0000-0000-000000000000}"/>
  <bookViews>
    <workbookView xWindow="-120" yWindow="-120" windowWidth="29040" windowHeight="15840" xr2:uid="{54A27437-5B57-4DB9-B838-30554BE335F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1" l="1"/>
  <c r="J31" i="1" s="1"/>
  <c r="O30" i="1"/>
  <c r="J30" i="1" s="1"/>
  <c r="O29" i="1"/>
  <c r="J29" i="1" s="1"/>
  <c r="O28" i="1"/>
  <c r="H28" i="1" s="1"/>
  <c r="O27" i="1"/>
  <c r="J27" i="1" s="1"/>
  <c r="O26" i="1"/>
  <c r="J26" i="1" s="1"/>
  <c r="O25" i="1"/>
  <c r="J25" i="1" s="1"/>
  <c r="O24" i="1"/>
  <c r="H24" i="1" s="1"/>
  <c r="J24" i="1"/>
  <c r="O23" i="1"/>
  <c r="J23" i="1" s="1"/>
  <c r="O22" i="1"/>
  <c r="F22" i="1" s="1"/>
  <c r="O21" i="1"/>
  <c r="J21" i="1" s="1"/>
  <c r="H21" i="1"/>
  <c r="O20" i="1"/>
  <c r="J20" i="1" s="1"/>
  <c r="O19" i="1"/>
  <c r="J19" i="1" s="1"/>
  <c r="O18" i="1"/>
  <c r="G18" i="1" s="1"/>
  <c r="E18" i="1"/>
  <c r="O17" i="1"/>
  <c r="J17" i="1" s="1"/>
  <c r="O16" i="1"/>
  <c r="E16" i="1" s="1"/>
  <c r="H16" i="1"/>
  <c r="O15" i="1"/>
  <c r="J15" i="1" s="1"/>
  <c r="H15" i="1"/>
  <c r="O14" i="1"/>
  <c r="J14" i="1" s="1"/>
  <c r="E14" i="1"/>
  <c r="O13" i="1"/>
  <c r="J13" i="1" s="1"/>
  <c r="O12" i="1"/>
  <c r="H12" i="1" s="1"/>
  <c r="O11" i="1"/>
  <c r="J11" i="1" s="1"/>
  <c r="O10" i="1"/>
  <c r="F10" i="1" s="1"/>
  <c r="G10" i="1"/>
  <c r="O9" i="1"/>
  <c r="J9" i="1" s="1"/>
  <c r="H9" i="1"/>
  <c r="G9" i="1"/>
  <c r="O8" i="1"/>
  <c r="J8" i="1" s="1"/>
  <c r="F8" i="1"/>
  <c r="O7" i="1"/>
  <c r="E7" i="1" s="1"/>
  <c r="J7" i="1"/>
  <c r="H7" i="1"/>
  <c r="O6" i="1"/>
  <c r="J6" i="1" s="1"/>
  <c r="F6" i="1"/>
  <c r="O5" i="1"/>
  <c r="E5" i="1" s="1"/>
  <c r="F5" i="1"/>
  <c r="O4" i="1"/>
  <c r="J4" i="1" s="1"/>
  <c r="F4" i="1"/>
  <c r="O3" i="1"/>
  <c r="E3" i="1" s="1"/>
  <c r="G5" i="1" l="1"/>
  <c r="F14" i="1"/>
  <c r="E20" i="1"/>
  <c r="H5" i="1"/>
  <c r="F20" i="1"/>
  <c r="J5" i="1"/>
  <c r="G28" i="1"/>
  <c r="F21" i="1"/>
  <c r="J28" i="1"/>
  <c r="F3" i="1"/>
  <c r="G3" i="1"/>
  <c r="J10" i="1"/>
  <c r="J16" i="1"/>
  <c r="H3" i="1"/>
  <c r="F7" i="1"/>
  <c r="J3" i="1"/>
  <c r="G7" i="1"/>
  <c r="H11" i="1"/>
  <c r="H17" i="1"/>
  <c r="H23" i="1"/>
  <c r="F9" i="1"/>
  <c r="G16" i="1"/>
  <c r="G23" i="1"/>
  <c r="H27" i="1"/>
  <c r="G14" i="1"/>
  <c r="E4" i="1"/>
  <c r="E6" i="1"/>
  <c r="E8" i="1"/>
  <c r="H10" i="1"/>
  <c r="H14" i="1"/>
  <c r="G21" i="1"/>
  <c r="F25" i="1"/>
  <c r="H29" i="1"/>
  <c r="G4" i="1"/>
  <c r="G6" i="1"/>
  <c r="G8" i="1"/>
  <c r="F15" i="1"/>
  <c r="H18" i="1"/>
  <c r="E26" i="1"/>
  <c r="E30" i="1"/>
  <c r="H4" i="1"/>
  <c r="H6" i="1"/>
  <c r="H8" i="1"/>
  <c r="G11" i="1"/>
  <c r="G15" i="1"/>
  <c r="J18" i="1"/>
  <c r="G22" i="1"/>
  <c r="G26" i="1"/>
  <c r="F30" i="1"/>
  <c r="H22" i="1"/>
  <c r="G30" i="1"/>
  <c r="F19" i="1"/>
  <c r="J22" i="1"/>
  <c r="F27" i="1"/>
  <c r="E9" i="1"/>
  <c r="J12" i="1"/>
  <c r="F16" i="1"/>
  <c r="G19" i="1"/>
  <c r="G27" i="1"/>
  <c r="F13" i="1"/>
  <c r="G20" i="1"/>
  <c r="G13" i="1"/>
  <c r="F18" i="1"/>
  <c r="H20" i="1"/>
  <c r="G25" i="1"/>
  <c r="F11" i="1"/>
  <c r="H13" i="1"/>
  <c r="F23" i="1"/>
  <c r="H25" i="1"/>
  <c r="E28" i="1"/>
  <c r="F28" i="1"/>
  <c r="H30" i="1"/>
  <c r="F26" i="1"/>
  <c r="E12" i="1"/>
  <c r="E24" i="1"/>
  <c r="F31" i="1"/>
  <c r="F12" i="1"/>
  <c r="F24" i="1"/>
  <c r="H26" i="1"/>
  <c r="G31" i="1"/>
  <c r="E10" i="1"/>
  <c r="G12" i="1"/>
  <c r="F17" i="1"/>
  <c r="H19" i="1"/>
  <c r="E22" i="1"/>
  <c r="G24" i="1"/>
  <c r="F29" i="1"/>
  <c r="H31" i="1"/>
  <c r="G17" i="1"/>
  <c r="G29" i="1"/>
  <c r="E11" i="1"/>
  <c r="E13" i="1"/>
  <c r="E15" i="1"/>
  <c r="E17" i="1"/>
  <c r="E19" i="1"/>
  <c r="E21" i="1"/>
  <c r="E23" i="1"/>
  <c r="E25" i="1"/>
  <c r="E27" i="1"/>
  <c r="E29" i="1"/>
  <c r="E31" i="1"/>
</calcChain>
</file>

<file path=xl/sharedStrings.xml><?xml version="1.0" encoding="utf-8"?>
<sst xmlns="http://schemas.openxmlformats.org/spreadsheetml/2006/main" count="229" uniqueCount="130">
  <si>
    <t>Photo</t>
  </si>
  <si>
    <t xml:space="preserve">Référence </t>
  </si>
  <si>
    <t>Désignation</t>
  </si>
  <si>
    <t>Tarif 1</t>
  </si>
  <si>
    <t>Tarif 2</t>
  </si>
  <si>
    <t>Tarif pro</t>
  </si>
  <si>
    <t>P.A. brut</t>
  </si>
  <si>
    <t>Poids</t>
  </si>
  <si>
    <t>Code plaquage</t>
  </si>
  <si>
    <t>P.R.</t>
  </si>
  <si>
    <t>Référence fournisseur</t>
  </si>
  <si>
    <t>Fournisseur</t>
  </si>
  <si>
    <t>Coef</t>
  </si>
  <si>
    <t>Info code plaquage</t>
  </si>
  <si>
    <t>TTC</t>
  </si>
  <si>
    <t>HT</t>
  </si>
  <si>
    <t>Qté</t>
  </si>
  <si>
    <t>(au gramme)</t>
  </si>
  <si>
    <t>unitaire H.T.</t>
  </si>
  <si>
    <t>T1</t>
  </si>
  <si>
    <t>T2</t>
  </si>
  <si>
    <t>T3</t>
  </si>
  <si>
    <t>MAN0002A</t>
  </si>
  <si>
    <t>anneau brisé 10x45 plaqué argent</t>
  </si>
  <si>
    <t>x 20</t>
  </si>
  <si>
    <t>x 100</t>
  </si>
  <si>
    <t>BMR10/45</t>
  </si>
  <si>
    <t>CLEMENTINE</t>
  </si>
  <si>
    <t>6A</t>
  </si>
  <si>
    <t>MAN0003A</t>
  </si>
  <si>
    <t>anneau brisé 15x100 plaqué argent</t>
  </si>
  <si>
    <t>x 5</t>
  </si>
  <si>
    <t>BMR15/100</t>
  </si>
  <si>
    <t>MAN0006A</t>
  </si>
  <si>
    <t>anneau brisé 6x30 plaqué argent</t>
  </si>
  <si>
    <t>x 500</t>
  </si>
  <si>
    <t>BMR6/30</t>
  </si>
  <si>
    <t>MAN0018A</t>
  </si>
  <si>
    <t>anneau brisé 8x40 plaqué argent</t>
  </si>
  <si>
    <t>x 50</t>
  </si>
  <si>
    <t>x 200</t>
  </si>
  <si>
    <t>BMR8/40</t>
  </si>
  <si>
    <t>MAN0019A</t>
  </si>
  <si>
    <t>anneau brisé 10x55 plaqué argent</t>
  </si>
  <si>
    <t>BMR10/55</t>
  </si>
  <si>
    <t>MAN0020A</t>
  </si>
  <si>
    <t>anneau brisé 12x60 plaqué argent</t>
  </si>
  <si>
    <t>x 15</t>
  </si>
  <si>
    <t>x 70</t>
  </si>
  <si>
    <t>BMR12/60</t>
  </si>
  <si>
    <t>MAN0021A</t>
  </si>
  <si>
    <t>anneau brisé oval 8x35x45 plaqué argent</t>
  </si>
  <si>
    <t>BMO8/35/45</t>
  </si>
  <si>
    <t>MAN0022A</t>
  </si>
  <si>
    <t>anneau brisé oval 10x45x65 plaqué argent</t>
  </si>
  <si>
    <t>BMO10/45/65</t>
  </si>
  <si>
    <t>MAN0023A</t>
  </si>
  <si>
    <t>anneau soudé 23mm plaqué argent</t>
  </si>
  <si>
    <t>x 3</t>
  </si>
  <si>
    <t>BGC1X23-S</t>
  </si>
  <si>
    <t>FRAJEXPO</t>
  </si>
  <si>
    <t>7A</t>
  </si>
  <si>
    <t>MAN0024A</t>
  </si>
  <si>
    <t>anneau soudé 36mm plaqué argent</t>
  </si>
  <si>
    <t>BGC1X36-S</t>
  </si>
  <si>
    <t>MAN0025A</t>
  </si>
  <si>
    <t>anneau soudé 49mm plaqué argent</t>
  </si>
  <si>
    <t>x 10</t>
  </si>
  <si>
    <t>BGC1X50-S</t>
  </si>
  <si>
    <t>MAN0026A</t>
  </si>
  <si>
    <t>anneaux entrelacés 23 et 36mm plaqué argent</t>
  </si>
  <si>
    <t>x 2</t>
  </si>
  <si>
    <t>BMR10/230+MR10/360</t>
  </si>
  <si>
    <t>MAN0027A</t>
  </si>
  <si>
    <t>anneaux entrelacés 36 et 49mm plaqué argent</t>
  </si>
  <si>
    <t>BMR10/360+MR10/490</t>
  </si>
  <si>
    <t>MAN0028A</t>
  </si>
  <si>
    <t>anneau oval  19x13mm plaqué argent</t>
  </si>
  <si>
    <t>BGC8483-PARTB</t>
  </si>
  <si>
    <t>MAN0029A</t>
  </si>
  <si>
    <t>anneau brisé 7x50 plaqué argent</t>
  </si>
  <si>
    <t>BMR7/50</t>
  </si>
  <si>
    <t>MAN0030A</t>
  </si>
  <si>
    <t>anneau brisé 15mm plaqué argent</t>
  </si>
  <si>
    <t>x 30</t>
  </si>
  <si>
    <t>BMR10/150</t>
  </si>
  <si>
    <t>MAN0031A</t>
  </si>
  <si>
    <t>anneau soudé 15mm plaqué argent</t>
  </si>
  <si>
    <t>BGC1x15-S</t>
  </si>
  <si>
    <t>MAN0032A</t>
  </si>
  <si>
    <t>anneaux entrelacés 15 et 23mm plaqué argent</t>
  </si>
  <si>
    <t>BMR10/150+GC1X23CW</t>
  </si>
  <si>
    <t>CLEM + FRAJ</t>
  </si>
  <si>
    <t>MAN0033A</t>
  </si>
  <si>
    <t>anneau rond brisé 12x70 plaqué argent</t>
  </si>
  <si>
    <t>BMR_12/70</t>
  </si>
  <si>
    <t>MAN0034A</t>
  </si>
  <si>
    <t>anneau rond brisé 14x90 plaqué argent</t>
  </si>
  <si>
    <t xml:space="preserve"> x 20</t>
  </si>
  <si>
    <t>BMR_14/90</t>
  </si>
  <si>
    <t>MAN0035A</t>
  </si>
  <si>
    <t>anneau oval brisé 14x65x85 plaqué argent</t>
  </si>
  <si>
    <t>BMO_14/65/85</t>
  </si>
  <si>
    <t>MAN0036A</t>
  </si>
  <si>
    <t>anneau ouvert 23mm plaqué argent</t>
  </si>
  <si>
    <t>BGC1X23-O</t>
  </si>
  <si>
    <t>MAN0037A</t>
  </si>
  <si>
    <t>anneau fil carré 18x18x1mm plaqué argent</t>
  </si>
  <si>
    <t>B23/053-18</t>
  </si>
  <si>
    <t>MAN0038A</t>
  </si>
  <si>
    <t>anneau fil carré 16x16x1mm plaqué argent</t>
  </si>
  <si>
    <t>x 25</t>
  </si>
  <si>
    <t>B23/053-16</t>
  </si>
  <si>
    <t>MAN0039A</t>
  </si>
  <si>
    <t>anneau fil carré 12x12x1mm plaqué argent</t>
  </si>
  <si>
    <t>B23/053-12</t>
  </si>
  <si>
    <t>MAN0040A</t>
  </si>
  <si>
    <t>anneau oval fil carré 40x20x1mm plaqué argent</t>
  </si>
  <si>
    <t>x 4</t>
  </si>
  <si>
    <t>B23/054-D</t>
  </si>
  <si>
    <t>MAN0041A</t>
  </si>
  <si>
    <t>anneau goutte fil carré 25x38x1mm plaqué argent</t>
  </si>
  <si>
    <t>B23/056-H 25x38</t>
  </si>
  <si>
    <t>MAN0042A</t>
  </si>
  <si>
    <t>anneau goutte fil carré 17x25x1mm plaqué argent</t>
  </si>
  <si>
    <t>B23/056-H 17x25</t>
  </si>
  <si>
    <t>MAN0043A</t>
  </si>
  <si>
    <t>anneau goutte fil carré 11x16x1mm plaqué argent</t>
  </si>
  <si>
    <t>x 6</t>
  </si>
  <si>
    <t>B23/056-F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</si>
</sst>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quotePrefix="1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165" fontId="0" fillId="0" borderId="0" xfId="0" quotePrefix="1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BCC0-A191-42E0-B018-6F27CF357D2C}">
  <dimension ref="A1:V31"/>
  <sheetViews>
    <sheetView tabSelected="1" workbookViewId="0">
      <selection activeCell="A2" sqref="A2"/>
    </sheetView>
  </sheetViews>
  <sheetFormatPr baseColWidth="10" defaultRowHeight="15" x14ac:dyDescent="0.25"/>
  <cols>
    <col min="2" max="2" width="4.5703125" customWidth="1"/>
    <col min="4" max="4" width="45.42578125" bestFit="1" customWidth="1"/>
    <col min="14" max="14" width="14.140625" bestFit="1" customWidth="1"/>
    <col min="16" max="16" width="21.7109375" bestFit="1" customWidth="1"/>
    <col min="17" max="17" width="12.140625" bestFit="1" customWidth="1"/>
  </cols>
  <sheetData>
    <row r="1" spans="1:22" s="6" customFormat="1" x14ac:dyDescent="0.25">
      <c r="A1" s="1" t="s">
        <v>0</v>
      </c>
      <c r="B1" s="1"/>
      <c r="C1" s="1" t="s">
        <v>1</v>
      </c>
      <c r="D1" s="2" t="s">
        <v>2</v>
      </c>
      <c r="E1" s="3" t="s">
        <v>3</v>
      </c>
      <c r="F1" s="4"/>
      <c r="G1" s="3" t="s">
        <v>4</v>
      </c>
      <c r="H1" s="5"/>
      <c r="I1" s="4"/>
      <c r="J1" s="3" t="s">
        <v>5</v>
      </c>
      <c r="K1" s="4"/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" t="s">
        <v>12</v>
      </c>
      <c r="S1" s="5"/>
      <c r="T1" s="5"/>
      <c r="U1" s="3" t="s">
        <v>13</v>
      </c>
      <c r="V1" s="4"/>
    </row>
    <row r="2" spans="1:22" s="6" customFormat="1" ht="16.5" customHeight="1" thickBot="1" x14ac:dyDescent="0.3">
      <c r="A2" s="7"/>
      <c r="B2" s="7"/>
      <c r="C2" s="7"/>
      <c r="D2" s="8"/>
      <c r="E2" s="9" t="s">
        <v>14</v>
      </c>
      <c r="F2" s="10" t="s">
        <v>15</v>
      </c>
      <c r="G2" s="9" t="s">
        <v>14</v>
      </c>
      <c r="H2" s="11" t="s">
        <v>15</v>
      </c>
      <c r="I2" s="10" t="s">
        <v>16</v>
      </c>
      <c r="J2" s="9" t="s">
        <v>15</v>
      </c>
      <c r="K2" s="10" t="s">
        <v>16</v>
      </c>
      <c r="L2" s="7"/>
      <c r="M2" s="7"/>
      <c r="N2" s="7" t="s">
        <v>17</v>
      </c>
      <c r="O2" s="7" t="s">
        <v>18</v>
      </c>
      <c r="P2" s="7"/>
      <c r="Q2" s="7"/>
      <c r="R2" s="9" t="s">
        <v>19</v>
      </c>
      <c r="S2" s="11" t="s">
        <v>20</v>
      </c>
      <c r="T2" s="11" t="s">
        <v>21</v>
      </c>
      <c r="U2" s="9"/>
      <c r="V2" s="10"/>
    </row>
    <row r="3" spans="1:22" s="6" customFormat="1" x14ac:dyDescent="0.25">
      <c r="C3" s="12" t="s">
        <v>22</v>
      </c>
      <c r="D3" s="13" t="s">
        <v>23</v>
      </c>
      <c r="E3" s="14">
        <f>ROUND((O3*R3)*1.2,2)</f>
        <v>0.19</v>
      </c>
      <c r="F3" s="14">
        <f t="shared" ref="F3:F31" si="0">ROUND(O3*R3,2)</f>
        <v>0.16</v>
      </c>
      <c r="G3" s="15">
        <f t="shared" ref="G3:G31" si="1">ROUND((O3*S3)*1.2,2)</f>
        <v>0.16</v>
      </c>
      <c r="H3" s="6">
        <f t="shared" ref="H3:H31" si="2">ROUND(O3*S3,2)</f>
        <v>0.13</v>
      </c>
      <c r="I3" s="6" t="s">
        <v>24</v>
      </c>
      <c r="J3" s="15">
        <f t="shared" ref="J3:J31" si="3">ROUND((O3*T3),2)</f>
        <v>0.11</v>
      </c>
      <c r="K3" s="16" t="s">
        <v>25</v>
      </c>
      <c r="L3" s="17">
        <v>5.0000000000000001E-3</v>
      </c>
      <c r="M3" s="18">
        <v>7.4999999999999997E-2</v>
      </c>
      <c r="N3" s="14">
        <v>0.63700000000000001</v>
      </c>
      <c r="O3" s="14">
        <f t="shared" ref="O3:O31" si="4">L3+M3*N3+V3</f>
        <v>5.2774999999999996E-2</v>
      </c>
      <c r="P3" s="19" t="s">
        <v>26</v>
      </c>
      <c r="Q3" s="14" t="s">
        <v>27</v>
      </c>
      <c r="R3" s="15">
        <v>3</v>
      </c>
      <c r="S3" s="6">
        <v>2.5</v>
      </c>
      <c r="T3" s="6">
        <v>2</v>
      </c>
      <c r="U3" s="20" t="s">
        <v>28</v>
      </c>
      <c r="V3" s="16"/>
    </row>
    <row r="4" spans="1:22" s="6" customFormat="1" x14ac:dyDescent="0.25">
      <c r="C4" s="12" t="s">
        <v>29</v>
      </c>
      <c r="D4" s="13" t="s">
        <v>30</v>
      </c>
      <c r="E4" s="14">
        <f t="shared" ref="E4:E31" si="5">ROUND((O4*R4)*1.2,2)</f>
        <v>1.1000000000000001</v>
      </c>
      <c r="F4" s="14">
        <f t="shared" si="0"/>
        <v>0.92</v>
      </c>
      <c r="G4" s="15">
        <f t="shared" si="1"/>
        <v>0.92</v>
      </c>
      <c r="H4" s="6">
        <f t="shared" si="2"/>
        <v>0.77</v>
      </c>
      <c r="I4" s="6" t="s">
        <v>31</v>
      </c>
      <c r="J4" s="15">
        <f t="shared" si="3"/>
        <v>0.61</v>
      </c>
      <c r="K4" s="16" t="s">
        <v>24</v>
      </c>
      <c r="L4" s="21">
        <v>2.5000000000000001E-2</v>
      </c>
      <c r="M4" s="22">
        <v>0.44</v>
      </c>
      <c r="N4" s="6">
        <v>0.63900000000000001</v>
      </c>
      <c r="O4" s="14">
        <f t="shared" si="4"/>
        <v>0.30616000000000004</v>
      </c>
      <c r="P4" s="12" t="s">
        <v>32</v>
      </c>
      <c r="Q4" s="6" t="s">
        <v>27</v>
      </c>
      <c r="R4" s="15">
        <v>3</v>
      </c>
      <c r="S4" s="6">
        <v>2.5</v>
      </c>
      <c r="T4" s="6">
        <v>2</v>
      </c>
      <c r="U4" s="23" t="s">
        <v>28</v>
      </c>
    </row>
    <row r="5" spans="1:22" s="6" customFormat="1" x14ac:dyDescent="0.25">
      <c r="C5" s="12" t="s">
        <v>33</v>
      </c>
      <c r="D5" s="13" t="s">
        <v>34</v>
      </c>
      <c r="E5" s="14">
        <f t="shared" si="5"/>
        <v>0.05</v>
      </c>
      <c r="F5" s="14">
        <f t="shared" si="0"/>
        <v>0.05</v>
      </c>
      <c r="G5" s="15">
        <f t="shared" si="1"/>
        <v>0.05</v>
      </c>
      <c r="H5" s="6">
        <f t="shared" si="2"/>
        <v>0.04</v>
      </c>
      <c r="I5" s="6" t="s">
        <v>25</v>
      </c>
      <c r="J5" s="15">
        <f t="shared" si="3"/>
        <v>0.03</v>
      </c>
      <c r="K5" s="16" t="s">
        <v>35</v>
      </c>
      <c r="L5" s="24">
        <v>2.3E-3</v>
      </c>
      <c r="M5" s="24">
        <v>2.0199999999999999E-2</v>
      </c>
      <c r="N5" s="6">
        <v>0.63700000000000001</v>
      </c>
      <c r="O5" s="14">
        <f t="shared" si="4"/>
        <v>1.5167399999999999E-2</v>
      </c>
      <c r="P5" s="12" t="s">
        <v>36</v>
      </c>
      <c r="Q5" s="6" t="s">
        <v>27</v>
      </c>
      <c r="R5" s="15">
        <v>3</v>
      </c>
      <c r="S5" s="6">
        <v>2.5</v>
      </c>
      <c r="T5" s="6">
        <v>2</v>
      </c>
      <c r="U5" s="23" t="s">
        <v>28</v>
      </c>
    </row>
    <row r="6" spans="1:22" s="6" customFormat="1" x14ac:dyDescent="0.25">
      <c r="C6" s="12" t="s">
        <v>37</v>
      </c>
      <c r="D6" s="13" t="s">
        <v>38</v>
      </c>
      <c r="E6" s="14">
        <f t="shared" si="5"/>
        <v>0.12</v>
      </c>
      <c r="F6" s="14">
        <f t="shared" si="0"/>
        <v>0.1</v>
      </c>
      <c r="G6" s="15">
        <f t="shared" si="1"/>
        <v>0.1</v>
      </c>
      <c r="H6" s="6">
        <f t="shared" si="2"/>
        <v>0.08</v>
      </c>
      <c r="I6" s="6" t="s">
        <v>39</v>
      </c>
      <c r="J6" s="15">
        <f t="shared" si="3"/>
        <v>7.0000000000000007E-2</v>
      </c>
      <c r="K6" s="16" t="s">
        <v>40</v>
      </c>
      <c r="L6" s="25">
        <v>3.3E-3</v>
      </c>
      <c r="M6" s="26">
        <v>4.5999999999999999E-2</v>
      </c>
      <c r="N6" s="6">
        <v>0.63700000000000001</v>
      </c>
      <c r="O6" s="14">
        <f t="shared" si="4"/>
        <v>3.2601999999999999E-2</v>
      </c>
      <c r="P6" s="12" t="s">
        <v>41</v>
      </c>
      <c r="Q6" s="6" t="s">
        <v>27</v>
      </c>
      <c r="R6" s="15">
        <v>3</v>
      </c>
      <c r="S6" s="6">
        <v>2.5</v>
      </c>
      <c r="T6" s="6">
        <v>2</v>
      </c>
      <c r="U6" s="23" t="s">
        <v>28</v>
      </c>
    </row>
    <row r="7" spans="1:22" s="6" customFormat="1" x14ac:dyDescent="0.25">
      <c r="C7" s="12" t="s">
        <v>42</v>
      </c>
      <c r="D7" s="13" t="s">
        <v>43</v>
      </c>
      <c r="E7" s="14">
        <f t="shared" si="5"/>
        <v>0.25</v>
      </c>
      <c r="F7" s="14">
        <f t="shared" si="0"/>
        <v>0.21</v>
      </c>
      <c r="G7" s="15">
        <f t="shared" si="1"/>
        <v>0.21</v>
      </c>
      <c r="H7" s="6">
        <f t="shared" si="2"/>
        <v>0.17</v>
      </c>
      <c r="I7" s="6" t="s">
        <v>24</v>
      </c>
      <c r="J7" s="15">
        <f t="shared" si="3"/>
        <v>0.14000000000000001</v>
      </c>
      <c r="K7" s="16" t="s">
        <v>25</v>
      </c>
      <c r="L7" s="25">
        <v>6.0000000000000001E-3</v>
      </c>
      <c r="M7" s="26">
        <v>0.1</v>
      </c>
      <c r="N7" s="6">
        <v>0.63700000000000001</v>
      </c>
      <c r="O7" s="14">
        <f t="shared" si="4"/>
        <v>6.9700000000000012E-2</v>
      </c>
      <c r="P7" s="12" t="s">
        <v>44</v>
      </c>
      <c r="Q7" s="6" t="s">
        <v>27</v>
      </c>
      <c r="R7" s="15">
        <v>3</v>
      </c>
      <c r="S7" s="6">
        <v>2.5</v>
      </c>
      <c r="T7" s="6">
        <v>2</v>
      </c>
      <c r="U7" s="23" t="s">
        <v>28</v>
      </c>
    </row>
    <row r="8" spans="1:22" s="6" customFormat="1" x14ac:dyDescent="0.25">
      <c r="C8" s="12" t="s">
        <v>45</v>
      </c>
      <c r="D8" s="13" t="s">
        <v>46</v>
      </c>
      <c r="E8" s="14">
        <f t="shared" si="5"/>
        <v>0.37</v>
      </c>
      <c r="F8" s="14">
        <f t="shared" si="0"/>
        <v>0.31</v>
      </c>
      <c r="G8" s="15">
        <f t="shared" si="1"/>
        <v>0.31</v>
      </c>
      <c r="H8" s="6">
        <f t="shared" si="2"/>
        <v>0.26</v>
      </c>
      <c r="I8" s="6" t="s">
        <v>47</v>
      </c>
      <c r="J8" s="15">
        <f t="shared" si="3"/>
        <v>0.21</v>
      </c>
      <c r="K8" s="16" t="s">
        <v>48</v>
      </c>
      <c r="L8" s="25">
        <v>7.1000000000000004E-3</v>
      </c>
      <c r="M8" s="26">
        <v>0.151</v>
      </c>
      <c r="N8" s="6">
        <v>0.63700000000000001</v>
      </c>
      <c r="O8" s="14">
        <f t="shared" si="4"/>
        <v>0.10328699999999999</v>
      </c>
      <c r="P8" s="12" t="s">
        <v>49</v>
      </c>
      <c r="Q8" s="6" t="s">
        <v>27</v>
      </c>
      <c r="R8" s="15">
        <v>3</v>
      </c>
      <c r="S8" s="6">
        <v>2.5</v>
      </c>
      <c r="T8" s="6">
        <v>2</v>
      </c>
      <c r="U8" s="23" t="s">
        <v>28</v>
      </c>
    </row>
    <row r="9" spans="1:22" s="6" customFormat="1" x14ac:dyDescent="0.25">
      <c r="C9" s="12" t="s">
        <v>50</v>
      </c>
      <c r="D9" s="13" t="s">
        <v>51</v>
      </c>
      <c r="E9" s="14">
        <f t="shared" si="5"/>
        <v>0.11</v>
      </c>
      <c r="F9" s="14">
        <f t="shared" si="0"/>
        <v>0.1</v>
      </c>
      <c r="G9" s="15">
        <f t="shared" si="1"/>
        <v>0.1</v>
      </c>
      <c r="H9" s="6">
        <f t="shared" si="2"/>
        <v>0.08</v>
      </c>
      <c r="I9" s="6" t="s">
        <v>39</v>
      </c>
      <c r="J9" s="15">
        <f t="shared" si="3"/>
        <v>0.06</v>
      </c>
      <c r="K9" s="16" t="s">
        <v>40</v>
      </c>
      <c r="L9" s="25">
        <v>2.8E-3</v>
      </c>
      <c r="M9" s="26">
        <v>4.5600000000000002E-2</v>
      </c>
      <c r="N9" s="6">
        <v>0.63700000000000001</v>
      </c>
      <c r="O9" s="14">
        <f t="shared" si="4"/>
        <v>3.1847199999999999E-2</v>
      </c>
      <c r="P9" s="12" t="s">
        <v>52</v>
      </c>
      <c r="Q9" s="6" t="s">
        <v>27</v>
      </c>
      <c r="R9" s="15">
        <v>3</v>
      </c>
      <c r="S9" s="6">
        <v>2.5</v>
      </c>
      <c r="T9" s="6">
        <v>2</v>
      </c>
      <c r="U9" s="23" t="s">
        <v>28</v>
      </c>
    </row>
    <row r="10" spans="1:22" s="6" customFormat="1" x14ac:dyDescent="0.25">
      <c r="C10" s="12" t="s">
        <v>53</v>
      </c>
      <c r="D10" s="13" t="s">
        <v>54</v>
      </c>
      <c r="E10" s="14">
        <f t="shared" si="5"/>
        <v>0.25</v>
      </c>
      <c r="F10" s="14">
        <f t="shared" si="0"/>
        <v>0.2</v>
      </c>
      <c r="G10" s="15">
        <f t="shared" si="1"/>
        <v>0.2</v>
      </c>
      <c r="H10" s="6">
        <f t="shared" si="2"/>
        <v>0.17</v>
      </c>
      <c r="I10" s="6" t="s">
        <v>24</v>
      </c>
      <c r="J10" s="15">
        <f t="shared" si="3"/>
        <v>0.14000000000000001</v>
      </c>
      <c r="K10" s="16" t="s">
        <v>25</v>
      </c>
      <c r="L10" s="25">
        <v>6.0000000000000001E-3</v>
      </c>
      <c r="M10" s="26">
        <v>9.7600000000000006E-2</v>
      </c>
      <c r="N10" s="6">
        <v>0.63700000000000001</v>
      </c>
      <c r="O10" s="14">
        <f t="shared" si="4"/>
        <v>6.8171200000000001E-2</v>
      </c>
      <c r="P10" s="12" t="s">
        <v>55</v>
      </c>
      <c r="Q10" s="6" t="s">
        <v>27</v>
      </c>
      <c r="R10" s="15">
        <v>3</v>
      </c>
      <c r="S10" s="6">
        <v>2.5</v>
      </c>
      <c r="T10" s="6">
        <v>2</v>
      </c>
      <c r="U10" s="23" t="s">
        <v>28</v>
      </c>
    </row>
    <row r="11" spans="1:22" s="6" customFormat="1" x14ac:dyDescent="0.25">
      <c r="C11" s="12" t="s">
        <v>56</v>
      </c>
      <c r="D11" s="13" t="s">
        <v>57</v>
      </c>
      <c r="E11" s="14">
        <f t="shared" si="5"/>
        <v>1.58</v>
      </c>
      <c r="F11" s="14">
        <f t="shared" si="0"/>
        <v>1.32</v>
      </c>
      <c r="G11" s="15">
        <f t="shared" si="1"/>
        <v>1.32</v>
      </c>
      <c r="H11" s="6">
        <f t="shared" si="2"/>
        <v>1.1000000000000001</v>
      </c>
      <c r="I11" s="6" t="s">
        <v>58</v>
      </c>
      <c r="J11" s="15">
        <f t="shared" si="3"/>
        <v>0.88</v>
      </c>
      <c r="K11" s="16" t="s">
        <v>47</v>
      </c>
      <c r="L11" s="21">
        <v>0.19500000000000001</v>
      </c>
      <c r="M11" s="22">
        <v>0.57999999999999996</v>
      </c>
      <c r="N11" s="6">
        <v>0.42</v>
      </c>
      <c r="O11" s="14">
        <f t="shared" si="4"/>
        <v>0.43859999999999999</v>
      </c>
      <c r="P11" s="12" t="s">
        <v>59</v>
      </c>
      <c r="Q11" s="6" t="s">
        <v>60</v>
      </c>
      <c r="R11" s="15">
        <v>3</v>
      </c>
      <c r="S11" s="6">
        <v>2.5</v>
      </c>
      <c r="T11" s="6">
        <v>2</v>
      </c>
      <c r="U11" s="23" t="s">
        <v>61</v>
      </c>
    </row>
    <row r="12" spans="1:22" s="6" customFormat="1" x14ac:dyDescent="0.25">
      <c r="C12" s="12" t="s">
        <v>62</v>
      </c>
      <c r="D12" s="13" t="s">
        <v>63</v>
      </c>
      <c r="E12" s="14">
        <f t="shared" si="5"/>
        <v>1.91</v>
      </c>
      <c r="F12" s="14">
        <f t="shared" si="0"/>
        <v>1.59</v>
      </c>
      <c r="G12" s="15">
        <f t="shared" si="1"/>
        <v>1.59</v>
      </c>
      <c r="H12" s="6">
        <f t="shared" si="2"/>
        <v>1.32</v>
      </c>
      <c r="I12" s="6" t="s">
        <v>58</v>
      </c>
      <c r="J12" s="15">
        <f t="shared" si="3"/>
        <v>1.06</v>
      </c>
      <c r="K12" s="6" t="s">
        <v>47</v>
      </c>
      <c r="L12" s="21">
        <v>0.20200000000000001</v>
      </c>
      <c r="M12" s="22">
        <v>0.78</v>
      </c>
      <c r="N12" s="6">
        <v>0.42</v>
      </c>
      <c r="O12" s="14">
        <f t="shared" si="4"/>
        <v>0.52960000000000007</v>
      </c>
      <c r="P12" s="12" t="s">
        <v>64</v>
      </c>
      <c r="Q12" s="6" t="s">
        <v>60</v>
      </c>
      <c r="R12" s="15">
        <v>3</v>
      </c>
      <c r="S12" s="6">
        <v>2.5</v>
      </c>
      <c r="T12" s="6">
        <v>2</v>
      </c>
      <c r="U12" s="23" t="s">
        <v>61</v>
      </c>
    </row>
    <row r="13" spans="1:22" s="6" customFormat="1" x14ac:dyDescent="0.25">
      <c r="C13" s="12" t="s">
        <v>65</v>
      </c>
      <c r="D13" s="13" t="s">
        <v>66</v>
      </c>
      <c r="E13" s="14">
        <f t="shared" si="5"/>
        <v>2.42</v>
      </c>
      <c r="F13" s="14">
        <f t="shared" si="0"/>
        <v>2.0099999999999998</v>
      </c>
      <c r="G13" s="15">
        <f t="shared" si="1"/>
        <v>2.0099999999999998</v>
      </c>
      <c r="H13" s="6">
        <f t="shared" si="2"/>
        <v>1.68</v>
      </c>
      <c r="I13" s="6" t="s">
        <v>58</v>
      </c>
      <c r="J13" s="15">
        <f t="shared" si="3"/>
        <v>1.34</v>
      </c>
      <c r="K13" s="6" t="s">
        <v>67</v>
      </c>
      <c r="L13" s="21">
        <v>0.218</v>
      </c>
      <c r="M13" s="22">
        <v>1.08</v>
      </c>
      <c r="N13" s="6">
        <v>0.42</v>
      </c>
      <c r="O13" s="14">
        <f t="shared" si="4"/>
        <v>0.67159999999999997</v>
      </c>
      <c r="P13" s="12" t="s">
        <v>68</v>
      </c>
      <c r="Q13" s="6" t="s">
        <v>60</v>
      </c>
      <c r="R13" s="15">
        <v>3</v>
      </c>
      <c r="S13" s="6">
        <v>2.5</v>
      </c>
      <c r="T13" s="6">
        <v>2</v>
      </c>
      <c r="U13" s="23" t="s">
        <v>61</v>
      </c>
    </row>
    <row r="14" spans="1:22" s="6" customFormat="1" x14ac:dyDescent="0.25">
      <c r="C14" s="12" t="s">
        <v>69</v>
      </c>
      <c r="D14" s="13" t="s">
        <v>70</v>
      </c>
      <c r="E14" s="14">
        <f t="shared" si="5"/>
        <v>4.92</v>
      </c>
      <c r="F14" s="14">
        <f t="shared" si="0"/>
        <v>4.0999999999999996</v>
      </c>
      <c r="G14" s="15">
        <f t="shared" si="1"/>
        <v>4.0999999999999996</v>
      </c>
      <c r="H14" s="6">
        <f t="shared" si="2"/>
        <v>3.42</v>
      </c>
      <c r="I14" s="6" t="s">
        <v>71</v>
      </c>
      <c r="J14" s="15">
        <f t="shared" si="3"/>
        <v>2.73</v>
      </c>
      <c r="K14" s="6" t="s">
        <v>31</v>
      </c>
      <c r="L14" s="21">
        <v>0.83699999999999997</v>
      </c>
      <c r="M14" s="22">
        <v>1.26</v>
      </c>
      <c r="N14" s="6">
        <v>0.42</v>
      </c>
      <c r="O14" s="14">
        <f t="shared" si="4"/>
        <v>1.3662000000000001</v>
      </c>
      <c r="P14" s="12" t="s">
        <v>72</v>
      </c>
      <c r="Q14" s="6" t="s">
        <v>27</v>
      </c>
      <c r="R14" s="15">
        <v>3</v>
      </c>
      <c r="S14" s="6">
        <v>2.5</v>
      </c>
      <c r="T14" s="6">
        <v>2</v>
      </c>
      <c r="U14" s="23" t="s">
        <v>61</v>
      </c>
    </row>
    <row r="15" spans="1:22" s="6" customFormat="1" x14ac:dyDescent="0.25">
      <c r="C15" s="12" t="s">
        <v>73</v>
      </c>
      <c r="D15" s="13" t="s">
        <v>74</v>
      </c>
      <c r="E15" s="14">
        <f t="shared" si="5"/>
        <v>5.91</v>
      </c>
      <c r="F15" s="14">
        <f t="shared" si="0"/>
        <v>4.92</v>
      </c>
      <c r="G15" s="15">
        <f t="shared" si="1"/>
        <v>4.92</v>
      </c>
      <c r="H15" s="6">
        <f t="shared" si="2"/>
        <v>4.0999999999999996</v>
      </c>
      <c r="I15" s="6" t="s">
        <v>71</v>
      </c>
      <c r="J15" s="15">
        <f t="shared" si="3"/>
        <v>3.28</v>
      </c>
      <c r="K15" s="6" t="s">
        <v>31</v>
      </c>
      <c r="L15" s="21">
        <v>0.86</v>
      </c>
      <c r="M15" s="22">
        <v>1.86</v>
      </c>
      <c r="N15" s="6">
        <v>0.42</v>
      </c>
      <c r="O15" s="14">
        <f t="shared" si="4"/>
        <v>1.6412</v>
      </c>
      <c r="P15" s="12" t="s">
        <v>75</v>
      </c>
      <c r="Q15" s="6" t="s">
        <v>27</v>
      </c>
      <c r="R15" s="15">
        <v>3</v>
      </c>
      <c r="S15" s="6">
        <v>2.5</v>
      </c>
      <c r="T15" s="6">
        <v>2</v>
      </c>
      <c r="U15" s="23" t="s">
        <v>61</v>
      </c>
    </row>
    <row r="16" spans="1:22" s="6" customFormat="1" x14ac:dyDescent="0.25">
      <c r="C16" s="12" t="s">
        <v>76</v>
      </c>
      <c r="D16" s="13" t="s">
        <v>77</v>
      </c>
      <c r="E16" s="14">
        <f t="shared" si="5"/>
        <v>0.86</v>
      </c>
      <c r="F16" s="14">
        <f t="shared" si="0"/>
        <v>0.72</v>
      </c>
      <c r="G16" s="15">
        <f t="shared" si="1"/>
        <v>0.72</v>
      </c>
      <c r="H16" s="6">
        <f t="shared" si="2"/>
        <v>0.6</v>
      </c>
      <c r="I16" s="6" t="s">
        <v>31</v>
      </c>
      <c r="J16" s="15">
        <f t="shared" si="3"/>
        <v>0.48</v>
      </c>
      <c r="K16" s="6" t="s">
        <v>24</v>
      </c>
      <c r="L16" s="21">
        <v>0.08</v>
      </c>
      <c r="M16" s="22">
        <v>0.25</v>
      </c>
      <c r="N16" s="6">
        <v>0.63700000000000001</v>
      </c>
      <c r="O16" s="14">
        <f t="shared" si="4"/>
        <v>0.23925000000000002</v>
      </c>
      <c r="P16" s="12" t="s">
        <v>78</v>
      </c>
      <c r="Q16" s="12" t="s">
        <v>60</v>
      </c>
      <c r="R16" s="15">
        <v>3</v>
      </c>
      <c r="S16" s="6">
        <v>2.5</v>
      </c>
      <c r="T16" s="6">
        <v>2</v>
      </c>
      <c r="U16" s="23" t="s">
        <v>28</v>
      </c>
    </row>
    <row r="17" spans="3:21" s="6" customFormat="1" x14ac:dyDescent="0.25">
      <c r="C17" s="12" t="s">
        <v>79</v>
      </c>
      <c r="D17" s="13" t="s">
        <v>80</v>
      </c>
      <c r="E17" s="14">
        <f t="shared" si="5"/>
        <v>0.12</v>
      </c>
      <c r="F17" s="14">
        <f t="shared" si="0"/>
        <v>0.1</v>
      </c>
      <c r="G17" s="15">
        <f t="shared" si="1"/>
        <v>0.1</v>
      </c>
      <c r="H17" s="6">
        <f t="shared" si="2"/>
        <v>0.09</v>
      </c>
      <c r="I17" s="6" t="s">
        <v>24</v>
      </c>
      <c r="J17" s="15">
        <f t="shared" si="3"/>
        <v>7.0000000000000007E-2</v>
      </c>
      <c r="K17" s="6" t="s">
        <v>40</v>
      </c>
      <c r="L17" s="21">
        <v>5.0000000000000001E-3</v>
      </c>
      <c r="M17" s="26">
        <v>4.5999999999999999E-2</v>
      </c>
      <c r="N17" s="6">
        <v>0.63700000000000001</v>
      </c>
      <c r="O17" s="14">
        <f t="shared" si="4"/>
        <v>3.4301999999999999E-2</v>
      </c>
      <c r="P17" s="12" t="s">
        <v>81</v>
      </c>
      <c r="Q17" s="6" t="s">
        <v>27</v>
      </c>
      <c r="R17" s="15">
        <v>3</v>
      </c>
      <c r="S17" s="6">
        <v>2.5</v>
      </c>
      <c r="T17" s="6">
        <v>2</v>
      </c>
      <c r="U17" s="23" t="s">
        <v>28</v>
      </c>
    </row>
    <row r="18" spans="3:21" s="6" customFormat="1" x14ac:dyDescent="0.25">
      <c r="C18" s="12" t="s">
        <v>82</v>
      </c>
      <c r="D18" s="13" t="s">
        <v>83</v>
      </c>
      <c r="E18" s="14">
        <f t="shared" si="5"/>
        <v>0.77</v>
      </c>
      <c r="F18" s="14">
        <f t="shared" si="0"/>
        <v>0.64</v>
      </c>
      <c r="G18" s="15">
        <f t="shared" si="1"/>
        <v>0.64</v>
      </c>
      <c r="H18" s="6">
        <f t="shared" si="2"/>
        <v>0.53</v>
      </c>
      <c r="I18" s="6" t="s">
        <v>31</v>
      </c>
      <c r="J18" s="15">
        <f t="shared" si="3"/>
        <v>0.43</v>
      </c>
      <c r="K18" s="6" t="s">
        <v>84</v>
      </c>
      <c r="L18" s="21">
        <v>2.1999999999999999E-2</v>
      </c>
      <c r="M18" s="22">
        <v>0.3</v>
      </c>
      <c r="N18" s="6">
        <v>0.63700000000000001</v>
      </c>
      <c r="O18" s="14">
        <f t="shared" si="4"/>
        <v>0.21309999999999998</v>
      </c>
      <c r="P18" s="12" t="s">
        <v>85</v>
      </c>
      <c r="Q18" s="6" t="s">
        <v>27</v>
      </c>
      <c r="R18" s="15">
        <v>3</v>
      </c>
      <c r="S18" s="6">
        <v>2.5</v>
      </c>
      <c r="T18" s="6">
        <v>2</v>
      </c>
      <c r="U18" s="23" t="s">
        <v>28</v>
      </c>
    </row>
    <row r="19" spans="3:21" s="6" customFormat="1" x14ac:dyDescent="0.25">
      <c r="C19" s="12" t="s">
        <v>86</v>
      </c>
      <c r="D19" s="13" t="s">
        <v>87</v>
      </c>
      <c r="E19" s="14">
        <f t="shared" si="5"/>
        <v>1.1200000000000001</v>
      </c>
      <c r="F19" s="14">
        <f t="shared" si="0"/>
        <v>0.93</v>
      </c>
      <c r="G19" s="15">
        <f t="shared" si="1"/>
        <v>0.93</v>
      </c>
      <c r="H19" s="6">
        <f t="shared" si="2"/>
        <v>0.78</v>
      </c>
      <c r="I19" s="6" t="s">
        <v>31</v>
      </c>
      <c r="J19" s="15">
        <f t="shared" si="3"/>
        <v>0.62</v>
      </c>
      <c r="K19" s="6" t="s">
        <v>24</v>
      </c>
      <c r="L19" s="21">
        <v>0.12</v>
      </c>
      <c r="M19" s="22">
        <v>0.3</v>
      </c>
      <c r="N19" s="6">
        <v>0.63700000000000001</v>
      </c>
      <c r="O19" s="14">
        <f t="shared" si="4"/>
        <v>0.31109999999999999</v>
      </c>
      <c r="P19" s="12" t="s">
        <v>88</v>
      </c>
      <c r="Q19" s="6" t="s">
        <v>60</v>
      </c>
      <c r="R19" s="15">
        <v>3</v>
      </c>
      <c r="S19" s="6">
        <v>2.5</v>
      </c>
      <c r="T19" s="6">
        <v>2</v>
      </c>
      <c r="U19" s="23" t="s">
        <v>28</v>
      </c>
    </row>
    <row r="20" spans="3:21" s="6" customFormat="1" x14ac:dyDescent="0.25">
      <c r="C20" s="12" t="s">
        <v>89</v>
      </c>
      <c r="D20" s="13" t="s">
        <v>90</v>
      </c>
      <c r="E20" s="6">
        <f t="shared" si="5"/>
        <v>4.07</v>
      </c>
      <c r="F20" s="6">
        <f t="shared" si="0"/>
        <v>3.39</v>
      </c>
      <c r="G20" s="6">
        <f t="shared" si="1"/>
        <v>3.39</v>
      </c>
      <c r="H20" s="6">
        <f t="shared" si="2"/>
        <v>2.83</v>
      </c>
      <c r="I20" s="6" t="s">
        <v>71</v>
      </c>
      <c r="J20" s="6">
        <f t="shared" si="3"/>
        <v>2.2599999999999998</v>
      </c>
      <c r="K20" s="6" t="s">
        <v>67</v>
      </c>
      <c r="L20" s="21">
        <v>0.64</v>
      </c>
      <c r="M20" s="22">
        <v>0.77</v>
      </c>
      <c r="N20" s="6">
        <v>0.63700000000000001</v>
      </c>
      <c r="O20" s="6">
        <f t="shared" si="4"/>
        <v>1.13049</v>
      </c>
      <c r="P20" s="12" t="s">
        <v>91</v>
      </c>
      <c r="Q20" s="6" t="s">
        <v>92</v>
      </c>
      <c r="R20" s="6">
        <v>3</v>
      </c>
      <c r="S20" s="6">
        <v>2.5</v>
      </c>
      <c r="T20" s="6">
        <v>2</v>
      </c>
      <c r="U20" s="23" t="s">
        <v>28</v>
      </c>
    </row>
    <row r="21" spans="3:21" s="6" customFormat="1" x14ac:dyDescent="0.25">
      <c r="C21" s="12" t="s">
        <v>93</v>
      </c>
      <c r="D21" s="13" t="s">
        <v>94</v>
      </c>
      <c r="E21" s="6">
        <f t="shared" si="5"/>
        <v>0.48</v>
      </c>
      <c r="F21" s="6">
        <f t="shared" si="0"/>
        <v>0.4</v>
      </c>
      <c r="G21" s="6">
        <f t="shared" si="1"/>
        <v>0.4</v>
      </c>
      <c r="H21" s="6">
        <f t="shared" si="2"/>
        <v>0.34</v>
      </c>
      <c r="I21" s="6" t="s">
        <v>67</v>
      </c>
      <c r="J21" s="6">
        <f t="shared" si="3"/>
        <v>0.27</v>
      </c>
      <c r="K21" s="6" t="s">
        <v>39</v>
      </c>
      <c r="L21" s="21">
        <v>1.2999999999999999E-2</v>
      </c>
      <c r="M21" s="22">
        <v>0.19</v>
      </c>
      <c r="N21" s="6">
        <v>0.63700000000000001</v>
      </c>
      <c r="O21" s="6">
        <f t="shared" si="4"/>
        <v>0.13403000000000001</v>
      </c>
      <c r="P21" s="12" t="s">
        <v>95</v>
      </c>
      <c r="Q21" s="6" t="s">
        <v>27</v>
      </c>
      <c r="R21" s="6">
        <v>3</v>
      </c>
      <c r="S21" s="6">
        <v>2.5</v>
      </c>
      <c r="T21" s="6">
        <v>2</v>
      </c>
      <c r="U21" s="23" t="s">
        <v>28</v>
      </c>
    </row>
    <row r="22" spans="3:21" s="6" customFormat="1" x14ac:dyDescent="0.25">
      <c r="C22" s="12" t="s">
        <v>96</v>
      </c>
      <c r="D22" s="13" t="s">
        <v>97</v>
      </c>
      <c r="E22" s="6">
        <f t="shared" si="5"/>
        <v>0.78</v>
      </c>
      <c r="F22" s="6">
        <f t="shared" si="0"/>
        <v>0.65</v>
      </c>
      <c r="G22" s="6">
        <f t="shared" si="1"/>
        <v>0.65</v>
      </c>
      <c r="H22" s="6">
        <f t="shared" si="2"/>
        <v>0.54</v>
      </c>
      <c r="I22" s="6" t="s">
        <v>31</v>
      </c>
      <c r="J22" s="6">
        <f t="shared" si="3"/>
        <v>0.43</v>
      </c>
      <c r="K22" s="6" t="s">
        <v>98</v>
      </c>
      <c r="L22" s="21">
        <v>0.02</v>
      </c>
      <c r="M22" s="22">
        <v>0.31</v>
      </c>
      <c r="N22" s="6">
        <v>0.63700000000000001</v>
      </c>
      <c r="O22" s="6">
        <f t="shared" si="4"/>
        <v>0.21747</v>
      </c>
      <c r="P22" s="12" t="s">
        <v>99</v>
      </c>
      <c r="Q22" s="6" t="s">
        <v>27</v>
      </c>
      <c r="R22" s="6">
        <v>3</v>
      </c>
      <c r="S22" s="6">
        <v>2.5</v>
      </c>
      <c r="T22" s="6">
        <v>2</v>
      </c>
      <c r="U22" s="23" t="s">
        <v>28</v>
      </c>
    </row>
    <row r="23" spans="3:21" s="6" customFormat="1" x14ac:dyDescent="0.25">
      <c r="C23" s="12" t="s">
        <v>100</v>
      </c>
      <c r="D23" s="13" t="s">
        <v>101</v>
      </c>
      <c r="E23" s="6">
        <f t="shared" si="5"/>
        <v>0.65</v>
      </c>
      <c r="F23" s="6">
        <f t="shared" si="0"/>
        <v>0.54</v>
      </c>
      <c r="G23" s="6">
        <f t="shared" si="1"/>
        <v>0.54</v>
      </c>
      <c r="H23" s="6">
        <f t="shared" si="2"/>
        <v>0.45</v>
      </c>
      <c r="I23" s="6" t="s">
        <v>31</v>
      </c>
      <c r="J23" s="6">
        <f t="shared" si="3"/>
        <v>0.36</v>
      </c>
      <c r="K23" s="6" t="s">
        <v>84</v>
      </c>
      <c r="L23" s="21">
        <v>1.4E-2</v>
      </c>
      <c r="M23" s="22">
        <v>0.26</v>
      </c>
      <c r="N23" s="6">
        <v>0.63700000000000001</v>
      </c>
      <c r="O23" s="6">
        <f t="shared" si="4"/>
        <v>0.17962000000000003</v>
      </c>
      <c r="P23" s="12" t="s">
        <v>102</v>
      </c>
      <c r="Q23" s="6" t="s">
        <v>27</v>
      </c>
      <c r="R23" s="6">
        <v>3</v>
      </c>
      <c r="S23" s="6">
        <v>2.5</v>
      </c>
      <c r="T23" s="6">
        <v>2</v>
      </c>
      <c r="U23" s="23" t="s">
        <v>28</v>
      </c>
    </row>
    <row r="24" spans="3:21" s="6" customFormat="1" x14ac:dyDescent="0.25">
      <c r="C24" s="12" t="s">
        <v>103</v>
      </c>
      <c r="D24" s="13" t="s">
        <v>104</v>
      </c>
      <c r="E24" s="6">
        <f t="shared" si="5"/>
        <v>2.0299999999999998</v>
      </c>
      <c r="F24" s="6">
        <f t="shared" si="0"/>
        <v>1.69</v>
      </c>
      <c r="G24" s="6">
        <f t="shared" si="1"/>
        <v>1.69</v>
      </c>
      <c r="H24" s="6">
        <f t="shared" si="2"/>
        <v>1.41</v>
      </c>
      <c r="I24" s="6" t="s">
        <v>58</v>
      </c>
      <c r="J24" s="6">
        <f t="shared" si="3"/>
        <v>1.1299999999999999</v>
      </c>
      <c r="K24" s="6" t="s">
        <v>47</v>
      </c>
      <c r="L24" s="21">
        <v>0.19500000000000001</v>
      </c>
      <c r="M24" s="22">
        <v>0.57999999999999996</v>
      </c>
      <c r="N24" s="6">
        <v>0.63700000000000001</v>
      </c>
      <c r="O24" s="6">
        <f t="shared" si="4"/>
        <v>0.56445999999999996</v>
      </c>
      <c r="P24" s="12" t="s">
        <v>105</v>
      </c>
      <c r="Q24" s="6" t="s">
        <v>27</v>
      </c>
      <c r="R24" s="6">
        <v>3</v>
      </c>
      <c r="S24" s="6">
        <v>2.5</v>
      </c>
      <c r="T24" s="6">
        <v>2</v>
      </c>
      <c r="U24" s="23" t="s">
        <v>28</v>
      </c>
    </row>
    <row r="25" spans="3:21" s="6" customFormat="1" x14ac:dyDescent="0.25">
      <c r="C25" s="12" t="s">
        <v>106</v>
      </c>
      <c r="D25" s="27" t="s">
        <v>107</v>
      </c>
      <c r="E25" s="6">
        <f t="shared" si="5"/>
        <v>1.06</v>
      </c>
      <c r="F25" s="6">
        <f t="shared" si="0"/>
        <v>0.88</v>
      </c>
      <c r="G25" s="6">
        <f t="shared" si="1"/>
        <v>0.88</v>
      </c>
      <c r="H25" s="6">
        <f t="shared" si="2"/>
        <v>0.73</v>
      </c>
      <c r="I25" s="6" t="s">
        <v>31</v>
      </c>
      <c r="J25" s="6">
        <f t="shared" si="3"/>
        <v>0.59</v>
      </c>
      <c r="K25" s="6" t="s">
        <v>24</v>
      </c>
      <c r="L25" s="21">
        <v>7.4999999999999997E-2</v>
      </c>
      <c r="M25" s="22">
        <v>0.52</v>
      </c>
      <c r="N25" s="6">
        <v>0.42</v>
      </c>
      <c r="O25" s="6">
        <f t="shared" si="4"/>
        <v>0.29339999999999999</v>
      </c>
      <c r="P25" s="12" t="s">
        <v>108</v>
      </c>
      <c r="Q25" s="12" t="s">
        <v>60</v>
      </c>
      <c r="R25" s="6">
        <v>3</v>
      </c>
      <c r="S25" s="6">
        <v>2.5</v>
      </c>
      <c r="T25" s="6">
        <v>2</v>
      </c>
      <c r="U25" s="23" t="s">
        <v>61</v>
      </c>
    </row>
    <row r="26" spans="3:21" s="6" customFormat="1" x14ac:dyDescent="0.25">
      <c r="C26" s="12" t="s">
        <v>109</v>
      </c>
      <c r="D26" s="27" t="s">
        <v>110</v>
      </c>
      <c r="E26" s="6">
        <f t="shared" si="5"/>
        <v>0.87</v>
      </c>
      <c r="F26" s="6">
        <f t="shared" si="0"/>
        <v>0.73</v>
      </c>
      <c r="G26" s="6">
        <f t="shared" si="1"/>
        <v>0.73</v>
      </c>
      <c r="H26" s="6">
        <f t="shared" si="2"/>
        <v>0.61</v>
      </c>
      <c r="I26" s="6" t="s">
        <v>31</v>
      </c>
      <c r="J26" s="6">
        <f t="shared" si="3"/>
        <v>0.48</v>
      </c>
      <c r="K26" s="6" t="s">
        <v>111</v>
      </c>
      <c r="L26" s="21">
        <v>5.2999999999999999E-2</v>
      </c>
      <c r="M26" s="22">
        <v>0.45</v>
      </c>
      <c r="N26" s="6">
        <v>0.42</v>
      </c>
      <c r="O26" s="6">
        <f t="shared" si="4"/>
        <v>0.24199999999999999</v>
      </c>
      <c r="P26" s="12" t="s">
        <v>112</v>
      </c>
      <c r="Q26" s="12" t="s">
        <v>60</v>
      </c>
      <c r="R26" s="6">
        <v>3</v>
      </c>
      <c r="S26" s="6">
        <v>2.5</v>
      </c>
      <c r="T26" s="6">
        <v>2</v>
      </c>
      <c r="U26" s="23" t="s">
        <v>61</v>
      </c>
    </row>
    <row r="27" spans="3:21" s="6" customFormat="1" x14ac:dyDescent="0.25">
      <c r="C27" s="12" t="s">
        <v>113</v>
      </c>
      <c r="D27" s="27" t="s">
        <v>114</v>
      </c>
      <c r="E27" s="6">
        <f t="shared" si="5"/>
        <v>0.83</v>
      </c>
      <c r="F27" s="6">
        <f t="shared" si="0"/>
        <v>0.69</v>
      </c>
      <c r="G27" s="6">
        <f t="shared" si="1"/>
        <v>0.69</v>
      </c>
      <c r="H27" s="6">
        <f t="shared" si="2"/>
        <v>0.57999999999999996</v>
      </c>
      <c r="I27" s="6" t="s">
        <v>31</v>
      </c>
      <c r="J27" s="6">
        <f t="shared" si="3"/>
        <v>0.46</v>
      </c>
      <c r="K27" s="6" t="s">
        <v>111</v>
      </c>
      <c r="L27" s="21">
        <v>0.04</v>
      </c>
      <c r="M27" s="22">
        <v>0.3</v>
      </c>
      <c r="N27" s="6">
        <v>0.63700000000000001</v>
      </c>
      <c r="O27" s="6">
        <f t="shared" si="4"/>
        <v>0.2311</v>
      </c>
      <c r="P27" s="12" t="s">
        <v>115</v>
      </c>
      <c r="Q27" s="12" t="s">
        <v>60</v>
      </c>
      <c r="R27" s="6">
        <v>3</v>
      </c>
      <c r="S27" s="6">
        <v>2.5</v>
      </c>
      <c r="T27" s="6">
        <v>2</v>
      </c>
      <c r="U27" s="23" t="s">
        <v>28</v>
      </c>
    </row>
    <row r="28" spans="3:21" s="6" customFormat="1" x14ac:dyDescent="0.25">
      <c r="C28" s="12" t="s">
        <v>116</v>
      </c>
      <c r="D28" s="27" t="s">
        <v>117</v>
      </c>
      <c r="E28" s="6">
        <f t="shared" si="5"/>
        <v>1.47</v>
      </c>
      <c r="F28" s="6">
        <f t="shared" si="0"/>
        <v>1.23</v>
      </c>
      <c r="G28" s="6">
        <f t="shared" si="1"/>
        <v>1.23</v>
      </c>
      <c r="H28" s="6">
        <f t="shared" si="2"/>
        <v>1.02</v>
      </c>
      <c r="I28" s="6" t="s">
        <v>118</v>
      </c>
      <c r="J28" s="6">
        <f t="shared" si="3"/>
        <v>0.82</v>
      </c>
      <c r="K28" s="6" t="s">
        <v>24</v>
      </c>
      <c r="L28" s="21">
        <v>0.157</v>
      </c>
      <c r="M28" s="22">
        <v>0.6</v>
      </c>
      <c r="N28" s="6">
        <v>0.42</v>
      </c>
      <c r="O28" s="6">
        <f t="shared" si="4"/>
        <v>0.40900000000000003</v>
      </c>
      <c r="P28" s="12" t="s">
        <v>119</v>
      </c>
      <c r="Q28" s="12" t="s">
        <v>60</v>
      </c>
      <c r="R28" s="6">
        <v>3</v>
      </c>
      <c r="S28" s="6">
        <v>2.5</v>
      </c>
      <c r="T28" s="6">
        <v>2</v>
      </c>
      <c r="U28" s="23" t="s">
        <v>61</v>
      </c>
    </row>
    <row r="29" spans="3:21" s="6" customFormat="1" x14ac:dyDescent="0.25">
      <c r="C29" s="12" t="s">
        <v>120</v>
      </c>
      <c r="D29" s="27" t="s">
        <v>121</v>
      </c>
      <c r="E29" s="6">
        <f t="shared" si="5"/>
        <v>1.58</v>
      </c>
      <c r="F29" s="6">
        <f t="shared" si="0"/>
        <v>1.31</v>
      </c>
      <c r="G29" s="6">
        <f t="shared" si="1"/>
        <v>1.31</v>
      </c>
      <c r="H29" s="6">
        <f t="shared" si="2"/>
        <v>1.0900000000000001</v>
      </c>
      <c r="I29" s="6" t="s">
        <v>118</v>
      </c>
      <c r="J29" s="6">
        <f t="shared" si="3"/>
        <v>0.88</v>
      </c>
      <c r="K29" s="6" t="s">
        <v>47</v>
      </c>
      <c r="L29" s="21">
        <v>0.127</v>
      </c>
      <c r="M29" s="22">
        <v>0.74</v>
      </c>
      <c r="N29" s="6">
        <v>0.42</v>
      </c>
      <c r="O29" s="6">
        <f t="shared" si="4"/>
        <v>0.43779999999999997</v>
      </c>
      <c r="P29" s="12" t="s">
        <v>122</v>
      </c>
      <c r="Q29" s="12" t="s">
        <v>60</v>
      </c>
      <c r="R29" s="6">
        <v>3</v>
      </c>
      <c r="S29" s="6">
        <v>2.5</v>
      </c>
      <c r="T29" s="6">
        <v>2</v>
      </c>
      <c r="U29" s="23" t="s">
        <v>61</v>
      </c>
    </row>
    <row r="30" spans="3:21" s="6" customFormat="1" x14ac:dyDescent="0.25">
      <c r="C30" s="12" t="s">
        <v>123</v>
      </c>
      <c r="D30" s="27" t="s">
        <v>124</v>
      </c>
      <c r="E30" s="6">
        <f t="shared" si="5"/>
        <v>1.19</v>
      </c>
      <c r="F30" s="6">
        <f t="shared" si="0"/>
        <v>0.99</v>
      </c>
      <c r="G30" s="6">
        <f t="shared" si="1"/>
        <v>0.99</v>
      </c>
      <c r="H30" s="6">
        <f t="shared" si="2"/>
        <v>0.82</v>
      </c>
      <c r="I30" s="6" t="s">
        <v>118</v>
      </c>
      <c r="J30" s="6">
        <f t="shared" si="3"/>
        <v>0.66</v>
      </c>
      <c r="K30" s="6" t="s">
        <v>24</v>
      </c>
      <c r="L30" s="21">
        <v>7.4999999999999997E-2</v>
      </c>
      <c r="M30" s="22">
        <v>0.4</v>
      </c>
      <c r="N30" s="6">
        <v>0.63700000000000001</v>
      </c>
      <c r="O30" s="6">
        <f t="shared" si="4"/>
        <v>0.32980000000000004</v>
      </c>
      <c r="P30" s="12" t="s">
        <v>125</v>
      </c>
      <c r="Q30" s="12" t="s">
        <v>60</v>
      </c>
      <c r="R30" s="6">
        <v>3</v>
      </c>
      <c r="S30" s="6">
        <v>2.5</v>
      </c>
      <c r="T30" s="6">
        <v>2</v>
      </c>
      <c r="U30" s="23" t="s">
        <v>28</v>
      </c>
    </row>
    <row r="31" spans="3:21" s="6" customFormat="1" x14ac:dyDescent="0.25">
      <c r="C31" s="12" t="s">
        <v>126</v>
      </c>
      <c r="D31" s="27" t="s">
        <v>127</v>
      </c>
      <c r="E31" s="6">
        <f t="shared" si="5"/>
        <v>0.72</v>
      </c>
      <c r="F31" s="6">
        <f t="shared" si="0"/>
        <v>0.6</v>
      </c>
      <c r="G31" s="6">
        <f t="shared" si="1"/>
        <v>0.6</v>
      </c>
      <c r="H31" s="6">
        <f t="shared" si="2"/>
        <v>0.5</v>
      </c>
      <c r="I31" s="6" t="s">
        <v>128</v>
      </c>
      <c r="J31" s="6">
        <f t="shared" si="3"/>
        <v>0.4</v>
      </c>
      <c r="K31" s="6" t="s">
        <v>84</v>
      </c>
      <c r="L31" s="21">
        <v>5.2999999999999999E-2</v>
      </c>
      <c r="M31" s="22">
        <v>0.23</v>
      </c>
      <c r="N31" s="6">
        <v>0.63700000000000001</v>
      </c>
      <c r="O31" s="6">
        <f t="shared" si="4"/>
        <v>0.19950999999999999</v>
      </c>
      <c r="P31" s="12" t="s">
        <v>129</v>
      </c>
      <c r="Q31" s="12" t="s">
        <v>60</v>
      </c>
      <c r="R31" s="6">
        <v>3</v>
      </c>
      <c r="S31" s="6">
        <v>2.5</v>
      </c>
      <c r="T31" s="6">
        <v>2</v>
      </c>
      <c r="U31" s="23" t="s">
        <v>28</v>
      </c>
    </row>
  </sheetData>
  <mergeCells count="5">
    <mergeCell ref="E1:F1"/>
    <mergeCell ref="G1:I1"/>
    <mergeCell ref="J1:K1"/>
    <mergeCell ref="R1:T1"/>
    <mergeCell ref="U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Pearl Access</dc:creator>
  <cp:lastModifiedBy>Pearl Access</cp:lastModifiedBy>
  <dcterms:created xsi:type="dcterms:W3CDTF">2021-11-30T15:50:26Z</dcterms:created>
  <dcterms:modified xsi:type="dcterms:W3CDTF">2021-11-30T15:53:14Z</dcterms:modified>
</cp:coreProperties>
</file>