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Trading Sharpe Ratio" sheetId="2" r:id="rId2"/>
  </sheets>
  <calcPr calcId="162913"/>
</workbook>
</file>

<file path=xl/calcChain.xml><?xml version="1.0" encoding="utf-8"?>
<calcChain xmlns="http://schemas.openxmlformats.org/spreadsheetml/2006/main">
  <c r="B29" i="2" l="1"/>
  <c r="B2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25" i="2" s="1"/>
  <c r="C20" i="2"/>
  <c r="C21" i="2"/>
  <c r="C22" i="2"/>
  <c r="C23" i="2"/>
  <c r="B26" i="2" l="1"/>
</calcChain>
</file>

<file path=xl/sharedStrings.xml><?xml version="1.0" encoding="utf-8"?>
<sst xmlns="http://schemas.openxmlformats.org/spreadsheetml/2006/main" count="15" uniqueCount="13">
  <si>
    <t>Date</t>
  </si>
  <si>
    <t>Open</t>
  </si>
  <si>
    <t>High</t>
  </si>
  <si>
    <t>Low</t>
  </si>
  <si>
    <t>Close</t>
  </si>
  <si>
    <t>Adj Close</t>
  </si>
  <si>
    <t>Volume</t>
  </si>
  <si>
    <t>Average Monlthly Return</t>
  </si>
  <si>
    <t>Standard Deviation</t>
  </si>
  <si>
    <t>Sharpe Ratio</t>
  </si>
  <si>
    <t>Risk-Free</t>
  </si>
  <si>
    <t>Trading Sharpe Ratio</t>
  </si>
  <si>
    <t>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</si>
</sst>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0" borderId="0" xfId="0" applyFont="1"/>
    <xf numFmtId="10" fontId="16" fillId="33" borderId="11" xfId="1" applyNumberFormat="1" applyFont="1" applyFill="1" applyBorder="1"/>
    <xf numFmtId="14" fontId="0" fillId="0" borderId="0" xfId="0" applyNumberFormat="1" applyFont="1" applyFill="1" applyBorder="1"/>
    <xf numFmtId="10" fontId="1" fillId="0" borderId="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3</xdr:row>
      <xdr:rowOff>152852</xdr:rowOff>
    </xdr:from>
    <xdr:to>
      <xdr:col>12</xdr:col>
      <xdr:colOff>218173</xdr:colOff>
      <xdr:row>14</xdr:row>
      <xdr:rowOff>132840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724352"/>
          <a:ext cx="3675748" cy="2075488"/>
        </a:xfrm>
        <a:prstGeom prst="rect">
          <a:avLst/>
        </a:prstGeom>
      </xdr:spPr>
    </xdr:pic>
    <xdr:clientData/>
  </xdr:twoCellAnchor>
  <xdr:oneCellAnchor>
    <xdr:from>
      <xdr:col>6</xdr:col>
      <xdr:colOff>247651</xdr:colOff>
      <xdr:row>17</xdr:row>
      <xdr:rowOff>1</xdr:rowOff>
    </xdr:from>
    <xdr:ext cx="3657600" cy="5810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372101" y="3238501"/>
              <a:ext cx="3657600" cy="58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/>
                <a:t>Trading Sharpe Ratio = Sharpe</a:t>
              </a:r>
              <a:r>
                <a:rPr lang="en-US" sz="1400" baseline="0"/>
                <a:t> ratio *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252∗6.5</m:t>
                      </m:r>
                    </m:e>
                  </m:rad>
                </m:oMath>
              </a14:m>
              <a:endParaRPr lang="en-US" sz="1400"/>
            </a:p>
            <a:p>
              <a:r>
                <a:rPr lang="en-US" sz="1400"/>
                <a:t>252 days and 6.5 hours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372101" y="3238501"/>
              <a:ext cx="3657600" cy="58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/>
                <a:t>Trading Sharpe Ratio = Sharpe</a:t>
              </a:r>
              <a:r>
                <a:rPr lang="en-US" sz="1400" baseline="0"/>
                <a:t> ratio * </a:t>
              </a:r>
              <a:r>
                <a:rPr lang="en-US" sz="1400" i="0">
                  <a:latin typeface="Cambria Math" panose="02040503050406030204" pitchFamily="18" charset="0"/>
                </a:rPr>
                <a:t>√(</a:t>
              </a:r>
              <a:r>
                <a:rPr lang="en-US" sz="1400" b="0" i="0">
                  <a:latin typeface="Cambria Math" panose="02040503050406030204" pitchFamily="18" charset="0"/>
                </a:rPr>
                <a:t>252∗6.5)</a:t>
              </a:r>
              <a:endParaRPr lang="en-US" sz="1400"/>
            </a:p>
            <a:p>
              <a:r>
                <a:rPr lang="en-US" sz="1400"/>
                <a:t>252 days and 6.5 hours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tabSelected="1" workbookViewId="0">
      <selection activeCell="M24" sqref="M24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6" bestFit="1" customWidth="1"/>
  </cols>
  <sheetData>
    <row r="1" spans="1:3" x14ac:dyDescent="0.25">
      <c r="A1" s="8" t="s">
        <v>0</v>
      </c>
      <c r="B1" s="8" t="s">
        <v>5</v>
      </c>
      <c r="C1" s="8" t="s">
        <v>12</v>
      </c>
    </row>
    <row r="2" spans="1:3" x14ac:dyDescent="0.25">
      <c r="A2" s="1">
        <v>44287</v>
      </c>
      <c r="B2">
        <v>74.550003000000004</v>
      </c>
      <c r="C2" s="2"/>
    </row>
    <row r="3" spans="1:3" x14ac:dyDescent="0.25">
      <c r="A3" s="1">
        <v>44317</v>
      </c>
      <c r="B3">
        <v>93.769997000000004</v>
      </c>
      <c r="C3" s="2">
        <f t="shared" ref="C3:C23" si="0">(B3-B2)/B3</f>
        <v>0.2049695490552271</v>
      </c>
    </row>
    <row r="4" spans="1:3" x14ac:dyDescent="0.25">
      <c r="A4" s="1">
        <v>44348</v>
      </c>
      <c r="B4">
        <v>89.980002999999996</v>
      </c>
      <c r="C4" s="2">
        <f t="shared" si="0"/>
        <v>-4.2120403130015534E-2</v>
      </c>
    </row>
    <row r="5" spans="1:3" x14ac:dyDescent="0.25">
      <c r="A5" s="1">
        <v>44378</v>
      </c>
      <c r="B5">
        <v>76.980002999999996</v>
      </c>
      <c r="C5" s="2">
        <f t="shared" si="0"/>
        <v>-0.1688750258947119</v>
      </c>
    </row>
    <row r="6" spans="1:3" x14ac:dyDescent="0.25">
      <c r="A6" s="1">
        <v>44409</v>
      </c>
      <c r="B6">
        <v>82.050003000000004</v>
      </c>
      <c r="C6" s="2">
        <f t="shared" si="0"/>
        <v>6.1791588234311301E-2</v>
      </c>
    </row>
    <row r="7" spans="1:3" x14ac:dyDescent="0.25">
      <c r="A7" s="1">
        <v>44440</v>
      </c>
      <c r="B7">
        <v>75.550003000000004</v>
      </c>
      <c r="C7" s="2">
        <f t="shared" si="0"/>
        <v>-8.6035734505530065E-2</v>
      </c>
    </row>
    <row r="8" spans="1:3" x14ac:dyDescent="0.25">
      <c r="A8" s="1">
        <v>44470</v>
      </c>
      <c r="B8">
        <v>84.019997000000004</v>
      </c>
      <c r="C8" s="2">
        <f t="shared" si="0"/>
        <v>0.10080926329954522</v>
      </c>
    </row>
    <row r="9" spans="1:3" x14ac:dyDescent="0.25">
      <c r="A9" s="1">
        <v>44501</v>
      </c>
      <c r="B9">
        <v>126.099998</v>
      </c>
      <c r="C9" s="2">
        <f t="shared" si="0"/>
        <v>0.33370342321496305</v>
      </c>
    </row>
    <row r="10" spans="1:3" x14ac:dyDescent="0.25">
      <c r="A10" s="1">
        <v>44531</v>
      </c>
      <c r="B10">
        <v>103.160004</v>
      </c>
      <c r="C10" s="2">
        <f t="shared" si="0"/>
        <v>-0.22237294601113042</v>
      </c>
    </row>
    <row r="11" spans="1:3" x14ac:dyDescent="0.25">
      <c r="A11" s="1">
        <v>44562</v>
      </c>
      <c r="B11">
        <v>65.860000999999997</v>
      </c>
      <c r="C11" s="2">
        <f t="shared" si="0"/>
        <v>-0.56635290667547977</v>
      </c>
    </row>
    <row r="12" spans="1:3" x14ac:dyDescent="0.25">
      <c r="A12" s="1">
        <v>44593</v>
      </c>
      <c r="B12">
        <v>51.57</v>
      </c>
      <c r="C12" s="2">
        <f t="shared" si="0"/>
        <v>-0.27709910800853205</v>
      </c>
    </row>
    <row r="13" spans="1:3" x14ac:dyDescent="0.25">
      <c r="A13" s="1">
        <v>44621</v>
      </c>
      <c r="B13">
        <v>46.240001999999997</v>
      </c>
      <c r="C13" s="2">
        <f t="shared" si="0"/>
        <v>-0.11526811785172508</v>
      </c>
    </row>
    <row r="14" spans="1:3" x14ac:dyDescent="0.25">
      <c r="A14" s="1">
        <v>44652</v>
      </c>
      <c r="B14">
        <v>30.65</v>
      </c>
      <c r="C14" s="2">
        <f t="shared" si="0"/>
        <v>-0.50864606851549754</v>
      </c>
    </row>
    <row r="15" spans="1:3" x14ac:dyDescent="0.25">
      <c r="A15" s="1">
        <v>44682</v>
      </c>
      <c r="B15">
        <v>29.940000999999999</v>
      </c>
      <c r="C15" s="2">
        <f t="shared" si="0"/>
        <v>-2.3714060664193026E-2</v>
      </c>
    </row>
    <row r="16" spans="1:3" x14ac:dyDescent="0.25">
      <c r="A16" s="1">
        <v>44713</v>
      </c>
      <c r="B16">
        <v>32.860000999999997</v>
      </c>
      <c r="C16" s="2">
        <f t="shared" si="0"/>
        <v>8.8861835396779151E-2</v>
      </c>
    </row>
    <row r="17" spans="1:3" x14ac:dyDescent="0.25">
      <c r="A17" s="1">
        <v>44743</v>
      </c>
      <c r="B17">
        <v>42.93</v>
      </c>
      <c r="C17" s="2">
        <f t="shared" si="0"/>
        <v>0.23456787794083397</v>
      </c>
    </row>
    <row r="18" spans="1:3" x14ac:dyDescent="0.25">
      <c r="A18" s="1">
        <v>44774</v>
      </c>
      <c r="B18">
        <v>39.110000999999997</v>
      </c>
      <c r="C18" s="2">
        <f t="shared" si="0"/>
        <v>-9.7673201286801375E-2</v>
      </c>
    </row>
    <row r="19" spans="1:3" x14ac:dyDescent="0.25">
      <c r="A19" s="1">
        <v>44805</v>
      </c>
      <c r="B19">
        <v>35.840000000000003</v>
      </c>
      <c r="C19" s="2">
        <f t="shared" si="0"/>
        <v>-9.1238867187499809E-2</v>
      </c>
    </row>
    <row r="20" spans="1:3" x14ac:dyDescent="0.25">
      <c r="A20" s="1">
        <v>44835</v>
      </c>
      <c r="B20">
        <v>44.740001999999997</v>
      </c>
      <c r="C20" s="2">
        <f t="shared" si="0"/>
        <v>0.19892717036534763</v>
      </c>
    </row>
    <row r="21" spans="1:3" x14ac:dyDescent="0.25">
      <c r="A21" s="1">
        <v>44866</v>
      </c>
      <c r="B21">
        <v>31.77</v>
      </c>
      <c r="C21" s="2">
        <f t="shared" si="0"/>
        <v>-0.408246836638338</v>
      </c>
    </row>
    <row r="22" spans="1:3" x14ac:dyDescent="0.25">
      <c r="A22" s="1">
        <v>44896</v>
      </c>
      <c r="B22">
        <v>28.459999</v>
      </c>
      <c r="C22" s="2">
        <f t="shared" si="0"/>
        <v>-0.11630362320111114</v>
      </c>
    </row>
    <row r="23" spans="1:3" x14ac:dyDescent="0.25">
      <c r="A23" s="1">
        <v>44927</v>
      </c>
      <c r="B23">
        <v>33.409999999999997</v>
      </c>
      <c r="C23" s="2">
        <f t="shared" si="0"/>
        <v>0.14815926369350485</v>
      </c>
    </row>
    <row r="24" spans="1:3" x14ac:dyDescent="0.25">
      <c r="A24" s="1"/>
      <c r="C24" s="2"/>
    </row>
    <row r="25" spans="1:3" x14ac:dyDescent="0.25">
      <c r="A25" s="3" t="s">
        <v>7</v>
      </c>
      <c r="B25" s="4">
        <f>AVERAGE(C3:C23)</f>
        <v>-6.4388425160478727E-2</v>
      </c>
      <c r="C25" s="2"/>
    </row>
    <row r="26" spans="1:3" x14ac:dyDescent="0.25">
      <c r="A26" s="5" t="s">
        <v>8</v>
      </c>
      <c r="B26" s="5">
        <f>_xlfn.STDEV.P(C3:C23)</f>
        <v>0.23503196027579118</v>
      </c>
      <c r="C26" s="2"/>
    </row>
    <row r="27" spans="1:3" x14ac:dyDescent="0.25">
      <c r="A27" s="5" t="s">
        <v>10</v>
      </c>
      <c r="B27" s="6">
        <v>1E-4</v>
      </c>
      <c r="C27" s="2"/>
    </row>
    <row r="28" spans="1:3" x14ac:dyDescent="0.25">
      <c r="A28" s="10" t="s">
        <v>9</v>
      </c>
      <c r="B28" s="11">
        <f>(B25-B27)/B26</f>
        <v>-0.27438151426217405</v>
      </c>
      <c r="C28" s="2"/>
    </row>
    <row r="29" spans="1:3" x14ac:dyDescent="0.25">
      <c r="A29" s="7" t="s">
        <v>11</v>
      </c>
      <c r="B29" s="9">
        <f>B28*SQRT(252 *6.5)</f>
        <v>-11.104827003339597</v>
      </c>
      <c r="C29" s="2"/>
    </row>
    <row r="30" spans="1:3" x14ac:dyDescent="0.25">
      <c r="A30" s="1"/>
      <c r="C30" s="2"/>
    </row>
    <row r="31" spans="1:3" x14ac:dyDescent="0.25">
      <c r="A31" s="1"/>
      <c r="C31" s="2"/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  <c r="C265" s="2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Trading Sharpe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2023-01-24T02:26:44Z</dcterms:modified>
</cp:coreProperties>
</file>