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 Tyra\iCloudDrive\Emota Image Set\Test Result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B53" i="1"/>
  <c r="F52" i="1"/>
  <c r="F51" i="1"/>
  <c r="E52" i="1"/>
  <c r="E51" i="1"/>
  <c r="D52" i="1"/>
  <c r="D51" i="1"/>
  <c r="C51" i="1"/>
  <c r="C52" i="1"/>
  <c r="B52" i="1"/>
  <c r="B51" i="1"/>
  <c r="F50" i="1"/>
  <c r="E50" i="1"/>
  <c r="D50" i="1"/>
  <c r="C50" i="1"/>
  <c r="B50" i="1"/>
  <c r="A39" i="1"/>
  <c r="A40" i="1"/>
  <c r="A41" i="1"/>
  <c r="A42" i="1"/>
  <c r="A43" i="1"/>
  <c r="A44" i="1"/>
  <c r="A45" i="1"/>
  <c r="A46" i="1"/>
  <c r="A4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" i="1"/>
</calcChain>
</file>

<file path=xl/sharedStrings.xml><?xml version="1.0" encoding="utf-8"?>
<sst xmlns="http://schemas.openxmlformats.org/spreadsheetml/2006/main" count="17" uniqueCount="11">
  <si>
    <t>Image</t>
  </si>
  <si>
    <t>Response Time (seconds)</t>
  </si>
  <si>
    <t>320x240</t>
  </si>
  <si>
    <t>640x480</t>
  </si>
  <si>
    <t>960x720</t>
  </si>
  <si>
    <t>1440x1080</t>
  </si>
  <si>
    <t>2592x1944</t>
  </si>
  <si>
    <t>Average</t>
  </si>
  <si>
    <t>Min</t>
  </si>
  <si>
    <t>Max</t>
  </si>
  <si>
    <t>True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</si>
</sst>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in Seconds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320x240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Sheet1!$B$3:$B$47</c:f>
              <c:numCache>
                <c:formatCode>General</c:formatCode>
                <c:ptCount val="45"/>
                <c:pt idx="0">
                  <c:v>1.1499999999999999</c:v>
                </c:pt>
                <c:pt idx="1">
                  <c:v>5.58</c:v>
                </c:pt>
                <c:pt idx="2">
                  <c:v>5.74</c:v>
                </c:pt>
                <c:pt idx="3">
                  <c:v>0.54</c:v>
                </c:pt>
                <c:pt idx="4">
                  <c:v>0.65</c:v>
                </c:pt>
                <c:pt idx="5">
                  <c:v>0.74</c:v>
                </c:pt>
                <c:pt idx="6">
                  <c:v>0.53</c:v>
                </c:pt>
                <c:pt idx="7">
                  <c:v>0.6</c:v>
                </c:pt>
                <c:pt idx="8">
                  <c:v>0.56000000000000005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0.53</c:v>
                </c:pt>
                <c:pt idx="14">
                  <c:v>0.6</c:v>
                </c:pt>
                <c:pt idx="15">
                  <c:v>0.7</c:v>
                </c:pt>
                <c:pt idx="16">
                  <c:v>0.62</c:v>
                </c:pt>
                <c:pt idx="17">
                  <c:v>0.76</c:v>
                </c:pt>
                <c:pt idx="18">
                  <c:v>0.61</c:v>
                </c:pt>
                <c:pt idx="19">
                  <c:v>5.62</c:v>
                </c:pt>
                <c:pt idx="20">
                  <c:v>0.64</c:v>
                </c:pt>
                <c:pt idx="21">
                  <c:v>0.79</c:v>
                </c:pt>
                <c:pt idx="22">
                  <c:v>0.59</c:v>
                </c:pt>
                <c:pt idx="23">
                  <c:v>0.57999999999999996</c:v>
                </c:pt>
                <c:pt idx="24">
                  <c:v>0.55000000000000004</c:v>
                </c:pt>
                <c:pt idx="25">
                  <c:v>0.57999999999999996</c:v>
                </c:pt>
                <c:pt idx="26">
                  <c:v>0.56999999999999995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0.56000000000000005</c:v>
                </c:pt>
                <c:pt idx="30">
                  <c:v>0.93</c:v>
                </c:pt>
                <c:pt idx="31">
                  <c:v>0.6</c:v>
                </c:pt>
                <c:pt idx="32">
                  <c:v>1.71</c:v>
                </c:pt>
                <c:pt idx="33">
                  <c:v>5.9</c:v>
                </c:pt>
                <c:pt idx="34">
                  <c:v>0.57999999999999996</c:v>
                </c:pt>
                <c:pt idx="35">
                  <c:v>0.68</c:v>
                </c:pt>
                <c:pt idx="36">
                  <c:v>5.71</c:v>
                </c:pt>
                <c:pt idx="37">
                  <c:v>0.72</c:v>
                </c:pt>
                <c:pt idx="38">
                  <c:v>0.54</c:v>
                </c:pt>
                <c:pt idx="39">
                  <c:v>0.68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5-4EC4-8AC3-DE756E1734E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640x480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Sheet1!$C$3:$C$47</c:f>
              <c:numCache>
                <c:formatCode>General</c:formatCode>
                <c:ptCount val="45"/>
                <c:pt idx="0">
                  <c:v>0.75</c:v>
                </c:pt>
                <c:pt idx="1">
                  <c:v>0.76</c:v>
                </c:pt>
                <c:pt idx="2">
                  <c:v>0.61</c:v>
                </c:pt>
                <c:pt idx="3">
                  <c:v>0.65</c:v>
                </c:pt>
                <c:pt idx="4">
                  <c:v>0.66</c:v>
                </c:pt>
                <c:pt idx="5">
                  <c:v>0.65</c:v>
                </c:pt>
                <c:pt idx="6">
                  <c:v>0.76</c:v>
                </c:pt>
                <c:pt idx="7">
                  <c:v>0.69</c:v>
                </c:pt>
                <c:pt idx="8">
                  <c:v>5.72</c:v>
                </c:pt>
                <c:pt idx="9">
                  <c:v>0.85</c:v>
                </c:pt>
                <c:pt idx="10">
                  <c:v>0.77</c:v>
                </c:pt>
                <c:pt idx="11">
                  <c:v>0.75</c:v>
                </c:pt>
                <c:pt idx="12">
                  <c:v>0.7</c:v>
                </c:pt>
                <c:pt idx="13">
                  <c:v>0.57999999999999996</c:v>
                </c:pt>
                <c:pt idx="14">
                  <c:v>0.69</c:v>
                </c:pt>
                <c:pt idx="15">
                  <c:v>0.67</c:v>
                </c:pt>
                <c:pt idx="16">
                  <c:v>0.71</c:v>
                </c:pt>
                <c:pt idx="17">
                  <c:v>0.69</c:v>
                </c:pt>
                <c:pt idx="18">
                  <c:v>0.67</c:v>
                </c:pt>
                <c:pt idx="19">
                  <c:v>0.81</c:v>
                </c:pt>
                <c:pt idx="20">
                  <c:v>0.7</c:v>
                </c:pt>
                <c:pt idx="21">
                  <c:v>0.74</c:v>
                </c:pt>
                <c:pt idx="22">
                  <c:v>0.86</c:v>
                </c:pt>
                <c:pt idx="23">
                  <c:v>0.7</c:v>
                </c:pt>
                <c:pt idx="24">
                  <c:v>0.81</c:v>
                </c:pt>
                <c:pt idx="25">
                  <c:v>5.72</c:v>
                </c:pt>
                <c:pt idx="26">
                  <c:v>0.7</c:v>
                </c:pt>
                <c:pt idx="27">
                  <c:v>0.87</c:v>
                </c:pt>
                <c:pt idx="28">
                  <c:v>0.67</c:v>
                </c:pt>
                <c:pt idx="29">
                  <c:v>0.62</c:v>
                </c:pt>
                <c:pt idx="30">
                  <c:v>0.68</c:v>
                </c:pt>
                <c:pt idx="31">
                  <c:v>0.99</c:v>
                </c:pt>
                <c:pt idx="32">
                  <c:v>0.72</c:v>
                </c:pt>
                <c:pt idx="33">
                  <c:v>0.75</c:v>
                </c:pt>
                <c:pt idx="34">
                  <c:v>0.65</c:v>
                </c:pt>
                <c:pt idx="35">
                  <c:v>0.69</c:v>
                </c:pt>
                <c:pt idx="36">
                  <c:v>0.78</c:v>
                </c:pt>
                <c:pt idx="37">
                  <c:v>0.65</c:v>
                </c:pt>
                <c:pt idx="38">
                  <c:v>0.65</c:v>
                </c:pt>
                <c:pt idx="39">
                  <c:v>0.62</c:v>
                </c:pt>
                <c:pt idx="40">
                  <c:v>0.76</c:v>
                </c:pt>
                <c:pt idx="41">
                  <c:v>0.64</c:v>
                </c:pt>
                <c:pt idx="42">
                  <c:v>0.69</c:v>
                </c:pt>
                <c:pt idx="43">
                  <c:v>0.77</c:v>
                </c:pt>
                <c:pt idx="44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5-4EC4-8AC3-DE756E1734E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960x720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Sheet1!$D$3:$D$47</c:f>
              <c:numCache>
                <c:formatCode>General</c:formatCode>
                <c:ptCount val="45"/>
                <c:pt idx="0">
                  <c:v>0.94</c:v>
                </c:pt>
                <c:pt idx="1">
                  <c:v>1.32</c:v>
                </c:pt>
                <c:pt idx="2">
                  <c:v>0.73</c:v>
                </c:pt>
                <c:pt idx="3">
                  <c:v>0.8</c:v>
                </c:pt>
                <c:pt idx="4">
                  <c:v>0.86</c:v>
                </c:pt>
                <c:pt idx="5">
                  <c:v>0.74</c:v>
                </c:pt>
                <c:pt idx="6">
                  <c:v>0.85</c:v>
                </c:pt>
                <c:pt idx="7">
                  <c:v>0.82</c:v>
                </c:pt>
                <c:pt idx="8">
                  <c:v>0.81</c:v>
                </c:pt>
                <c:pt idx="9">
                  <c:v>0.87</c:v>
                </c:pt>
                <c:pt idx="10">
                  <c:v>6.04</c:v>
                </c:pt>
                <c:pt idx="11">
                  <c:v>0.74</c:v>
                </c:pt>
                <c:pt idx="12">
                  <c:v>0.97</c:v>
                </c:pt>
                <c:pt idx="13">
                  <c:v>0.67</c:v>
                </c:pt>
                <c:pt idx="14">
                  <c:v>1.06</c:v>
                </c:pt>
                <c:pt idx="15">
                  <c:v>5.86</c:v>
                </c:pt>
                <c:pt idx="16">
                  <c:v>1.22</c:v>
                </c:pt>
                <c:pt idx="17">
                  <c:v>0.9</c:v>
                </c:pt>
                <c:pt idx="18">
                  <c:v>0.89</c:v>
                </c:pt>
                <c:pt idx="19">
                  <c:v>0.88</c:v>
                </c:pt>
                <c:pt idx="20">
                  <c:v>6.08</c:v>
                </c:pt>
                <c:pt idx="21">
                  <c:v>0.84</c:v>
                </c:pt>
                <c:pt idx="22">
                  <c:v>1.06</c:v>
                </c:pt>
                <c:pt idx="23">
                  <c:v>5.88</c:v>
                </c:pt>
                <c:pt idx="24">
                  <c:v>0.87</c:v>
                </c:pt>
                <c:pt idx="25">
                  <c:v>0.9</c:v>
                </c:pt>
                <c:pt idx="26">
                  <c:v>0.82</c:v>
                </c:pt>
                <c:pt idx="27">
                  <c:v>0.85</c:v>
                </c:pt>
                <c:pt idx="28">
                  <c:v>0.8</c:v>
                </c:pt>
                <c:pt idx="29">
                  <c:v>0.86</c:v>
                </c:pt>
                <c:pt idx="30">
                  <c:v>0.8</c:v>
                </c:pt>
                <c:pt idx="31">
                  <c:v>0.76</c:v>
                </c:pt>
                <c:pt idx="32">
                  <c:v>0.86</c:v>
                </c:pt>
                <c:pt idx="33">
                  <c:v>5.91</c:v>
                </c:pt>
                <c:pt idx="34">
                  <c:v>0.91</c:v>
                </c:pt>
                <c:pt idx="35">
                  <c:v>0.82</c:v>
                </c:pt>
                <c:pt idx="36">
                  <c:v>0.85</c:v>
                </c:pt>
                <c:pt idx="37">
                  <c:v>0.8</c:v>
                </c:pt>
                <c:pt idx="38">
                  <c:v>0.85</c:v>
                </c:pt>
                <c:pt idx="39">
                  <c:v>0.85</c:v>
                </c:pt>
                <c:pt idx="40">
                  <c:v>0.86</c:v>
                </c:pt>
                <c:pt idx="41">
                  <c:v>0.75</c:v>
                </c:pt>
                <c:pt idx="42">
                  <c:v>0.8</c:v>
                </c:pt>
                <c:pt idx="43">
                  <c:v>0.8</c:v>
                </c:pt>
                <c:pt idx="44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55-4EC4-8AC3-DE756E1734E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1440x1080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Sheet1!$E$3:$E$47</c:f>
              <c:numCache>
                <c:formatCode>General</c:formatCode>
                <c:ptCount val="45"/>
                <c:pt idx="0">
                  <c:v>1.22</c:v>
                </c:pt>
                <c:pt idx="1">
                  <c:v>1.05</c:v>
                </c:pt>
                <c:pt idx="2">
                  <c:v>1.05</c:v>
                </c:pt>
                <c:pt idx="3">
                  <c:v>1.04</c:v>
                </c:pt>
                <c:pt idx="4">
                  <c:v>1</c:v>
                </c:pt>
                <c:pt idx="5">
                  <c:v>5.95</c:v>
                </c:pt>
                <c:pt idx="6">
                  <c:v>1.1000000000000001</c:v>
                </c:pt>
                <c:pt idx="7">
                  <c:v>1.17</c:v>
                </c:pt>
                <c:pt idx="8">
                  <c:v>1.18</c:v>
                </c:pt>
                <c:pt idx="9">
                  <c:v>1.22</c:v>
                </c:pt>
                <c:pt idx="10">
                  <c:v>1.2</c:v>
                </c:pt>
                <c:pt idx="11">
                  <c:v>1.01</c:v>
                </c:pt>
                <c:pt idx="12">
                  <c:v>1.1200000000000001</c:v>
                </c:pt>
                <c:pt idx="13">
                  <c:v>5.97</c:v>
                </c:pt>
                <c:pt idx="14">
                  <c:v>1.48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1.23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12.67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1.06</c:v>
                </c:pt>
                <c:pt idx="24">
                  <c:v>1.1000000000000001</c:v>
                </c:pt>
                <c:pt idx="25">
                  <c:v>3.5</c:v>
                </c:pt>
                <c:pt idx="26">
                  <c:v>1.1499999999999999</c:v>
                </c:pt>
                <c:pt idx="27">
                  <c:v>1.19</c:v>
                </c:pt>
                <c:pt idx="28">
                  <c:v>1.1200000000000001</c:v>
                </c:pt>
                <c:pt idx="29">
                  <c:v>0.98</c:v>
                </c:pt>
                <c:pt idx="30">
                  <c:v>1.1599999999999999</c:v>
                </c:pt>
                <c:pt idx="31">
                  <c:v>6.42</c:v>
                </c:pt>
                <c:pt idx="32">
                  <c:v>1.1599999999999999</c:v>
                </c:pt>
                <c:pt idx="33">
                  <c:v>1.1200000000000001</c:v>
                </c:pt>
                <c:pt idx="34">
                  <c:v>1</c:v>
                </c:pt>
                <c:pt idx="35">
                  <c:v>1.0900000000000001</c:v>
                </c:pt>
                <c:pt idx="36">
                  <c:v>1.1100000000000001</c:v>
                </c:pt>
                <c:pt idx="37">
                  <c:v>1.17</c:v>
                </c:pt>
                <c:pt idx="38">
                  <c:v>1.22</c:v>
                </c:pt>
                <c:pt idx="39">
                  <c:v>0.98</c:v>
                </c:pt>
                <c:pt idx="40">
                  <c:v>12.02</c:v>
                </c:pt>
                <c:pt idx="41">
                  <c:v>1.1100000000000001</c:v>
                </c:pt>
                <c:pt idx="42">
                  <c:v>1.02</c:v>
                </c:pt>
                <c:pt idx="43">
                  <c:v>0.93</c:v>
                </c:pt>
                <c:pt idx="44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55-4EC4-8AC3-DE756E1734E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2592x1944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Sheet1!$F$3:$F$47</c:f>
              <c:numCache>
                <c:formatCode>General</c:formatCode>
                <c:ptCount val="45"/>
                <c:pt idx="0">
                  <c:v>9.67</c:v>
                </c:pt>
                <c:pt idx="1">
                  <c:v>4.67</c:v>
                </c:pt>
                <c:pt idx="2">
                  <c:v>5.56</c:v>
                </c:pt>
                <c:pt idx="3">
                  <c:v>9.2799999999999994</c:v>
                </c:pt>
                <c:pt idx="4">
                  <c:v>2.21</c:v>
                </c:pt>
                <c:pt idx="5">
                  <c:v>3.05</c:v>
                </c:pt>
                <c:pt idx="6">
                  <c:v>11.12</c:v>
                </c:pt>
                <c:pt idx="7">
                  <c:v>5.13</c:v>
                </c:pt>
                <c:pt idx="8">
                  <c:v>4.91</c:v>
                </c:pt>
                <c:pt idx="9">
                  <c:v>10.15</c:v>
                </c:pt>
                <c:pt idx="10">
                  <c:v>5.03</c:v>
                </c:pt>
                <c:pt idx="11">
                  <c:v>4.49</c:v>
                </c:pt>
                <c:pt idx="12">
                  <c:v>5.63</c:v>
                </c:pt>
                <c:pt idx="13">
                  <c:v>3.81</c:v>
                </c:pt>
                <c:pt idx="14">
                  <c:v>4.78</c:v>
                </c:pt>
                <c:pt idx="15">
                  <c:v>4.54</c:v>
                </c:pt>
                <c:pt idx="16">
                  <c:v>4.74</c:v>
                </c:pt>
                <c:pt idx="17">
                  <c:v>4.79</c:v>
                </c:pt>
                <c:pt idx="18">
                  <c:v>4.8600000000000003</c:v>
                </c:pt>
                <c:pt idx="19">
                  <c:v>6.45</c:v>
                </c:pt>
                <c:pt idx="20">
                  <c:v>4.72</c:v>
                </c:pt>
                <c:pt idx="21">
                  <c:v>4.5599999999999996</c:v>
                </c:pt>
                <c:pt idx="22">
                  <c:v>4.32</c:v>
                </c:pt>
                <c:pt idx="23">
                  <c:v>4.84</c:v>
                </c:pt>
                <c:pt idx="24">
                  <c:v>4.9400000000000004</c:v>
                </c:pt>
                <c:pt idx="25">
                  <c:v>6.97</c:v>
                </c:pt>
                <c:pt idx="26">
                  <c:v>5.42</c:v>
                </c:pt>
                <c:pt idx="27">
                  <c:v>5.63</c:v>
                </c:pt>
                <c:pt idx="28">
                  <c:v>4.97</c:v>
                </c:pt>
                <c:pt idx="29">
                  <c:v>4.2</c:v>
                </c:pt>
                <c:pt idx="30">
                  <c:v>4.84</c:v>
                </c:pt>
                <c:pt idx="31">
                  <c:v>4.8099999999999996</c:v>
                </c:pt>
                <c:pt idx="32">
                  <c:v>4.97</c:v>
                </c:pt>
                <c:pt idx="33">
                  <c:v>4.55</c:v>
                </c:pt>
                <c:pt idx="34">
                  <c:v>5.05</c:v>
                </c:pt>
                <c:pt idx="35">
                  <c:v>6.19</c:v>
                </c:pt>
                <c:pt idx="36">
                  <c:v>4.9400000000000004</c:v>
                </c:pt>
                <c:pt idx="37">
                  <c:v>4.99</c:v>
                </c:pt>
                <c:pt idx="38">
                  <c:v>5.26</c:v>
                </c:pt>
                <c:pt idx="39">
                  <c:v>4.26</c:v>
                </c:pt>
                <c:pt idx="40">
                  <c:v>4.8</c:v>
                </c:pt>
                <c:pt idx="41">
                  <c:v>4.1500000000000004</c:v>
                </c:pt>
                <c:pt idx="42">
                  <c:v>4.2699999999999996</c:v>
                </c:pt>
                <c:pt idx="43">
                  <c:v>9.06</c:v>
                </c:pt>
                <c:pt idx="44">
                  <c:v>4.5599999999999996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55-4EC4-8AC3-DE756E17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28736"/>
        <c:axId val="322622832"/>
      </c:scatterChart>
      <c:valAx>
        <c:axId val="32262873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2832"/>
        <c:crosses val="autoZero"/>
        <c:crossBetween val="midCat"/>
      </c:valAx>
      <c:valAx>
        <c:axId val="32262283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873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Sheet1!$B$49:$F$49</c:f>
              <c:strCache>
                <c:ptCount val="5"/>
                <c:pt idx="0">
                  <c:v>320x240</c:v>
                </c:pt>
                <c:pt idx="1">
                  <c:v>640x480</c:v>
                </c:pt>
                <c:pt idx="2">
                  <c:v>960x720</c:v>
                </c:pt>
                <c:pt idx="3">
                  <c:v>1440x1080</c:v>
                </c:pt>
                <c:pt idx="4">
                  <c:v>2592x1944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0.65924999999999989</c:v>
                </c:pt>
                <c:pt idx="1">
                  <c:v>0.71441860465116269</c:v>
                </c:pt>
                <c:pt idx="2">
                  <c:v>0.86150000000000004</c:v>
                </c:pt>
                <c:pt idx="3">
                  <c:v>1.1099999999999999</c:v>
                </c:pt>
                <c:pt idx="4">
                  <c:v>5.0430952380952379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8-4CCC-A11D-7E1E2267AF13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Sheet1!$B$49:$F$49</c:f>
              <c:strCache>
                <c:ptCount val="5"/>
                <c:pt idx="0">
                  <c:v>320x240</c:v>
                </c:pt>
                <c:pt idx="1">
                  <c:v>640x480</c:v>
                </c:pt>
                <c:pt idx="2">
                  <c:v>960x720</c:v>
                </c:pt>
                <c:pt idx="3">
                  <c:v>1440x1080</c:v>
                </c:pt>
                <c:pt idx="4">
                  <c:v>2592x1944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1.71</c:v>
                </c:pt>
                <c:pt idx="1">
                  <c:v>0.92697674418604614</c:v>
                </c:pt>
                <c:pt idx="2">
                  <c:v>1.32</c:v>
                </c:pt>
                <c:pt idx="3">
                  <c:v>1.48</c:v>
                </c:pt>
                <c:pt idx="4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8-4CCC-A11D-7E1E2267AF13}"/>
            </c:ext>
          </c:extLst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Sheet1!$B$49:$F$49</c:f>
              <c:strCache>
                <c:ptCount val="5"/>
                <c:pt idx="0">
                  <c:v>320x240</c:v>
                </c:pt>
                <c:pt idx="1">
                  <c:v>640x480</c:v>
                </c:pt>
                <c:pt idx="2">
                  <c:v>960x720</c:v>
                </c:pt>
                <c:pt idx="3">
                  <c:v>1440x1080</c:v>
                </c:pt>
                <c:pt idx="4">
                  <c:v>2592x1944</c:v>
                </c:pt>
              </c:strCache>
            </c:str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0.53</c:v>
                </c:pt>
                <c:pt idx="1">
                  <c:v>0.92382368848025931</c:v>
                </c:pt>
                <c:pt idx="2">
                  <c:v>0.67</c:v>
                </c:pt>
                <c:pt idx="3">
                  <c:v>0.91</c:v>
                </c:pt>
                <c:pt idx="4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8-4CCC-A11D-7E1E2267AF13}"/>
            </c:ext>
          </c:extLst>
        </c:ser>
        <c:ser>
          <c:idx val="3"/>
          <c:order val="3"/>
          <c:tx>
            <c:strRef>
              <c:f>Sheet1!$A$53</c:f>
              <c:strCache>
                <c:ptCount val="1"/>
                <c:pt idx="0">
                  <c:v>True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Sheet1!$B$49:$F$49</c:f>
              <c:strCache>
                <c:ptCount val="5"/>
                <c:pt idx="0">
                  <c:v>320x240</c:v>
                </c:pt>
                <c:pt idx="1">
                  <c:v>640x480</c:v>
                </c:pt>
                <c:pt idx="2">
                  <c:v>960x720</c:v>
                </c:pt>
                <c:pt idx="3">
                  <c:v>1440x1080</c:v>
                </c:pt>
                <c:pt idx="4">
                  <c:v>2592x1944</c:v>
                </c:pt>
              </c:strCache>
            </c:str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5.9</c:v>
                </c:pt>
                <c:pt idx="1">
                  <c:v>5.72</c:v>
                </c:pt>
                <c:pt idx="2">
                  <c:v>6.08</c:v>
                </c:pt>
                <c:pt idx="3">
                  <c:v>12.67</c:v>
                </c:pt>
                <c:pt idx="4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8-4CCC-A11D-7E1E2267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687600"/>
        <c:axId val="531685632"/>
      </c:barChart>
      <c:catAx>
        <c:axId val="5316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5632"/>
        <c:crosses val="autoZero"/>
        <c:auto val="1"/>
        <c:lblAlgn val="ctr"/>
        <c:lblOffset val="100"/>
        <c:noMultiLvlLbl val="0"/>
      </c:catAx>
      <c:valAx>
        <c:axId val="531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38100</xdr:rowOff>
    </xdr:from>
    <xdr:to>
      <xdr:col>15</xdr:col>
      <xdr:colOff>304800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8DD3E-40F7-4EA8-9E1D-D80BEB47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20</xdr:row>
      <xdr:rowOff>0</xdr:rowOff>
    </xdr:from>
    <xdr:to>
      <xdr:col>15</xdr:col>
      <xdr:colOff>309562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8C60B-297A-466D-8253-741F88A4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4" workbookViewId="0">
      <selection activeCell="U18" sqref="U18"/>
    </sheetView>
  </sheetViews>
  <sheetFormatPr defaultRowHeight="15" x14ac:dyDescent="0.25"/>
  <cols>
    <col min="2" max="2" width="23.5703125" customWidth="1"/>
    <col min="3" max="3" width="10" customWidth="1"/>
    <col min="4" max="6" width="10.5703125" customWidth="1"/>
  </cols>
  <sheetData>
    <row r="1" spans="1:6" x14ac:dyDescent="0.25">
      <c r="B1" t="s">
        <v>1</v>
      </c>
    </row>
    <row r="2" spans="1:6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f>ROW(A3) - 2</f>
        <v>1</v>
      </c>
      <c r="B3">
        <v>1.1499999999999999</v>
      </c>
      <c r="C3">
        <v>0.75</v>
      </c>
      <c r="D3">
        <v>0.94</v>
      </c>
      <c r="E3">
        <v>1.22</v>
      </c>
      <c r="F3">
        <v>9.67</v>
      </c>
    </row>
    <row r="4" spans="1:6" x14ac:dyDescent="0.25">
      <c r="A4">
        <f t="shared" ref="A4:A47" si="0">ROW(A4) - 2</f>
        <v>2</v>
      </c>
      <c r="B4">
        <v>5.58</v>
      </c>
      <c r="C4">
        <v>0.76</v>
      </c>
      <c r="D4">
        <v>1.32</v>
      </c>
      <c r="E4">
        <v>1.05</v>
      </c>
      <c r="F4">
        <v>4.67</v>
      </c>
    </row>
    <row r="5" spans="1:6" x14ac:dyDescent="0.25">
      <c r="A5">
        <f t="shared" si="0"/>
        <v>3</v>
      </c>
      <c r="B5">
        <v>5.74</v>
      </c>
      <c r="C5">
        <v>0.61</v>
      </c>
      <c r="D5">
        <v>0.73</v>
      </c>
      <c r="E5">
        <v>1.05</v>
      </c>
      <c r="F5">
        <v>5.56</v>
      </c>
    </row>
    <row r="6" spans="1:6" x14ac:dyDescent="0.25">
      <c r="A6">
        <f t="shared" si="0"/>
        <v>4</v>
      </c>
      <c r="B6">
        <v>0.54</v>
      </c>
      <c r="C6">
        <v>0.65</v>
      </c>
      <c r="D6">
        <v>0.8</v>
      </c>
      <c r="E6">
        <v>1.04</v>
      </c>
      <c r="F6">
        <v>9.2799999999999994</v>
      </c>
    </row>
    <row r="7" spans="1:6" x14ac:dyDescent="0.25">
      <c r="A7">
        <f t="shared" si="0"/>
        <v>5</v>
      </c>
      <c r="B7">
        <v>0.65</v>
      </c>
      <c r="C7">
        <v>0.66</v>
      </c>
      <c r="D7">
        <v>0.86</v>
      </c>
      <c r="E7">
        <v>1</v>
      </c>
      <c r="F7">
        <v>2.21</v>
      </c>
    </row>
    <row r="8" spans="1:6" x14ac:dyDescent="0.25">
      <c r="A8">
        <f t="shared" si="0"/>
        <v>6</v>
      </c>
      <c r="B8">
        <v>0.74</v>
      </c>
      <c r="C8">
        <v>0.65</v>
      </c>
      <c r="D8">
        <v>0.74</v>
      </c>
      <c r="E8">
        <v>5.95</v>
      </c>
      <c r="F8">
        <v>3.05</v>
      </c>
    </row>
    <row r="9" spans="1:6" x14ac:dyDescent="0.25">
      <c r="A9">
        <f t="shared" si="0"/>
        <v>7</v>
      </c>
      <c r="B9">
        <v>0.53</v>
      </c>
      <c r="C9">
        <v>0.76</v>
      </c>
      <c r="D9">
        <v>0.85</v>
      </c>
      <c r="E9">
        <v>1.1000000000000001</v>
      </c>
      <c r="F9">
        <v>11.12</v>
      </c>
    </row>
    <row r="10" spans="1:6" x14ac:dyDescent="0.25">
      <c r="A10">
        <f t="shared" si="0"/>
        <v>8</v>
      </c>
      <c r="B10">
        <v>0.6</v>
      </c>
      <c r="C10">
        <v>0.69</v>
      </c>
      <c r="D10">
        <v>0.82</v>
      </c>
      <c r="E10">
        <v>1.17</v>
      </c>
      <c r="F10">
        <v>5.13</v>
      </c>
    </row>
    <row r="11" spans="1:6" x14ac:dyDescent="0.25">
      <c r="A11">
        <f t="shared" si="0"/>
        <v>9</v>
      </c>
      <c r="B11">
        <v>0.56000000000000005</v>
      </c>
      <c r="C11">
        <v>5.72</v>
      </c>
      <c r="D11">
        <v>0.81</v>
      </c>
      <c r="E11">
        <v>1.18</v>
      </c>
      <c r="F11">
        <v>4.91</v>
      </c>
    </row>
    <row r="12" spans="1:6" x14ac:dyDescent="0.25">
      <c r="A12">
        <f t="shared" si="0"/>
        <v>10</v>
      </c>
      <c r="B12">
        <v>0.62</v>
      </c>
      <c r="C12">
        <v>0.85</v>
      </c>
      <c r="D12">
        <v>0.87</v>
      </c>
      <c r="E12">
        <v>1.22</v>
      </c>
      <c r="F12">
        <v>10.15</v>
      </c>
    </row>
    <row r="13" spans="1:6" x14ac:dyDescent="0.25">
      <c r="A13">
        <f t="shared" si="0"/>
        <v>11</v>
      </c>
      <c r="B13">
        <v>0.57999999999999996</v>
      </c>
      <c r="C13">
        <v>0.77</v>
      </c>
      <c r="D13">
        <v>6.04</v>
      </c>
      <c r="E13">
        <v>1.2</v>
      </c>
      <c r="F13">
        <v>5.03</v>
      </c>
    </row>
    <row r="14" spans="1:6" x14ac:dyDescent="0.25">
      <c r="A14">
        <f t="shared" si="0"/>
        <v>12</v>
      </c>
      <c r="B14">
        <v>0.55000000000000004</v>
      </c>
      <c r="C14">
        <v>0.75</v>
      </c>
      <c r="D14">
        <v>0.74</v>
      </c>
      <c r="E14">
        <v>1.01</v>
      </c>
      <c r="F14">
        <v>4.49</v>
      </c>
    </row>
    <row r="15" spans="1:6" x14ac:dyDescent="0.25">
      <c r="A15">
        <f t="shared" si="0"/>
        <v>13</v>
      </c>
      <c r="B15">
        <v>0.56999999999999995</v>
      </c>
      <c r="C15">
        <v>0.7</v>
      </c>
      <c r="D15">
        <v>0.97</v>
      </c>
      <c r="E15">
        <v>1.1200000000000001</v>
      </c>
      <c r="F15">
        <v>5.63</v>
      </c>
    </row>
    <row r="16" spans="1:6" x14ac:dyDescent="0.25">
      <c r="A16">
        <f t="shared" si="0"/>
        <v>14</v>
      </c>
      <c r="B16">
        <v>0.53</v>
      </c>
      <c r="C16">
        <v>0.57999999999999996</v>
      </c>
      <c r="D16">
        <v>0.67</v>
      </c>
      <c r="E16">
        <v>5.97</v>
      </c>
      <c r="F16">
        <v>3.81</v>
      </c>
    </row>
    <row r="17" spans="1:6" x14ac:dyDescent="0.25">
      <c r="A17">
        <f t="shared" si="0"/>
        <v>15</v>
      </c>
      <c r="B17">
        <v>0.6</v>
      </c>
      <c r="C17">
        <v>0.69</v>
      </c>
      <c r="D17">
        <v>1.06</v>
      </c>
      <c r="E17">
        <v>1.48</v>
      </c>
      <c r="F17">
        <v>4.78</v>
      </c>
    </row>
    <row r="18" spans="1:6" x14ac:dyDescent="0.25">
      <c r="A18">
        <f t="shared" si="0"/>
        <v>16</v>
      </c>
      <c r="B18">
        <v>0.7</v>
      </c>
      <c r="C18">
        <v>0.67</v>
      </c>
      <c r="D18">
        <v>5.86</v>
      </c>
      <c r="E18">
        <v>1.06</v>
      </c>
      <c r="F18">
        <v>4.54</v>
      </c>
    </row>
    <row r="19" spans="1:6" x14ac:dyDescent="0.25">
      <c r="A19">
        <f t="shared" si="0"/>
        <v>17</v>
      </c>
      <c r="B19">
        <v>0.62</v>
      </c>
      <c r="C19">
        <v>0.71</v>
      </c>
      <c r="D19">
        <v>1.22</v>
      </c>
      <c r="E19">
        <v>1.1299999999999999</v>
      </c>
      <c r="F19">
        <v>4.74</v>
      </c>
    </row>
    <row r="20" spans="1:6" x14ac:dyDescent="0.25">
      <c r="A20">
        <f t="shared" si="0"/>
        <v>18</v>
      </c>
      <c r="B20">
        <v>0.76</v>
      </c>
      <c r="C20">
        <v>0.69</v>
      </c>
      <c r="D20">
        <v>0.9</v>
      </c>
      <c r="E20">
        <v>1.23</v>
      </c>
      <c r="F20">
        <v>4.79</v>
      </c>
    </row>
    <row r="21" spans="1:6" x14ac:dyDescent="0.25">
      <c r="A21">
        <f t="shared" si="0"/>
        <v>19</v>
      </c>
      <c r="B21">
        <v>0.61</v>
      </c>
      <c r="C21">
        <v>0.67</v>
      </c>
      <c r="D21">
        <v>0.89</v>
      </c>
      <c r="E21">
        <v>1.1200000000000001</v>
      </c>
      <c r="F21">
        <v>4.8600000000000003</v>
      </c>
    </row>
    <row r="22" spans="1:6" x14ac:dyDescent="0.25">
      <c r="A22">
        <f t="shared" si="0"/>
        <v>20</v>
      </c>
      <c r="B22">
        <v>5.62</v>
      </c>
      <c r="C22">
        <v>0.81</v>
      </c>
      <c r="D22">
        <v>0.88</v>
      </c>
      <c r="E22">
        <v>1.1100000000000001</v>
      </c>
      <c r="F22">
        <v>6.45</v>
      </c>
    </row>
    <row r="23" spans="1:6" x14ac:dyDescent="0.25">
      <c r="A23">
        <f t="shared" si="0"/>
        <v>21</v>
      </c>
      <c r="B23">
        <v>0.64</v>
      </c>
      <c r="C23">
        <v>0.7</v>
      </c>
      <c r="D23">
        <v>6.08</v>
      </c>
      <c r="E23">
        <v>12.67</v>
      </c>
      <c r="F23">
        <v>4.72</v>
      </c>
    </row>
    <row r="24" spans="1:6" x14ac:dyDescent="0.25">
      <c r="A24">
        <f t="shared" si="0"/>
        <v>22</v>
      </c>
      <c r="B24">
        <v>0.79</v>
      </c>
      <c r="C24">
        <v>0.74</v>
      </c>
      <c r="D24">
        <v>0.84</v>
      </c>
      <c r="E24">
        <v>1.1499999999999999</v>
      </c>
      <c r="F24">
        <v>4.5599999999999996</v>
      </c>
    </row>
    <row r="25" spans="1:6" x14ac:dyDescent="0.25">
      <c r="A25">
        <f t="shared" si="0"/>
        <v>23</v>
      </c>
      <c r="B25">
        <v>0.59</v>
      </c>
      <c r="C25">
        <v>0.86</v>
      </c>
      <c r="D25">
        <v>1.06</v>
      </c>
      <c r="E25">
        <v>1.07</v>
      </c>
      <c r="F25">
        <v>4.32</v>
      </c>
    </row>
    <row r="26" spans="1:6" x14ac:dyDescent="0.25">
      <c r="A26">
        <f t="shared" si="0"/>
        <v>24</v>
      </c>
      <c r="B26">
        <v>0.57999999999999996</v>
      </c>
      <c r="C26">
        <v>0.7</v>
      </c>
      <c r="D26">
        <v>5.88</v>
      </c>
      <c r="E26">
        <v>1.06</v>
      </c>
      <c r="F26">
        <v>4.84</v>
      </c>
    </row>
    <row r="27" spans="1:6" x14ac:dyDescent="0.25">
      <c r="A27">
        <f t="shared" si="0"/>
        <v>25</v>
      </c>
      <c r="B27">
        <v>0.55000000000000004</v>
      </c>
      <c r="C27">
        <v>0.81</v>
      </c>
      <c r="D27">
        <v>0.87</v>
      </c>
      <c r="E27">
        <v>1.1000000000000001</v>
      </c>
      <c r="F27">
        <v>4.9400000000000004</v>
      </c>
    </row>
    <row r="28" spans="1:6" x14ac:dyDescent="0.25">
      <c r="A28">
        <f t="shared" si="0"/>
        <v>26</v>
      </c>
      <c r="B28">
        <v>0.57999999999999996</v>
      </c>
      <c r="C28">
        <v>5.72</v>
      </c>
      <c r="D28">
        <v>0.9</v>
      </c>
      <c r="E28">
        <v>3.5</v>
      </c>
      <c r="F28">
        <v>6.97</v>
      </c>
    </row>
    <row r="29" spans="1:6" x14ac:dyDescent="0.25">
      <c r="A29">
        <f t="shared" si="0"/>
        <v>27</v>
      </c>
      <c r="B29">
        <v>0.56999999999999995</v>
      </c>
      <c r="C29">
        <v>0.7</v>
      </c>
      <c r="D29">
        <v>0.82</v>
      </c>
      <c r="E29">
        <v>1.1499999999999999</v>
      </c>
      <c r="F29">
        <v>5.42</v>
      </c>
    </row>
    <row r="30" spans="1:6" x14ac:dyDescent="0.25">
      <c r="A30">
        <f t="shared" si="0"/>
        <v>28</v>
      </c>
      <c r="B30">
        <v>0.57999999999999996</v>
      </c>
      <c r="C30">
        <v>0.87</v>
      </c>
      <c r="D30">
        <v>0.85</v>
      </c>
      <c r="E30">
        <v>1.19</v>
      </c>
      <c r="F30">
        <v>5.63</v>
      </c>
    </row>
    <row r="31" spans="1:6" x14ac:dyDescent="0.25">
      <c r="A31">
        <f t="shared" si="0"/>
        <v>29</v>
      </c>
      <c r="B31">
        <v>0.55000000000000004</v>
      </c>
      <c r="C31">
        <v>0.67</v>
      </c>
      <c r="D31">
        <v>0.8</v>
      </c>
      <c r="E31">
        <v>1.1200000000000001</v>
      </c>
      <c r="F31">
        <v>4.97</v>
      </c>
    </row>
    <row r="32" spans="1:6" x14ac:dyDescent="0.25">
      <c r="A32">
        <f t="shared" si="0"/>
        <v>30</v>
      </c>
      <c r="B32">
        <v>0.56000000000000005</v>
      </c>
      <c r="C32">
        <v>0.62</v>
      </c>
      <c r="D32">
        <v>0.86</v>
      </c>
      <c r="E32">
        <v>0.98</v>
      </c>
      <c r="F32">
        <v>4.2</v>
      </c>
    </row>
    <row r="33" spans="1:6" x14ac:dyDescent="0.25">
      <c r="A33">
        <f t="shared" si="0"/>
        <v>31</v>
      </c>
      <c r="B33">
        <v>0.93</v>
      </c>
      <c r="C33">
        <v>0.68</v>
      </c>
      <c r="D33">
        <v>0.8</v>
      </c>
      <c r="E33">
        <v>1.1599999999999999</v>
      </c>
      <c r="F33">
        <v>4.84</v>
      </c>
    </row>
    <row r="34" spans="1:6" x14ac:dyDescent="0.25">
      <c r="A34">
        <f t="shared" si="0"/>
        <v>32</v>
      </c>
      <c r="B34">
        <v>0.6</v>
      </c>
      <c r="C34">
        <v>0.99</v>
      </c>
      <c r="D34">
        <v>0.76</v>
      </c>
      <c r="E34">
        <v>6.42</v>
      </c>
      <c r="F34">
        <v>4.8099999999999996</v>
      </c>
    </row>
    <row r="35" spans="1:6" x14ac:dyDescent="0.25">
      <c r="A35">
        <f t="shared" si="0"/>
        <v>33</v>
      </c>
      <c r="B35">
        <v>1.71</v>
      </c>
      <c r="C35">
        <v>0.72</v>
      </c>
      <c r="D35">
        <v>0.86</v>
      </c>
      <c r="E35">
        <v>1.1599999999999999</v>
      </c>
      <c r="F35">
        <v>4.97</v>
      </c>
    </row>
    <row r="36" spans="1:6" x14ac:dyDescent="0.25">
      <c r="A36">
        <f t="shared" si="0"/>
        <v>34</v>
      </c>
      <c r="B36">
        <v>5.9</v>
      </c>
      <c r="C36">
        <v>0.75</v>
      </c>
      <c r="D36">
        <v>5.91</v>
      </c>
      <c r="E36">
        <v>1.1200000000000001</v>
      </c>
      <c r="F36">
        <v>4.55</v>
      </c>
    </row>
    <row r="37" spans="1:6" x14ac:dyDescent="0.25">
      <c r="A37">
        <f t="shared" si="0"/>
        <v>35</v>
      </c>
      <c r="B37">
        <v>0.57999999999999996</v>
      </c>
      <c r="C37">
        <v>0.65</v>
      </c>
      <c r="D37">
        <v>0.91</v>
      </c>
      <c r="E37">
        <v>1</v>
      </c>
      <c r="F37">
        <v>5.05</v>
      </c>
    </row>
    <row r="38" spans="1:6" x14ac:dyDescent="0.25">
      <c r="A38">
        <f t="shared" si="0"/>
        <v>36</v>
      </c>
      <c r="B38">
        <v>0.68</v>
      </c>
      <c r="C38">
        <v>0.69</v>
      </c>
      <c r="D38">
        <v>0.82</v>
      </c>
      <c r="E38">
        <v>1.0900000000000001</v>
      </c>
      <c r="F38">
        <v>6.19</v>
      </c>
    </row>
    <row r="39" spans="1:6" x14ac:dyDescent="0.25">
      <c r="A39">
        <f t="shared" si="0"/>
        <v>37</v>
      </c>
      <c r="B39">
        <v>5.71</v>
      </c>
      <c r="C39">
        <v>0.78</v>
      </c>
      <c r="D39">
        <v>0.85</v>
      </c>
      <c r="E39">
        <v>1.1100000000000001</v>
      </c>
      <c r="F39">
        <v>4.9400000000000004</v>
      </c>
    </row>
    <row r="40" spans="1:6" x14ac:dyDescent="0.25">
      <c r="A40">
        <f t="shared" si="0"/>
        <v>38</v>
      </c>
      <c r="B40">
        <v>0.72</v>
      </c>
      <c r="C40">
        <v>0.65</v>
      </c>
      <c r="D40">
        <v>0.8</v>
      </c>
      <c r="E40">
        <v>1.17</v>
      </c>
      <c r="F40">
        <v>4.99</v>
      </c>
    </row>
    <row r="41" spans="1:6" x14ac:dyDescent="0.25">
      <c r="A41">
        <f t="shared" si="0"/>
        <v>39</v>
      </c>
      <c r="B41">
        <v>0.54</v>
      </c>
      <c r="C41">
        <v>0.65</v>
      </c>
      <c r="D41">
        <v>0.85</v>
      </c>
      <c r="E41">
        <v>1.22</v>
      </c>
      <c r="F41">
        <v>5.26</v>
      </c>
    </row>
    <row r="42" spans="1:6" x14ac:dyDescent="0.25">
      <c r="A42">
        <f t="shared" si="0"/>
        <v>40</v>
      </c>
      <c r="B42">
        <v>0.68</v>
      </c>
      <c r="C42">
        <v>0.62</v>
      </c>
      <c r="D42">
        <v>0.85</v>
      </c>
      <c r="E42">
        <v>0.98</v>
      </c>
      <c r="F42">
        <v>4.26</v>
      </c>
    </row>
    <row r="43" spans="1:6" x14ac:dyDescent="0.25">
      <c r="A43">
        <f t="shared" si="0"/>
        <v>41</v>
      </c>
      <c r="B43">
        <v>0.57999999999999996</v>
      </c>
      <c r="C43">
        <v>0.76</v>
      </c>
      <c r="D43">
        <v>0.86</v>
      </c>
      <c r="E43">
        <v>12.02</v>
      </c>
      <c r="F43">
        <v>4.8</v>
      </c>
    </row>
    <row r="44" spans="1:6" x14ac:dyDescent="0.25">
      <c r="A44">
        <f t="shared" si="0"/>
        <v>42</v>
      </c>
      <c r="B44">
        <v>0.59</v>
      </c>
      <c r="C44">
        <v>0.64</v>
      </c>
      <c r="D44">
        <v>0.75</v>
      </c>
      <c r="E44">
        <v>1.1100000000000001</v>
      </c>
      <c r="F44">
        <v>4.1500000000000004</v>
      </c>
    </row>
    <row r="45" spans="1:6" x14ac:dyDescent="0.25">
      <c r="A45">
        <f t="shared" si="0"/>
        <v>43</v>
      </c>
      <c r="B45">
        <v>0.59</v>
      </c>
      <c r="C45">
        <v>0.69</v>
      </c>
      <c r="D45">
        <v>0.8</v>
      </c>
      <c r="E45">
        <v>1.02</v>
      </c>
      <c r="F45">
        <v>4.2699999999999996</v>
      </c>
    </row>
    <row r="46" spans="1:6" x14ac:dyDescent="0.25">
      <c r="A46">
        <f t="shared" si="0"/>
        <v>44</v>
      </c>
      <c r="B46">
        <v>0.59</v>
      </c>
      <c r="C46">
        <v>0.77</v>
      </c>
      <c r="D46">
        <v>0.8</v>
      </c>
      <c r="E46">
        <v>0.93</v>
      </c>
      <c r="F46">
        <v>9.06</v>
      </c>
    </row>
    <row r="47" spans="1:6" x14ac:dyDescent="0.25">
      <c r="A47">
        <f t="shared" si="0"/>
        <v>45</v>
      </c>
      <c r="B47">
        <v>0.68</v>
      </c>
      <c r="C47">
        <v>0.59</v>
      </c>
      <c r="D47">
        <v>0.68</v>
      </c>
      <c r="E47">
        <v>0.91</v>
      </c>
      <c r="F47">
        <v>4.5599999999999996</v>
      </c>
    </row>
    <row r="49" spans="1:6" x14ac:dyDescent="0.25">
      <c r="A49" t="s">
        <v>0</v>
      </c>
      <c r="B49" t="s">
        <v>2</v>
      </c>
      <c r="C49" t="s">
        <v>3</v>
      </c>
      <c r="D49" t="s">
        <v>4</v>
      </c>
      <c r="E49" t="s">
        <v>5</v>
      </c>
      <c r="F49" t="s">
        <v>6</v>
      </c>
    </row>
    <row r="50" spans="1:6" x14ac:dyDescent="0.25">
      <c r="A50" t="s">
        <v>7</v>
      </c>
      <c r="B50">
        <f>SUM(B3,B6:B21,B23:B34,B37:B38,B35,B40:B47)/40</f>
        <v>0.65924999999999989</v>
      </c>
      <c r="C50">
        <f>SUM(C3:C10,C12:C27,C29:C47)/43</f>
        <v>0.71441860465116269</v>
      </c>
      <c r="D50">
        <f>SUM(D3:D12,D14:D17,D19:D22,D24:D25,D27:D35,D37:D47)/40</f>
        <v>0.86150000000000004</v>
      </c>
      <c r="E50">
        <f>SUM(E3:E7,E9:E15,E17:E22,E24:E27,E29:E33,E35:E42,E44:E47)/39</f>
        <v>1.1099999999999999</v>
      </c>
      <c r="F50">
        <f>SUM(F47,F13:F45,F11,F10,F7:F8,F3:F6)/42</f>
        <v>5.0430952380952379</v>
      </c>
    </row>
    <row r="51" spans="1:6" x14ac:dyDescent="0.25">
      <c r="A51" t="s">
        <v>9</v>
      </c>
      <c r="B51">
        <f>MAX(B3,B6:B21,B23:B34,B37:B38,B35,B40:B47)</f>
        <v>1.71</v>
      </c>
      <c r="C51">
        <f>SUM(C4:C11,C13:C28,C30:C49)/43</f>
        <v>0.92697674418604614</v>
      </c>
      <c r="D51">
        <f>MAX(D3:D12,D14:D17,D19:D22,D24:D25,D27:D35,D37:D47)</f>
        <v>1.32</v>
      </c>
      <c r="E51">
        <f>MAX(E3:E7,E9:E15,E17:E22,E24:E27,E29:E33,E35:E42,E44:E47)</f>
        <v>1.48</v>
      </c>
      <c r="F51">
        <f>MAX(F47,F13:F45,F11,F10,F7:F8,F3:F6)</f>
        <v>9.67</v>
      </c>
    </row>
    <row r="52" spans="1:6" x14ac:dyDescent="0.25">
      <c r="A52" t="s">
        <v>8</v>
      </c>
      <c r="B52">
        <f>MIN(B3,B6:B21,B23:B34,B37:B38,B35,B40:B47)</f>
        <v>0.53</v>
      </c>
      <c r="C52">
        <f>SUM(C5:C12,C14:C29,C31:C50)/43</f>
        <v>0.92382368848025931</v>
      </c>
      <c r="D52">
        <f>MIN(D3:D12,D14:D17,D19:D22,D24:D25,D27:D35,D37:D47)</f>
        <v>0.67</v>
      </c>
      <c r="E52">
        <f>MIN(E3:E7,E9:E15,E17:E22,E24:E27,E29:E33,E35:E42,E44:E47)</f>
        <v>0.91</v>
      </c>
      <c r="F52">
        <f>MIN(F47,F13:F45,F11,F10,F7:F8,F3:F6)</f>
        <v>2.21</v>
      </c>
    </row>
    <row r="53" spans="1:6" x14ac:dyDescent="0.25">
      <c r="A53" t="s">
        <v>10</v>
      </c>
      <c r="B53">
        <f>MAX(B3:B47)</f>
        <v>5.9</v>
      </c>
      <c r="C53">
        <f>MAX(C3:C47)</f>
        <v>5.72</v>
      </c>
      <c r="D53">
        <f>MAX(D3:D47)</f>
        <v>6.08</v>
      </c>
      <c r="E53">
        <f>MAX(E3:E47)</f>
        <v>12.67</v>
      </c>
      <c r="F53">
        <f>MAX(F3:F47)</f>
        <v>11.12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Tyra</dc:creator>
  <cp:lastModifiedBy>Evan Tyra</cp:lastModifiedBy>
  <dcterms:created xsi:type="dcterms:W3CDTF">2016-12-05T06:22:36Z</dcterms:created>
  <dcterms:modified xsi:type="dcterms:W3CDTF">2016-12-05T06:47:03Z</dcterms:modified>
</cp:coreProperties>
</file>