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1"/>
  </bookViews>
  <sheets>
    <sheet name="Sheet1" sheetId="1" state="visible" r:id="rId1"/>
    <sheet name="Feuille1" sheetId="2" state="visible" r:id="rId2"/>
  </sheets>
  <definedNames>
    <definedName name="_xlnm._FilterDatabase" localSheetId="0" hidden="1">Sheet1!$I$2:$I$60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<sst xmlns="http://schemas.openxmlformats.org/spreadsheetml/2006/main" count="226" uniqueCount="226">
  <si>
    <t>Reference</t>
  </si>
  <si>
    <t xml:space="preserve"> Quantity</t>
  </si>
  <si>
    <t xml:space="preserve">Total Qtity</t>
  </si>
  <si>
    <t xml:space="preserve">Stock/To buy</t>
  </si>
  <si>
    <t>Spare</t>
  </si>
  <si>
    <t xml:space="preserve"> Value</t>
  </si>
  <si>
    <t>Price/u</t>
  </si>
  <si>
    <t>Price/u/reel</t>
  </si>
  <si>
    <t xml:space="preserve">total price</t>
  </si>
  <si>
    <t>Link</t>
  </si>
  <si>
    <t xml:space="preserve"> Footprint</t>
  </si>
  <si>
    <t xml:space="preserve"> Datasheet</t>
  </si>
  <si>
    <t xml:space="preserve">C13 C15 C17 C19 C21 C25 C14 C16 C18 C20 C23 C26 C7 C9 C6 C8 C10 C3 </t>
  </si>
  <si>
    <t>4.7uF</t>
  </si>
  <si>
    <t>https://www.mouser.fr/ProductDetail/AVX/12101C475KAT2A?qs=EU6FO9ffTwcRepGW8toPKw==</t>
  </si>
  <si>
    <t>Capacitor_SMD:C_1210_3225Metric</t>
  </si>
  <si>
    <t>https://www.mouser.fr/datasheet/2/40/X7RDielectric-777024.pdf</t>
  </si>
  <si>
    <t xml:space="preserve">D3 D2 D4 D5 </t>
  </si>
  <si>
    <t>STPS0520Z</t>
  </si>
  <si>
    <t>https://www.mouser.fr/ProductDetail/STMicroelectronics/STPS0520Z?qs=%2Fha2pyFadujfmZ4l9wbB%252BsQmOGvhzmBV2PXpBp2TCXg%3D</t>
  </si>
  <si>
    <t>Diode_SMD:D_SOD-123</t>
  </si>
  <si>
    <t>https://www.st.com/resource/en/datasheet/stps0520z.pdf</t>
  </si>
  <si>
    <t xml:space="preserve">D_H1 D_L1 D_L2 D_H2 </t>
  </si>
  <si>
    <t>STTH1002C</t>
  </si>
  <si>
    <t>https://www.mouser.fr/ProductDetail/STMicroelectronics/STTH1002CB?qs=k9dH%2Fx4GHJA9SxLPzzpbYQ%3D%3D</t>
  </si>
  <si>
    <t>Package_TO_SOT_SMD:TO-252-2</t>
  </si>
  <si>
    <t>https://www.st.com/resource/en/datasheet/stth1002c.pdf</t>
  </si>
  <si>
    <t xml:space="preserve">F1 F2 F4 F3 </t>
  </si>
  <si>
    <t xml:space="preserve">Polyfuse RKEF500</t>
  </si>
  <si>
    <t>https://www.mouser.fr/ProductDetail/Littelfuse/RKEF500-1?qs=UGrsI8zU717zmQ3HZTmdHQ%3D%3D</t>
  </si>
  <si>
    <t>Footprints:RKEF500</t>
  </si>
  <si>
    <t>https://www.littelfuse.com/~/media/electronics/product_specifications/resettable_ptcs/littelfuse_ptc_rkef500_product_specification.pdf.pdf</t>
  </si>
  <si>
    <t xml:space="preserve">J1 J2 J5 J4 </t>
  </si>
  <si>
    <t>2604-1102</t>
  </si>
  <si>
    <t>https://www.conrad.fr/p/borne-pour-circuits-imprimes-wago-2604-1102-4-mm-nombre-de-poles-2-1-pcs-2189664</t>
  </si>
  <si>
    <t>Footprints:WAGO-2604-1102</t>
  </si>
  <si>
    <t xml:space="preserve">L2 L1 </t>
  </si>
  <si>
    <t>47uH</t>
  </si>
  <si>
    <t>https://www.mouser.fr/ProductDetail/Wurth-Elektronik/7443634700?qs=%2Fha2pyFaduhb12J58f%2FX1VYXZ2aOs1Wd2O7ZwuFFMmbCNSUY15Y9Yw%3D%3D</t>
  </si>
  <si>
    <t>Footprints:WE-HCF-2013</t>
  </si>
  <si>
    <t>https://www.we-online.com/catalog/datasheet/7443634700.pdf</t>
  </si>
  <si>
    <t xml:space="preserve">Q1 Q2 Q5 Q4 </t>
  </si>
  <si>
    <t>IRFR4615</t>
  </si>
  <si>
    <t>https://www.mouser.fr/ProductDetail/Infineon-IR/IRFR4615TRLPBF?qs=9%252BKlkBgLFf3pRPjRuWQ9lg%3D%3D</t>
  </si>
  <si>
    <t>https://www.infineon.com/dgdl/irfr4615pbf.pdf?fileId=5546d462533600a40153563231ce20f4</t>
  </si>
  <si>
    <t xml:space="preserve">Q3 </t>
  </si>
  <si>
    <t>FGD3040G2-F085</t>
  </si>
  <si>
    <t>https://www.mouser.fr/ProductDetail/ON-Semiconductor/FGD3040G2-F085V?qs=l7cgNqFNU1i7QR2TiJavkg%3D%3D</t>
  </si>
  <si>
    <t>https://www.onsemi.com/pub/Collateral/FGI3040G2_F085-D.PDF</t>
  </si>
  <si>
    <t xml:space="preserve">R_1snub1 R_2snub1 R_2snub2 R_1snub2 </t>
  </si>
  <si>
    <t>R_Small</t>
  </si>
  <si>
    <t>Resistor_SMD:R_0805_2012Metric</t>
  </si>
  <si>
    <t>~</t>
  </si>
  <si>
    <t xml:space="preserve">R_GH4 R_GH3 R_GH5 R_GH6 </t>
  </si>
  <si>
    <t>0ohm</t>
  </si>
  <si>
    <t xml:space="preserve">R_GL1 R_GH1 R_GH2 R_GL2 </t>
  </si>
  <si>
    <t>2,2ohm</t>
  </si>
  <si>
    <t xml:space="preserve">R_pdL1 R_pdH2 R_pdL2 R_pdH1 </t>
  </si>
  <si>
    <t>1k</t>
  </si>
  <si>
    <t xml:space="preserve">Rbleed1 Rbleed2 </t>
  </si>
  <si>
    <t>1M</t>
  </si>
  <si>
    <t xml:space="preserve">Rv1 Rv3 </t>
  </si>
  <si>
    <t>150K</t>
  </si>
  <si>
    <t xml:space="preserve">Rv4 Rv2 </t>
  </si>
  <si>
    <t>470ohm</t>
  </si>
  <si>
    <t xml:space="preserve">Rv5 </t>
  </si>
  <si>
    <t>330K</t>
  </si>
  <si>
    <t xml:space="preserve">Rv6 </t>
  </si>
  <si>
    <t>5.6K</t>
  </si>
  <si>
    <t xml:space="preserve">U2 </t>
  </si>
  <si>
    <t>LM35-LP</t>
  </si>
  <si>
    <t>https://www.mouser.fr/ProductDetail/Texas-Instruments/LM35DZ-NOPB?qs=QbsRYf82W3F5RpWTxhXHxA%3D%3D</t>
  </si>
  <si>
    <t>Package_TO_SOT_THT:TO-92</t>
  </si>
  <si>
    <t>http://www.ti.com/lit/ds/symlink/lm35.pdf</t>
  </si>
  <si>
    <t xml:space="preserve">U3 </t>
  </si>
  <si>
    <t>ACS712xLCTR-20A</t>
  </si>
  <si>
    <t>Package_SO:SOIC-8_3.9x4.9mm_P1.27mm</t>
  </si>
  <si>
    <t>http://www.allegromicro.com/~/media/Files/Datasheets/ACS712-Datasheet.ashx?la=en</t>
  </si>
  <si>
    <t xml:space="preserve">U4 U1 </t>
  </si>
  <si>
    <t>ACS730xLCTR-20AB</t>
  </si>
  <si>
    <t>https://www.digikey.com/product-detail/en/allegro-microsystems/ACS730KLCTR-20AB-T/620-1792-1-ND/5995142</t>
  </si>
  <si>
    <t>http://www.allegromicro.com/~/media/Files/Datasheets/ACS730-Datasheet.ashx?la=en</t>
  </si>
  <si>
    <t xml:space="preserve">C12 C17 C18 C20 C21 </t>
  </si>
  <si>
    <t>1uF</t>
  </si>
  <si>
    <t>Capacitor_SMD:C_0805_2012Metric</t>
  </si>
  <si>
    <t xml:space="preserve">C23 </t>
  </si>
  <si>
    <t>CP1_Small</t>
  </si>
  <si>
    <t>Capacitor_SMD:CP_Elec_5x5.9</t>
  </si>
  <si>
    <t xml:space="preserve">C3 C1 C2 C7 C8 C11 C9 C10 C13 C19 C22 </t>
  </si>
  <si>
    <t>100nF</t>
  </si>
  <si>
    <t xml:space="preserve">C4 C5 C6 C14 C15 C16 </t>
  </si>
  <si>
    <t>330pF</t>
  </si>
  <si>
    <t xml:space="preserve">D1 </t>
  </si>
  <si>
    <t>1SMB5930BT3G</t>
  </si>
  <si>
    <t>https://www.mouser.fr/ProductDetail/ON-Semiconductor/1SMB5930BT3G?qs=vLkC5FC1VN9tYP0%2F9nIg5g%3D%3D</t>
  </si>
  <si>
    <t>Diode_SMD:D_SMB</t>
  </si>
  <si>
    <t>https://www.onsemi.com/pub/Collateral/1SMB5913BT3-D.PDF</t>
  </si>
  <si>
    <t xml:space="preserve">D10 </t>
  </si>
  <si>
    <t>MMSZ5227BT1G</t>
  </si>
  <si>
    <t>https://www.mouser.fr/ProductDetail/ON-Semiconductor/MMSZ5227BT1G?qs=P4IOph%252Bbot%2FtbSHaOqFjRw%3D%3D</t>
  </si>
  <si>
    <t>https://www.onsemi.com/pub/Collateral/MMSZ5221BT1-D.PDF</t>
  </si>
  <si>
    <t xml:space="preserve">D6 D4 D5 D2 D3 </t>
  </si>
  <si>
    <t>LED</t>
  </si>
  <si>
    <t>LED_SMD:LED_0805_2012Metric</t>
  </si>
  <si>
    <t xml:space="preserve">D7 D8 D9 </t>
  </si>
  <si>
    <t>MMSZ4690T1G</t>
  </si>
  <si>
    <t>https://www.mouser.fr/ProductDetail/ON-Semiconductor/MMSZ4690T1G?qs=P4IOph%252Bbot%252B2OVzEwdVwmg%3D%3D</t>
  </si>
  <si>
    <t>https://www.onsemi.com/pub/Collateral/MMSZ4678T1-D.PDF</t>
  </si>
  <si>
    <t xml:space="preserve">J3 </t>
  </si>
  <si>
    <t>PhoenixContact_MC_1,5_2-G-3.81_1x02_P3.81mm</t>
  </si>
  <si>
    <t>https://www.mouser.fr/ProductDetail/Wurth-Elektronik/691361300002?qs=2kOmHSv6VfT4LkTOwaHleg%3D%3D</t>
  </si>
  <si>
    <t>https://www.mouser.fr/ProductDetail/Wurth-Elektronik/691305340002?qs=lBTPRtX1sU8MDhnazj5rFg%3D%3D</t>
  </si>
  <si>
    <t>Connector_Phoenix_MC:PhoenixContact_MC_1,5_2-G-3.81_1x02_P3.81mm_Horizontal</t>
  </si>
  <si>
    <t xml:space="preserve">R17 R16 R19 R18 R21 R20 R28 R27 R30 R29 </t>
  </si>
  <si>
    <t>12ohm</t>
  </si>
  <si>
    <t xml:space="preserve">R33 </t>
  </si>
  <si>
    <t>10k</t>
  </si>
  <si>
    <t xml:space="preserve">R35 R36 R34 </t>
  </si>
  <si>
    <t>2.2k</t>
  </si>
  <si>
    <t xml:space="preserve">R37 </t>
  </si>
  <si>
    <t xml:space="preserve">R5 R8 R2 R26 </t>
  </si>
  <si>
    <t>39k</t>
  </si>
  <si>
    <t xml:space="preserve">R6 R7 R1 R25 </t>
  </si>
  <si>
    <t>20k</t>
  </si>
  <si>
    <t xml:space="preserve">U1 U7 </t>
  </si>
  <si>
    <t>NMA1505SC</t>
  </si>
  <si>
    <t>https://www.mouser.fr/ProductDetail/RECOM-Power/RFMM-0505S?qs=lYGu3FyN48cLA%2FDlNgurmw%3D%3D</t>
  </si>
  <si>
    <t>Converter_DCDC:Converter_DCDC_muRata_NMAxxxxSC_THT</t>
  </si>
  <si>
    <t>http://power.murata.com/data/power/ncl/kdc_nma.pdf</t>
  </si>
  <si>
    <t xml:space="preserve">U2 U3 </t>
  </si>
  <si>
    <t>AMC1100</t>
  </si>
  <si>
    <t>https://www.mouser.fr/ProductDetail/Texas-Instruments/AMC1100DWVR?qs=NEWnq6vH5LdScB%2F82h%2FGnA%3D%3D</t>
  </si>
  <si>
    <t>Package_SO:SOIC-8_7.5x5.85mm_P1.27mm</t>
  </si>
  <si>
    <t>https://www.ti.com/lit/ds/symlink/amc1100.pdf?ts=1597048467257&amp;ref_url=https%253A%252F%252Fwww.google.com%252F</t>
  </si>
  <si>
    <t xml:space="preserve">U4 </t>
  </si>
  <si>
    <t>AMC1311</t>
  </si>
  <si>
    <t>https://www.mouser.fr/ProductDetail/Texas-Instruments/AMC1311DWVR?qs=W0yvOO0ixfH9y9ZpoWibXg%3D%3D</t>
  </si>
  <si>
    <t>https://www.ti.com/lit/ds/symlink/amc1311.pdf?ts=1597049043074&amp;ref_url=https%253A%252F%252Fwww.google.com%252F</t>
  </si>
  <si>
    <t xml:space="preserve">U5 </t>
  </si>
  <si>
    <t>R-78C5.0-1.0</t>
  </si>
  <si>
    <t>https://www.mouser.fr/ProductDetail/RECOM-Power/R-78E50-10?qs=T0XSgvH75d4EsZCU9I5HVA%3D%3D</t>
  </si>
  <si>
    <t>Converter_DCDC:Converter_DCDC_RECOM_R-78E-0.5_THT</t>
  </si>
  <si>
    <t>https://www.recom-power.com/pdf/Innoline/R-78Cxx-1.0.pdf</t>
  </si>
  <si>
    <t xml:space="preserve">U6 </t>
  </si>
  <si>
    <t>AMS1117-3.3</t>
  </si>
  <si>
    <t>https://www.mouser.fr/ProductDetail/Texas-Instruments/LM1117MPX-33-NOPB?qs=X1J7HmVL2ZHRbBIxXi4utg%3D%3D</t>
  </si>
  <si>
    <t>Package_TO_SOT_SMD:SOT-223-3_TabPin2</t>
  </si>
  <si>
    <t>http://www.advanced-monolithic.com/pdf/ds1117.pdf</t>
  </si>
  <si>
    <t xml:space="preserve">C1 C2 C4 C7 C8 C10 </t>
  </si>
  <si>
    <t>33pF</t>
  </si>
  <si>
    <t xml:space="preserve">C5 C11 </t>
  </si>
  <si>
    <t>10nF</t>
  </si>
  <si>
    <t xml:space="preserve">CBoot1 CBoot3 </t>
  </si>
  <si>
    <t xml:space="preserve">C_VDDB1 C3 C6 C_VDDB3 C9 C12 CBoot4 CBoot2 </t>
  </si>
  <si>
    <t xml:space="preserve">C_VDDB2 C_VDDB4 </t>
  </si>
  <si>
    <t>10uF</t>
  </si>
  <si>
    <t xml:space="preserve">D_boot1 D_boot2 </t>
  </si>
  <si>
    <t>STTH4R02U</t>
  </si>
  <si>
    <t>https://www.mouser.fr/ProductDetail/STMicroelectronics/STTH4R02U?qs=Cak7mXXNf1XsxSszdsuKcA%3D%3D</t>
  </si>
  <si>
    <t>https://www.st.com/resource/en/datasheet/stth4r02.pdf</t>
  </si>
  <si>
    <t xml:space="preserve">R1 R2 R4 R6 R7 </t>
  </si>
  <si>
    <t>51ohm</t>
  </si>
  <si>
    <t xml:space="preserve">R5 </t>
  </si>
  <si>
    <t xml:space="preserve">R8 R3 </t>
  </si>
  <si>
    <t xml:space="preserve">RBoot1 RBoot2 </t>
  </si>
  <si>
    <t xml:space="preserve">U12 </t>
  </si>
  <si>
    <t>SFH617A-2X009T</t>
  </si>
  <si>
    <t>https://www.mouser.fr/ProductDetail/Vishay-Semiconductors/SFH617A-2X009T?qs=%2Fha2pyFaduhFhamgYl%2FxMH%252B9%2FrOF1gVbYbJdLezMwNZoTR1NbAU3ig%3D%3D</t>
  </si>
  <si>
    <t>Package_DIP:DIP-4_W7.62mm_SMDSocket_SmallPads</t>
  </si>
  <si>
    <t>http://www.vishay.com/docs/83740/sfh617a.pdf</t>
  </si>
  <si>
    <t xml:space="preserve">U3 U4 </t>
  </si>
  <si>
    <t>UCC21222DR</t>
  </si>
  <si>
    <t>https://www.mouser.fr/ProductDetail/595-UCC21222DR</t>
  </si>
  <si>
    <t>Package_SO:SOIC-16_3.9x9.9mm_P1.27mm</t>
  </si>
  <si>
    <t>http://www.ti.com/lit/ds/symlink/ucc21222.pdf</t>
  </si>
  <si>
    <t>Passives</t>
  </si>
  <si>
    <t>50V</t>
  </si>
  <si>
    <t>CMS0805</t>
  </si>
  <si>
    <t>1nF</t>
  </si>
  <si>
    <t>25V</t>
  </si>
  <si>
    <t>100V</t>
  </si>
  <si>
    <t>250V</t>
  </si>
  <si>
    <t>CMS1210</t>
  </si>
  <si>
    <t xml:space="preserve">couche épaisse</t>
  </si>
  <si>
    <t>2.2ohm</t>
  </si>
  <si>
    <t xml:space="preserve">couche mince</t>
  </si>
  <si>
    <t>measure</t>
  </si>
  <si>
    <t>Headers</t>
  </si>
  <si>
    <t>pos</t>
  </si>
  <si>
    <t>PinSocket</t>
  </si>
  <si>
    <t>PinHeader</t>
  </si>
  <si>
    <t xml:space="preserve">longueur standard</t>
  </si>
  <si>
    <t>20mm</t>
  </si>
  <si>
    <t xml:space="preserve">Number of converters</t>
  </si>
  <si>
    <t xml:space="preserve">LS board</t>
  </si>
  <si>
    <t xml:space="preserve">IPD200N15N3GATMA1 </t>
  </si>
  <si>
    <t>https://www.mouser.fr/ProductDetail/?qs=CVaTMblcXgg9VoHl9aYTkQ%3D%3D</t>
  </si>
  <si>
    <t xml:space="preserve">12101C475KAT2A </t>
  </si>
  <si>
    <t>https://www.mouser.fr/ProductDetail/581-12101C475KAT2A</t>
  </si>
  <si>
    <t xml:space="preserve">7443634700- 47uH</t>
  </si>
  <si>
    <t>https://www.mouser.fr/ProductDetail/710-7443634700</t>
  </si>
  <si>
    <t xml:space="preserve">ACS723LLCTR-20AB-T </t>
  </si>
  <si>
    <t>https://www.digikey.fr/product-detail/fr/allegro-microsystems/ACS723LLCTR-20AB-T/620-1644-1-ND/4948880</t>
  </si>
  <si>
    <t xml:space="preserve">WAGO connectors</t>
  </si>
  <si>
    <t>NucleoF334R8</t>
  </si>
  <si>
    <t>https://www.mouser.fr/ProductDetail/STMicroelectronics/NUCLEO-F334R8?qs=%2Fha2pyFaduj0LE%252BzmDN2WEZPRHq6udc0ZzzyuomI03YIKOesyG%252BpfA%3D%3D</t>
  </si>
  <si>
    <t>NucleoF746ZG</t>
  </si>
  <si>
    <t>https://www.mouser.fr/ProductDetail/STMicroelectronics/NUCLEO-F746ZG?qs=%2Fha2pyFaduj0LE%252BzmDN2WCOrlnjNqGIf9k9epj9dn1eGx2T%252BFN%252BnvQ%3D%3D</t>
  </si>
  <si>
    <t xml:space="preserve">Outils de développement Wi-Fi (802.11) Adafruit Feather HUZZAH with ESP8266</t>
  </si>
  <si>
    <t>https://www.mouser.fr/ProductDetail/Adafruit/2821?qs=xE9dPqTLfL5V1q3xfEeZFw%3D%3D</t>
  </si>
  <si>
    <t xml:space="preserve">Outils de développement Wi-Fi (802.11) HUZZAH32 - ESP32 Feather Board</t>
  </si>
  <si>
    <t>https://www.mouser.fr/ProductDetail/Adafruit/3405?qs=gt1LBUVyoHnpHMWX9YdTeA%3D%3D</t>
  </si>
  <si>
    <t>DAB</t>
  </si>
  <si>
    <t xml:space="preserve">Magnetic cores</t>
  </si>
  <si>
    <t>https://fr.farnell.com/ferroxcube/e43-10-28-3c95/ferrite-e43-10-28-3c95/dp/2103437?st=planar</t>
  </si>
  <si>
    <t xml:space="preserve">IPD60R210PFD7SAUMA1 </t>
  </si>
  <si>
    <t>https://www.mouser.fr/ProductDetail/Infineon-Technologies/IPD60R210PFD7SAUMA1?qs=BJlw7L4Cy7%252BeTPhGuha9Jw%3D%3D</t>
  </si>
  <si>
    <t xml:space="preserve">270uH - ref 7447709271 </t>
  </si>
  <si>
    <t>https://www.mouser.fr/ProductDetail/Wurth-Elektronik/7447709271?qs=E%2F%2FhvbtCqpOjIIZS%252BqYIWw%3D%3D</t>
  </si>
  <si>
    <t xml:space="preserve">B32756G3126K000 - 12uF</t>
  </si>
  <si>
    <t>https://www.mouser.fr/ProductDetail/EPCOS-TDK/B32756G3126K000?qs=HXFqYaX1Q2w2dHl7pzXrwA%3D%3D</t>
  </si>
  <si>
    <t xml:space="preserve">HS board</t>
  </si>
  <si>
    <t>60B684C-680uH</t>
  </si>
  <si>
    <t>https://www.mouser.fr/ProductDetail/Murata-Power-Solutions/60B684C?qs=%2Fha2pyFaduhOJHAe5nWamwW09GW7pD7Vvdz%252BmWOnsZU%3D</t>
  </si>
  <si>
    <t xml:space="preserve">890303428008CS - 3,3uF</t>
  </si>
  <si>
    <t>https://www.mouser.fr/ProductDetail/Wurth-Elektronik/890303428008CS?qs=rrS6PyfT74cWMoAtpNZTcg%3D%3D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</si>
</sst>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indexed="64"/>
      <sz val="11"/>
    </font>
    <font>
      <name val="Arial"/>
      <sz val="10"/>
    </font>
    <font>
      <name val="Calibri"/>
      <color rgb="FF9C6500"/>
      <sz val="11"/>
    </font>
    <font>
      <name val="Calibri"/>
      <b/>
      <color indexed="64"/>
      <sz val="11"/>
    </font>
    <font>
      <name val="Calibri"/>
      <color indexed="4"/>
      <sz val="11"/>
      <u val="single"/>
    </font>
    <font>
      <name val="Calibri"/>
      <color theme="10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rgb="FFFFEB9C"/>
        <bgColor indexed="26"/>
      </patternFill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7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  <xf fontId="2" fillId="2" borderId="0" numFmtId="0" applyNumberFormat="1" applyFont="1" applyFill="1" applyBorder="0"/>
  </cellStyleXfs>
  <cellXfs count="7">
    <xf fontId="0" fillId="0" borderId="0" numFmtId="0" xfId="0"/>
    <xf fontId="3" fillId="0" borderId="0" numFmtId="0" xfId="0" applyFont="1"/>
    <xf fontId="0" fillId="0" borderId="0" numFmtId="0" xfId="0"/>
    <xf fontId="2" fillId="2" borderId="0" numFmtId="0" xfId="6" applyFont="1" applyFill="1"/>
    <xf fontId="4" fillId="0" borderId="0" numFmtId="0" xfId="0" applyFont="1"/>
    <xf fontId="0" fillId="3" borderId="0" numFmtId="0" xfId="0" applyFill="1"/>
    <xf fontId="5" fillId="0" borderId="0" numFmtId="0" xfId="0" applyFont="1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Neutral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3" Type="http://schemas.openxmlformats.org/officeDocument/2006/relationships/hyperlink" Target="https://www.mouser.fr/ProductDetail/Vishay-Semiconductors/SFH617A-2X009T?qs=%2Fha2pyFaduhFhamgYl%2FxMH%252B9%2FrOF1gVbYbJdLezMwNZoTR1NbAU3ig%3D%3D" TargetMode="External"/><Relationship  Id="rId22" Type="http://schemas.openxmlformats.org/officeDocument/2006/relationships/hyperlink" Target="https://www.mouser.fr/ProductDetail/STMicroelectronics/STTH4R02U?qs=Cak7mXXNf1XsxSszdsuKcA%3D%3D" TargetMode="External"/><Relationship  Id="rId21" Type="http://schemas.openxmlformats.org/officeDocument/2006/relationships/hyperlink" Target="https://www.mouser.fr/ProductDetail/Texas-Instruments/LM1117MPX-33-NOPB?qs=X1J7HmVL2ZHRbBIxXi4utg%3D%3D" TargetMode="External"/><Relationship  Id="rId13" Type="http://schemas.openxmlformats.org/officeDocument/2006/relationships/hyperlink" Target="https://www.mouser.fr/ProductDetail/ON-Semiconductor/MMSZ5227BT1G?qs=P4IOph%252Bbot%2FtbSHaOqFjRw%3D%3D" TargetMode="External"/><Relationship  Id="rId24" Type="http://schemas.openxmlformats.org/officeDocument/2006/relationships/hyperlink" Target="https://www.mouser.fr/ProductDetail/595-UCC21222DR" TargetMode="External"/><Relationship  Id="rId11" Type="http://schemas.openxmlformats.org/officeDocument/2006/relationships/hyperlink" Target="https://www.digikey.com/product-detail/en/allegro-microsystems/ACS730KLCTR-20AB-T/620-1792-1-ND/5995142" TargetMode="External"/><Relationship  Id="rId18" Type="http://schemas.openxmlformats.org/officeDocument/2006/relationships/hyperlink" Target="https://www.mouser.fr/ProductDetail/Texas-Instruments/AMC1100DWVR?qs=NEWnq6vH5LdScB%2F82h%2FGnA%3D%3D" TargetMode="External"/><Relationship  Id="rId17" Type="http://schemas.openxmlformats.org/officeDocument/2006/relationships/hyperlink" Target="https://www.mouser.fr/ProductDetail/RECOM-Power/RFMM-0505S?qs=lYGu3FyN48cLA%2FDlNgurmw%3D%3D" TargetMode="External"/><Relationship  Id="rId10" Type="http://schemas.openxmlformats.org/officeDocument/2006/relationships/hyperlink" Target="https://www.mouser.fr/ProductDetail/Texas-Instruments/LM35DZ-NOPB?qs=QbsRYf82W3F5RpWTxhXHxA%3D%3D" TargetMode="External"/><Relationship  Id="rId15" Type="http://schemas.openxmlformats.org/officeDocument/2006/relationships/hyperlink" Target="https://www.mouser.fr/ProductDetail/Wurth-Elektronik/691361300002?qs=2kOmHSv6VfT4LkTOwaHleg%3D%3D" TargetMode="External"/><Relationship  Id="rId9" Type="http://schemas.openxmlformats.org/officeDocument/2006/relationships/hyperlink" Target="https://www.mouser.fr/ProductDetail/ON-Semiconductor/FGD3040G2-F085V?qs=l7cgNqFNU1i7QR2TiJavkg%3D%3D" TargetMode="External"/><Relationship  Id="rId20" Type="http://schemas.openxmlformats.org/officeDocument/2006/relationships/hyperlink" Target="https://www.mouser.fr/ProductDetail/RECOM-Power/R-78E50-10?qs=T0XSgvH75d4EsZCU9I5HVA%3D%3D" TargetMode="External"/><Relationship  Id="rId19" Type="http://schemas.openxmlformats.org/officeDocument/2006/relationships/hyperlink" Target="https://www.mouser.fr/ProductDetail/Texas-Instruments/AMC1311DWVR?qs=W0yvOO0ixfH9y9ZpoWibXg%3D%3D" TargetMode="External"/><Relationship  Id="rId8" Type="http://schemas.openxmlformats.org/officeDocument/2006/relationships/hyperlink" Target="https://www.mouser.fr/ProductDetail/Infineon-IR/IRFR4615TRLPBF?qs=9%252BKlkBgLFf3pRPjRuWQ9lg%3D%3D" TargetMode="External"/><Relationship  Id="rId7" Type="http://schemas.openxmlformats.org/officeDocument/2006/relationships/hyperlink" Target="https://www.mouser.fr/ProductDetail/Wurth-Elektronik/7443634700?qs=%2Fha2pyFaduhb12J58f%2FX1VYXZ2aOs1Wd2O7ZwuFFMmbCNSUY15Y9Yw%3D%3D" TargetMode="External"/><Relationship  Id="rId14" Type="http://schemas.openxmlformats.org/officeDocument/2006/relationships/hyperlink" Target="https://www.mouser.fr/ProductDetail/ON-Semiconductor/MMSZ4690T1G?qs=P4IOph%252Bbot%252B2OVzEwdVwmg%3D%3D" TargetMode="External"/><Relationship  Id="rId6" Type="http://schemas.openxmlformats.org/officeDocument/2006/relationships/hyperlink" Target="https://www.conrad.fr/p/borne-pour-circuits-imprimes-wago-2604-1102-4-mm-nombre-de-poles-2-1-pcs-2189664" TargetMode="External"/><Relationship  Id="rId5" Type="http://schemas.openxmlformats.org/officeDocument/2006/relationships/hyperlink" Target="https://www.mouser.fr/ProductDetail/Littelfuse/RKEF500-1?qs=UGrsI8zU717zmQ3HZTmdHQ%3D%3D" TargetMode="External"/><Relationship  Id="rId4" Type="http://schemas.openxmlformats.org/officeDocument/2006/relationships/hyperlink" Target="https://www.mouser.fr/ProductDetail/STMicroelectronics/STTH1002CB?qs=k9dH%2Fx4GHJA9SxLPzzpbYQ%3D%3D" TargetMode="External"/><Relationship  Id="rId16" Type="http://schemas.openxmlformats.org/officeDocument/2006/relationships/hyperlink" Target="https://www.mouser.fr/ProductDetail/Wurth-Elektronik/691305340002?qs=lBTPRtX1sU8MDhnazj5rFg%3D%3D" TargetMode="External"/><Relationship  Id="rId12" Type="http://schemas.openxmlformats.org/officeDocument/2006/relationships/hyperlink" Target="https://www.mouser.fr/ProductDetail/ON-Semiconductor/1SMB5930BT3G?qs=vLkC5FC1VN9tYP0%2F9nIg5g%3D%3D" TargetMode="External"/><Relationship  Id="rId3" Type="http://schemas.openxmlformats.org/officeDocument/2006/relationships/hyperlink" Target="https://www.mouser.fr/ProductDetail/STMicroelectronics/STPS0520Z?qs=%2Fha2pyFadujfmZ4l9wbB%252BsQmOGvhzmBV2PXpBp2TCXg%3D" TargetMode="External"/><Relationship  Id="rId2" Type="http://schemas.openxmlformats.org/officeDocument/2006/relationships/hyperlink" Target="https://www.mouser.fr/datasheet/2/40/X7RDielectric-777024.pdf" TargetMode="External"/><Relationship  Id="rId1" Type="http://schemas.openxmlformats.org/officeDocument/2006/relationships/hyperlink" Target="https://www.mouser.fr/ProductDetail/AVX/12101C475KAT2A?qs=EU6FO9ffTwcRepGW8toPKw==" TargetMode="External"/></Relationships>
</file>

<file path=xl/worksheets/_rels/sheet2.xml.rels><?xml version="1.0" encoding="UTF-8" standalone="yes"?><Relationships xmlns="http://schemas.openxmlformats.org/package/2006/relationships"><Relationship  Id="rId13" Type="http://schemas.openxmlformats.org/officeDocument/2006/relationships/hyperlink" Target="https://www.mouser.fr/ProductDetail/Adafruit/2821?qs=xE9dPqTLfL5V1q3xfEeZFw%3D%3D" TargetMode="External"/><Relationship  Id="rId11" Type="http://schemas.openxmlformats.org/officeDocument/2006/relationships/hyperlink" Target="https://www.mouser.fr/ProductDetail/STMicroelectronics/NUCLEO-F334R8?qs=%2Fha2pyFaduj0LE%252BzmDN2WEZPRHq6udc0ZzzyuomI03YIKOesyG%252BpfA%3D%3D" TargetMode="External"/><Relationship  Id="rId18" Type="http://schemas.openxmlformats.org/officeDocument/2006/relationships/hyperlink" Target="https://www.mouser.fr/ProductDetail/EPCOS-TDK/B32756G3126K000?qs=HXFqYaX1Q2w2dHl7pzXrwA%3D%3D" TargetMode="External"/><Relationship  Id="rId17" Type="http://schemas.openxmlformats.org/officeDocument/2006/relationships/hyperlink" Target="https://www.mouser.fr/ProductDetail/Wurth-Elektronik/7447709271?qs=E%2F%2FhvbtCqpOjIIZS%252BqYIWw%3D%3D" TargetMode="External"/><Relationship  Id="rId10" Type="http://schemas.openxmlformats.org/officeDocument/2006/relationships/hyperlink" Target="https://www.conrad.fr/p/borne-pour-circuits-imprimes-wago-2604-1102-4-mm-nombre-de-poles-2-1-pcs-2189664" TargetMode="External"/><Relationship  Id="rId15" Type="http://schemas.openxmlformats.org/officeDocument/2006/relationships/hyperlink" Target="https://fr.farnell.com/ferroxcube/e43-10-28-3c95/ferrite-e43-10-28-3c95/dp/2103437?st=planar" TargetMode="External"/><Relationship  Id="rId9" Type="http://schemas.openxmlformats.org/officeDocument/2006/relationships/hyperlink" Target="https://www.digikey.fr/product-detail/fr/allegro-microsystems/ACS723LLCTR-20AB-T/620-1644-1-ND/4948880" TargetMode="External"/><Relationship  Id="rId20" Type="http://schemas.openxmlformats.org/officeDocument/2006/relationships/hyperlink" Target="https://www.mouser.fr/ProductDetail/Wurth-Elektronik/890303428008CS?qs=rrS6PyfT74cWMoAtpNZTcg%3D%3D" TargetMode="External"/><Relationship  Id="rId19" Type="http://schemas.openxmlformats.org/officeDocument/2006/relationships/hyperlink" Target="https://www.mouser.fr/ProductDetail/Murata-Power-Solutions/60B684C?qs=%2Fha2pyFaduhOJHAe5nWamwW09GW7pD7Vvdz%252BmWOnsZU%3D" TargetMode="External"/><Relationship  Id="rId8" Type="http://schemas.openxmlformats.org/officeDocument/2006/relationships/hyperlink" Target="https://www.digikey.com/product-detail/en/allegro-microsystems/ACS730KLCTR-20AB-T/620-1792-1-ND/5995142" TargetMode="External"/><Relationship  Id="rId7" Type="http://schemas.openxmlformats.org/officeDocument/2006/relationships/hyperlink" Target="https://www.mouser.fr/ProductDetail/Vishay-Semiconductors/SFH617A-2X009T?qs=%2Fha2pyFaduhFhamgYl%2FxMH%252B9%2FrOF1gVbYbJdLezMwNZoTR1NbAU3ig%3D%3D" TargetMode="External"/><Relationship  Id="rId14" Type="http://schemas.openxmlformats.org/officeDocument/2006/relationships/hyperlink" Target="https://www.mouser.fr/ProductDetail/Adafruit/3405?qs=gt1LBUVyoHnpHMWX9YdTeA%3D%3D" TargetMode="External"/><Relationship  Id="rId6" Type="http://schemas.openxmlformats.org/officeDocument/2006/relationships/hyperlink" Target="https://www.mouser.fr/ProductDetail/710-7443634700" TargetMode="External"/><Relationship  Id="rId5" Type="http://schemas.openxmlformats.org/officeDocument/2006/relationships/hyperlink" Target="https://www.mouser.fr/ProductDetail/581-12101C475KAT2A" TargetMode="External"/><Relationship  Id="rId4" Type="http://schemas.openxmlformats.org/officeDocument/2006/relationships/hyperlink" Target="https://www.mouser.fr/ProductDetail/595-UCC21222DR" TargetMode="External"/><Relationship  Id="rId16" Type="http://schemas.openxmlformats.org/officeDocument/2006/relationships/hyperlink" Target="https://www.mouser.fr/ProductDetail/Infineon-Technologies/IPD60R210PFD7SAUMA1?qs=BJlw7L4Cy7%252BeTPhGuha9Jw%3D%3D" TargetMode="External"/><Relationship  Id="rId12" Type="http://schemas.openxmlformats.org/officeDocument/2006/relationships/hyperlink" Target="https://www.mouser.fr/ProductDetail/STMicroelectronics/NUCLEO-F746ZG?qs=%2Fha2pyFaduj0LE%252BzmDN2WCOrlnjNqGIf9k9epj9dn1eGx2T%252BFN%252BnvQ%3D%3D" TargetMode="External"/><Relationship  Id="rId3" Type="http://schemas.openxmlformats.org/officeDocument/2006/relationships/hyperlink" Target="https://www.mouser.fr/ProductDetail/Texas-Instruments/AMC1311DWVR?qs=W0yvOO0ixfH9y9ZpoWibXg%3D%3D" TargetMode="External"/><Relationship  Id="rId2" Type="http://schemas.openxmlformats.org/officeDocument/2006/relationships/hyperlink" Target="https://www.mouser.fr/ProductDetail/Texas-Instruments/AMC1100DWVR?qs=NEWnq6vH5LdScB%2F82h%2FGnA%3D%3D" TargetMode="External"/><Relationship  Id="rId1" Type="http://schemas.openxmlformats.org/officeDocument/2006/relationships/hyperlink" Target="https://www.mouser.fr/ProductDetail/?qs=CVaTMblcXgg9VoHl9aYTk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K61" activeCellId="0" sqref="K61"/>
    </sheetView>
  </sheetViews>
  <sheetFormatPr defaultColWidth="9.14453125" defaultRowHeight="14.25"/>
  <cols>
    <col bestFit="1" customWidth="1" min="1" max="1" style="0" width="25.420000000000002"/>
    <col bestFit="1" customWidth="1" min="2" max="3" style="0" width="12.57"/>
    <col bestFit="1" customWidth="1" min="4" max="5" style="0" width="13.42"/>
    <col bestFit="1" customWidth="1" min="6" max="6" style="0" width="41.420000000000002"/>
    <col bestFit="1" customWidth="1" min="10" max="11" style="0" width="6.9400000000000004"/>
    <col bestFit="1" customWidth="1" min="12" max="12" style="0" width="69.579999999999998"/>
  </cols>
  <sheetData>
    <row r="1" ht="13.8000000000000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 t="s">
        <v>9</v>
      </c>
      <c r="M1" s="1" t="s">
        <v>10</v>
      </c>
      <c r="N1" s="1"/>
      <c r="O1" s="1"/>
      <c r="P1" s="1"/>
      <c r="Q1" s="1"/>
      <c r="R1" s="1" t="s">
        <v>11</v>
      </c>
      <c r="S1" s="1"/>
      <c r="T1" s="1"/>
      <c r="U1" s="1"/>
    </row>
    <row r="2" ht="14.9">
      <c r="A2" s="1" t="s">
        <v>12</v>
      </c>
      <c r="B2">
        <v>18</v>
      </c>
      <c r="C2" s="2">
        <f t="shared" ref="C2:C9" si="0">10*B2</f>
        <v>180</v>
      </c>
      <c r="D2">
        <f t="shared" ref="D2:D9" si="1">C2</f>
        <v>180</v>
      </c>
      <c r="E2" s="2">
        <f t="shared" ref="E2:E56" si="2">D2-C2</f>
        <v>0</v>
      </c>
      <c r="F2" s="3" t="s">
        <v>13</v>
      </c>
      <c r="G2">
        <v>0.98999999999999999</v>
      </c>
      <c r="H2">
        <v>0.55000000000000004</v>
      </c>
      <c r="I2" s="2">
        <f t="shared" ref="I2:I56" si="3">G2*D2</f>
        <v>178.19999999999999</v>
      </c>
      <c r="J2" s="2">
        <f t="shared" ref="J2:J56" si="4">G2*B2</f>
        <v>17.82</v>
      </c>
      <c r="K2" s="2">
        <f t="shared" ref="K2:K56" si="5">H2*B2</f>
        <v>9.9000000000000004</v>
      </c>
      <c r="L2" s="4" t="s">
        <v>14</v>
      </c>
      <c r="M2" t="s">
        <v>15</v>
      </c>
      <c r="R2" s="4" t="s">
        <v>16</v>
      </c>
    </row>
    <row r="3" ht="14.9">
      <c r="A3" s="1" t="s">
        <v>17</v>
      </c>
      <c r="B3">
        <v>4</v>
      </c>
      <c r="C3" s="2">
        <f t="shared" si="0"/>
        <v>40</v>
      </c>
      <c r="D3">
        <f t="shared" si="1"/>
        <v>40</v>
      </c>
      <c r="E3" s="2">
        <f t="shared" si="2"/>
        <v>0</v>
      </c>
      <c r="F3" t="s">
        <v>18</v>
      </c>
      <c r="G3">
        <v>0.17999999999999999</v>
      </c>
      <c r="H3">
        <v>0.059999999999999998</v>
      </c>
      <c r="I3" s="2">
        <f t="shared" si="3"/>
        <v>7.1999999999999993</v>
      </c>
      <c r="J3" s="2">
        <f t="shared" si="4"/>
        <v>0.71999999999999997</v>
      </c>
      <c r="K3" s="2">
        <f t="shared" si="5"/>
        <v>0.23999999999999999</v>
      </c>
      <c r="L3" s="4" t="s">
        <v>19</v>
      </c>
      <c r="M3" t="s">
        <v>20</v>
      </c>
      <c r="R3" t="s">
        <v>21</v>
      </c>
    </row>
    <row r="4" ht="14.9">
      <c r="A4" s="1" t="s">
        <v>22</v>
      </c>
      <c r="B4">
        <v>4</v>
      </c>
      <c r="C4" s="2">
        <f t="shared" si="0"/>
        <v>40</v>
      </c>
      <c r="D4">
        <f t="shared" si="1"/>
        <v>40</v>
      </c>
      <c r="E4" s="2">
        <f t="shared" si="2"/>
        <v>0</v>
      </c>
      <c r="F4" t="s">
        <v>23</v>
      </c>
      <c r="G4">
        <v>0.70999999999999996</v>
      </c>
      <c r="H4">
        <v>0.33000000000000002</v>
      </c>
      <c r="I4" s="2">
        <f t="shared" si="3"/>
        <v>28.399999999999999</v>
      </c>
      <c r="J4" s="2">
        <f t="shared" si="4"/>
        <v>2.8399999999999999</v>
      </c>
      <c r="K4" s="2">
        <f t="shared" si="5"/>
        <v>1.3200000000000001</v>
      </c>
      <c r="L4" s="4" t="s">
        <v>24</v>
      </c>
      <c r="M4" t="s">
        <v>25</v>
      </c>
      <c r="R4" t="s">
        <v>26</v>
      </c>
    </row>
    <row r="5" ht="14.9">
      <c r="A5" s="1" t="s">
        <v>27</v>
      </c>
      <c r="B5">
        <v>4</v>
      </c>
      <c r="C5" s="2">
        <f t="shared" si="0"/>
        <v>40</v>
      </c>
      <c r="D5">
        <f t="shared" si="1"/>
        <v>40</v>
      </c>
      <c r="E5" s="2">
        <f t="shared" si="2"/>
        <v>0</v>
      </c>
      <c r="F5" t="s">
        <v>28</v>
      </c>
      <c r="G5">
        <v>0.79000000000000004</v>
      </c>
      <c r="H5">
        <v>0.47999999999999998</v>
      </c>
      <c r="I5" s="2">
        <f t="shared" si="3"/>
        <v>31.600000000000001</v>
      </c>
      <c r="J5" s="2">
        <f t="shared" si="4"/>
        <v>3.1600000000000001</v>
      </c>
      <c r="K5" s="2">
        <f t="shared" si="5"/>
        <v>1.9199999999999999</v>
      </c>
      <c r="L5" s="4" t="s">
        <v>29</v>
      </c>
      <c r="M5" t="s">
        <v>30</v>
      </c>
      <c r="R5" t="s">
        <v>31</v>
      </c>
    </row>
    <row r="6" ht="14.9">
      <c r="A6" s="1" t="s">
        <v>32</v>
      </c>
      <c r="B6">
        <v>4</v>
      </c>
      <c r="C6" s="2">
        <f t="shared" si="0"/>
        <v>40</v>
      </c>
      <c r="D6">
        <f t="shared" si="1"/>
        <v>40</v>
      </c>
      <c r="E6" s="2">
        <f t="shared" si="2"/>
        <v>0</v>
      </c>
      <c r="F6" t="s">
        <v>33</v>
      </c>
      <c r="G6">
        <v>2.0800000000000001</v>
      </c>
      <c r="I6" s="2">
        <f t="shared" si="3"/>
        <v>83.200000000000003</v>
      </c>
      <c r="J6" s="2">
        <f t="shared" si="4"/>
        <v>8.3200000000000003</v>
      </c>
      <c r="K6" s="2">
        <f t="shared" si="5"/>
        <v>0</v>
      </c>
      <c r="L6" s="4" t="s">
        <v>34</v>
      </c>
      <c r="M6" t="s">
        <v>35</v>
      </c>
    </row>
    <row r="7" ht="14.9">
      <c r="A7" s="1" t="s">
        <v>36</v>
      </c>
      <c r="B7">
        <v>2</v>
      </c>
      <c r="C7" s="2">
        <f t="shared" si="0"/>
        <v>20</v>
      </c>
      <c r="D7">
        <f t="shared" si="1"/>
        <v>20</v>
      </c>
      <c r="E7" s="2">
        <f t="shared" si="2"/>
        <v>0</v>
      </c>
      <c r="F7" s="3" t="s">
        <v>37</v>
      </c>
      <c r="G7">
        <v>5.8700000000000001</v>
      </c>
      <c r="H7">
        <v>3.8399999999999999</v>
      </c>
      <c r="I7" s="2">
        <f t="shared" si="3"/>
        <v>117.40000000000001</v>
      </c>
      <c r="J7" s="2">
        <f t="shared" si="4"/>
        <v>11.74</v>
      </c>
      <c r="K7" s="2">
        <f t="shared" si="5"/>
        <v>7.6799999999999997</v>
      </c>
      <c r="L7" s="4" t="s">
        <v>38</v>
      </c>
      <c r="M7" t="s">
        <v>39</v>
      </c>
      <c r="R7" t="s">
        <v>40</v>
      </c>
    </row>
    <row r="8" ht="14.9">
      <c r="A8" s="1" t="s">
        <v>41</v>
      </c>
      <c r="B8">
        <v>4</v>
      </c>
      <c r="C8" s="2">
        <f t="shared" si="0"/>
        <v>40</v>
      </c>
      <c r="D8">
        <f t="shared" si="1"/>
        <v>40</v>
      </c>
      <c r="E8" s="2">
        <f t="shared" si="2"/>
        <v>0</v>
      </c>
      <c r="F8" t="s">
        <v>42</v>
      </c>
      <c r="G8">
        <v>1.1699999999999999</v>
      </c>
      <c r="H8">
        <v>0.59999999999999998</v>
      </c>
      <c r="I8" s="2">
        <f t="shared" si="3"/>
        <v>46.799999999999997</v>
      </c>
      <c r="J8" s="2">
        <f t="shared" si="4"/>
        <v>4.6799999999999997</v>
      </c>
      <c r="K8" s="2">
        <f t="shared" si="5"/>
        <v>2.3999999999999999</v>
      </c>
      <c r="L8" s="4" t="s">
        <v>43</v>
      </c>
      <c r="M8" t="s">
        <v>25</v>
      </c>
      <c r="R8" t="s">
        <v>44</v>
      </c>
    </row>
    <row r="9" ht="14.9">
      <c r="A9" s="1" t="s">
        <v>45</v>
      </c>
      <c r="B9">
        <v>1</v>
      </c>
      <c r="C9" s="2">
        <f t="shared" si="0"/>
        <v>10</v>
      </c>
      <c r="D9">
        <f t="shared" si="1"/>
        <v>10</v>
      </c>
      <c r="E9" s="2">
        <f t="shared" si="2"/>
        <v>0</v>
      </c>
      <c r="F9" t="s">
        <v>46</v>
      </c>
      <c r="G9">
        <v>1.3100000000000001</v>
      </c>
      <c r="H9" s="2">
        <v>0.59999999999999998</v>
      </c>
      <c r="I9">
        <f t="shared" si="3"/>
        <v>13.100000000000001</v>
      </c>
      <c r="J9" s="2">
        <f t="shared" si="4"/>
        <v>1.3100000000000001</v>
      </c>
      <c r="K9" s="2">
        <f t="shared" si="5"/>
        <v>0.59999999999999998</v>
      </c>
      <c r="L9" s="4" t="s">
        <v>47</v>
      </c>
      <c r="M9" t="s">
        <v>25</v>
      </c>
      <c r="R9" t="s">
        <v>48</v>
      </c>
    </row>
    <row r="10" ht="13.800000000000001">
      <c r="A10" s="1" t="s">
        <v>49</v>
      </c>
      <c r="B10">
        <v>4</v>
      </c>
      <c r="C10" s="2">
        <f t="shared" ref="C10:C56" si="6">10*B10</f>
        <v>40</v>
      </c>
      <c r="D10">
        <f t="shared" ref="D10:D56" si="7">C10</f>
        <v>40</v>
      </c>
      <c r="E10" s="2">
        <f t="shared" si="2"/>
        <v>0</v>
      </c>
      <c r="F10" t="s">
        <v>50</v>
      </c>
      <c r="J10" s="2">
        <f t="shared" si="4"/>
        <v>0</v>
      </c>
      <c r="K10" s="2">
        <f t="shared" si="5"/>
        <v>0</v>
      </c>
      <c r="M10" t="s">
        <v>51</v>
      </c>
      <c r="R10" t="s">
        <v>52</v>
      </c>
    </row>
    <row r="11" ht="13.800000000000001">
      <c r="A11" s="1" t="s">
        <v>53</v>
      </c>
      <c r="B11">
        <v>4</v>
      </c>
      <c r="C11" s="2">
        <f t="shared" si="6"/>
        <v>40</v>
      </c>
      <c r="D11">
        <f t="shared" si="7"/>
        <v>40</v>
      </c>
      <c r="E11" s="2">
        <f t="shared" si="2"/>
        <v>0</v>
      </c>
      <c r="F11" s="3" t="s">
        <v>54</v>
      </c>
      <c r="J11" s="2">
        <f t="shared" si="4"/>
        <v>0</v>
      </c>
      <c r="K11" s="2">
        <f t="shared" si="5"/>
        <v>0</v>
      </c>
      <c r="M11" t="s">
        <v>51</v>
      </c>
      <c r="R11" t="s">
        <v>52</v>
      </c>
    </row>
    <row r="12" ht="13.800000000000001">
      <c r="A12" s="1" t="s">
        <v>55</v>
      </c>
      <c r="B12">
        <v>4</v>
      </c>
      <c r="C12" s="2">
        <f t="shared" si="6"/>
        <v>40</v>
      </c>
      <c r="D12">
        <f t="shared" si="7"/>
        <v>40</v>
      </c>
      <c r="E12" s="2">
        <f t="shared" si="2"/>
        <v>0</v>
      </c>
      <c r="F12" s="3" t="s">
        <v>56</v>
      </c>
      <c r="J12" s="2">
        <f t="shared" si="4"/>
        <v>0</v>
      </c>
      <c r="K12" s="2">
        <f t="shared" si="5"/>
        <v>0</v>
      </c>
      <c r="M12" t="s">
        <v>51</v>
      </c>
      <c r="R12" t="s">
        <v>52</v>
      </c>
    </row>
    <row r="13" ht="13.800000000000001">
      <c r="A13" s="1" t="s">
        <v>57</v>
      </c>
      <c r="B13">
        <v>4</v>
      </c>
      <c r="C13" s="2">
        <f t="shared" si="6"/>
        <v>40</v>
      </c>
      <c r="D13">
        <f t="shared" si="7"/>
        <v>40</v>
      </c>
      <c r="E13" s="2">
        <f t="shared" si="2"/>
        <v>0</v>
      </c>
      <c r="F13" s="3" t="s">
        <v>58</v>
      </c>
      <c r="J13" s="2">
        <f t="shared" si="4"/>
        <v>0</v>
      </c>
      <c r="K13" s="2">
        <f t="shared" si="5"/>
        <v>0</v>
      </c>
      <c r="M13" t="s">
        <v>51</v>
      </c>
      <c r="R13" t="s">
        <v>52</v>
      </c>
    </row>
    <row r="14" ht="13.800000000000001">
      <c r="A14" s="1" t="s">
        <v>59</v>
      </c>
      <c r="B14">
        <v>2</v>
      </c>
      <c r="C14" s="2">
        <f t="shared" si="6"/>
        <v>20</v>
      </c>
      <c r="D14">
        <f t="shared" si="7"/>
        <v>20</v>
      </c>
      <c r="E14" s="2">
        <f t="shared" si="2"/>
        <v>0</v>
      </c>
      <c r="F14" s="3" t="s">
        <v>60</v>
      </c>
      <c r="J14" s="2">
        <f t="shared" si="4"/>
        <v>0</v>
      </c>
      <c r="K14" s="2">
        <f t="shared" si="5"/>
        <v>0</v>
      </c>
      <c r="M14" t="s">
        <v>51</v>
      </c>
      <c r="R14" t="s">
        <v>52</v>
      </c>
    </row>
    <row r="15" ht="13.800000000000001">
      <c r="A15" s="1" t="s">
        <v>61</v>
      </c>
      <c r="B15">
        <v>2</v>
      </c>
      <c r="C15" s="2">
        <f t="shared" si="6"/>
        <v>20</v>
      </c>
      <c r="D15">
        <f t="shared" si="7"/>
        <v>20</v>
      </c>
      <c r="E15" s="2">
        <f t="shared" si="2"/>
        <v>0</v>
      </c>
      <c r="F15" s="3" t="s">
        <v>62</v>
      </c>
      <c r="J15" s="2">
        <f t="shared" si="4"/>
        <v>0</v>
      </c>
      <c r="K15" s="2">
        <f t="shared" si="5"/>
        <v>0</v>
      </c>
      <c r="M15" t="s">
        <v>51</v>
      </c>
      <c r="R15" t="s">
        <v>52</v>
      </c>
    </row>
    <row r="16" ht="13.800000000000001">
      <c r="A16" s="1" t="s">
        <v>63</v>
      </c>
      <c r="B16">
        <v>2</v>
      </c>
      <c r="C16" s="2">
        <f t="shared" si="6"/>
        <v>20</v>
      </c>
      <c r="D16">
        <f t="shared" si="7"/>
        <v>20</v>
      </c>
      <c r="E16" s="2">
        <f t="shared" si="2"/>
        <v>0</v>
      </c>
      <c r="F16" s="3" t="s">
        <v>64</v>
      </c>
      <c r="J16" s="2">
        <f t="shared" si="4"/>
        <v>0</v>
      </c>
      <c r="K16" s="2">
        <f t="shared" si="5"/>
        <v>0</v>
      </c>
      <c r="M16" t="s">
        <v>51</v>
      </c>
      <c r="R16" t="s">
        <v>52</v>
      </c>
    </row>
    <row r="17" ht="13.800000000000001">
      <c r="A17" s="1" t="s">
        <v>65</v>
      </c>
      <c r="B17">
        <v>1</v>
      </c>
      <c r="C17" s="2">
        <f t="shared" si="6"/>
        <v>10</v>
      </c>
      <c r="D17">
        <f t="shared" si="7"/>
        <v>10</v>
      </c>
      <c r="E17" s="2">
        <f t="shared" si="2"/>
        <v>0</v>
      </c>
      <c r="F17" s="3" t="s">
        <v>66</v>
      </c>
      <c r="J17" s="2">
        <f t="shared" si="4"/>
        <v>0</v>
      </c>
      <c r="K17" s="2">
        <f t="shared" si="5"/>
        <v>0</v>
      </c>
      <c r="M17" t="s">
        <v>51</v>
      </c>
      <c r="R17" t="s">
        <v>52</v>
      </c>
    </row>
    <row r="18" ht="13.800000000000001">
      <c r="A18" s="1" t="s">
        <v>67</v>
      </c>
      <c r="B18">
        <v>1</v>
      </c>
      <c r="C18" s="2">
        <f t="shared" si="6"/>
        <v>10</v>
      </c>
      <c r="D18">
        <f t="shared" si="7"/>
        <v>10</v>
      </c>
      <c r="E18" s="2">
        <f t="shared" si="2"/>
        <v>0</v>
      </c>
      <c r="F18" s="3" t="s">
        <v>68</v>
      </c>
      <c r="J18" s="2">
        <f t="shared" si="4"/>
        <v>0</v>
      </c>
      <c r="K18" s="2">
        <f t="shared" si="5"/>
        <v>0</v>
      </c>
      <c r="M18" t="s">
        <v>51</v>
      </c>
      <c r="R18" t="s">
        <v>52</v>
      </c>
    </row>
    <row r="19" ht="14.9">
      <c r="A19" s="1" t="s">
        <v>69</v>
      </c>
      <c r="B19">
        <v>1</v>
      </c>
      <c r="C19" s="2">
        <f t="shared" si="6"/>
        <v>10</v>
      </c>
      <c r="D19">
        <f t="shared" si="7"/>
        <v>10</v>
      </c>
      <c r="E19" s="2">
        <f t="shared" si="2"/>
        <v>0</v>
      </c>
      <c r="F19" t="s">
        <v>70</v>
      </c>
      <c r="G19">
        <v>1.47</v>
      </c>
      <c r="H19">
        <v>0.62</v>
      </c>
      <c r="I19" s="2">
        <f t="shared" si="3"/>
        <v>14.699999999999999</v>
      </c>
      <c r="J19" s="2">
        <f t="shared" si="4"/>
        <v>1.47</v>
      </c>
      <c r="K19" s="2">
        <f t="shared" si="5"/>
        <v>0.62</v>
      </c>
      <c r="L19" s="4" t="s">
        <v>71</v>
      </c>
      <c r="M19" t="s">
        <v>72</v>
      </c>
      <c r="R19" t="s">
        <v>73</v>
      </c>
    </row>
    <row r="20" ht="13.800000000000001">
      <c r="A20" s="1" t="s">
        <v>74</v>
      </c>
      <c r="B20">
        <v>1</v>
      </c>
      <c r="C20" s="2">
        <f t="shared" si="6"/>
        <v>10</v>
      </c>
      <c r="D20">
        <f t="shared" si="7"/>
        <v>10</v>
      </c>
      <c r="E20" s="2">
        <f t="shared" si="2"/>
        <v>0</v>
      </c>
      <c r="F20" t="s">
        <v>75</v>
      </c>
      <c r="J20" s="2">
        <f t="shared" si="4"/>
        <v>0</v>
      </c>
      <c r="K20" s="2">
        <f t="shared" si="5"/>
        <v>0</v>
      </c>
      <c r="M20" t="s">
        <v>76</v>
      </c>
      <c r="R20" t="s">
        <v>77</v>
      </c>
    </row>
    <row r="21" ht="14.9">
      <c r="A21" s="1" t="s">
        <v>78</v>
      </c>
      <c r="B21">
        <v>2</v>
      </c>
      <c r="C21" s="2">
        <f t="shared" si="6"/>
        <v>20</v>
      </c>
      <c r="D21">
        <f t="shared" si="7"/>
        <v>20</v>
      </c>
      <c r="E21" s="2">
        <f t="shared" si="2"/>
        <v>0</v>
      </c>
      <c r="F21" t="s">
        <v>79</v>
      </c>
      <c r="G21">
        <v>3.2999999999999998</v>
      </c>
      <c r="H21">
        <v>1.8100000000000001</v>
      </c>
      <c r="I21" s="2">
        <f t="shared" si="3"/>
        <v>66</v>
      </c>
      <c r="J21" s="2">
        <f t="shared" si="4"/>
        <v>6.5999999999999996</v>
      </c>
      <c r="K21" s="2">
        <f t="shared" si="5"/>
        <v>3.6200000000000001</v>
      </c>
      <c r="L21" s="4" t="s">
        <v>80</v>
      </c>
      <c r="M21" t="s">
        <v>76</v>
      </c>
      <c r="R21" t="s">
        <v>81</v>
      </c>
    </row>
    <row r="22" ht="13.800000000000001">
      <c r="A22" s="1"/>
      <c r="C22" s="2">
        <f t="shared" si="6"/>
        <v>0</v>
      </c>
      <c r="D22">
        <f t="shared" si="7"/>
        <v>0</v>
      </c>
      <c r="E22" s="2"/>
      <c r="J22" s="2">
        <f t="shared" si="4"/>
        <v>0</v>
      </c>
      <c r="K22" s="2">
        <f t="shared" si="5"/>
        <v>0</v>
      </c>
    </row>
    <row r="23" ht="13.800000000000001">
      <c r="A23" s="1" t="s">
        <v>82</v>
      </c>
      <c r="B23" s="2">
        <v>5</v>
      </c>
      <c r="C23" s="2">
        <f t="shared" si="6"/>
        <v>50</v>
      </c>
      <c r="D23">
        <f t="shared" si="7"/>
        <v>50</v>
      </c>
      <c r="E23" s="2">
        <f t="shared" si="2"/>
        <v>0</v>
      </c>
      <c r="F23" s="3" t="s">
        <v>83</v>
      </c>
      <c r="J23" s="2">
        <f t="shared" si="4"/>
        <v>0</v>
      </c>
      <c r="K23" s="2">
        <f t="shared" si="5"/>
        <v>0</v>
      </c>
      <c r="M23" s="2" t="s">
        <v>84</v>
      </c>
      <c r="N23" s="2"/>
      <c r="P23" s="2"/>
      <c r="Q23" s="2"/>
      <c r="R23" s="2" t="s">
        <v>52</v>
      </c>
    </row>
    <row r="24" ht="13.800000000000001">
      <c r="A24" s="1" t="s">
        <v>85</v>
      </c>
      <c r="B24" s="2">
        <v>1</v>
      </c>
      <c r="C24" s="2">
        <f t="shared" si="6"/>
        <v>10</v>
      </c>
      <c r="D24">
        <f t="shared" si="7"/>
        <v>10</v>
      </c>
      <c r="E24" s="2">
        <f t="shared" si="2"/>
        <v>0</v>
      </c>
      <c r="F24" s="3" t="s">
        <v>86</v>
      </c>
      <c r="J24" s="2">
        <f t="shared" si="4"/>
        <v>0</v>
      </c>
      <c r="K24" s="2">
        <f t="shared" si="5"/>
        <v>0</v>
      </c>
      <c r="M24" s="2" t="s">
        <v>87</v>
      </c>
      <c r="N24" s="2"/>
      <c r="P24" s="2"/>
      <c r="Q24" s="2"/>
      <c r="R24" s="2" t="s">
        <v>52</v>
      </c>
    </row>
    <row r="25" ht="13.800000000000001">
      <c r="A25" s="1" t="s">
        <v>88</v>
      </c>
      <c r="B25" s="2">
        <v>11</v>
      </c>
      <c r="C25" s="2">
        <f t="shared" si="6"/>
        <v>110</v>
      </c>
      <c r="D25">
        <f t="shared" si="7"/>
        <v>110</v>
      </c>
      <c r="E25" s="2">
        <f t="shared" si="2"/>
        <v>0</v>
      </c>
      <c r="F25" s="3" t="s">
        <v>89</v>
      </c>
      <c r="J25" s="2">
        <f t="shared" si="4"/>
        <v>0</v>
      </c>
      <c r="K25" s="2">
        <f t="shared" si="5"/>
        <v>0</v>
      </c>
      <c r="M25" s="2" t="s">
        <v>84</v>
      </c>
      <c r="N25" s="2"/>
      <c r="P25" s="2"/>
      <c r="Q25" s="2"/>
      <c r="R25" s="2" t="s">
        <v>52</v>
      </c>
    </row>
    <row r="26" ht="13.800000000000001">
      <c r="A26" s="1" t="s">
        <v>90</v>
      </c>
      <c r="B26" s="2">
        <v>6</v>
      </c>
      <c r="C26" s="2">
        <f t="shared" si="6"/>
        <v>60</v>
      </c>
      <c r="D26">
        <f t="shared" si="7"/>
        <v>60</v>
      </c>
      <c r="E26" s="2">
        <f t="shared" si="2"/>
        <v>0</v>
      </c>
      <c r="F26" s="3" t="s">
        <v>91</v>
      </c>
      <c r="J26" s="2">
        <f t="shared" si="4"/>
        <v>0</v>
      </c>
      <c r="K26" s="2">
        <f t="shared" si="5"/>
        <v>0</v>
      </c>
      <c r="M26" s="2" t="s">
        <v>84</v>
      </c>
      <c r="N26" s="2"/>
      <c r="P26" s="2"/>
      <c r="Q26" s="2"/>
      <c r="R26" s="2" t="s">
        <v>52</v>
      </c>
    </row>
    <row r="27" ht="14.9">
      <c r="A27" s="1" t="s">
        <v>92</v>
      </c>
      <c r="B27" s="2">
        <v>1</v>
      </c>
      <c r="C27" s="2">
        <f t="shared" si="6"/>
        <v>10</v>
      </c>
      <c r="D27">
        <f t="shared" si="7"/>
        <v>10</v>
      </c>
      <c r="E27" s="2">
        <f t="shared" si="2"/>
        <v>0</v>
      </c>
      <c r="F27" s="2" t="s">
        <v>93</v>
      </c>
      <c r="G27">
        <v>0.35999999999999999</v>
      </c>
      <c r="H27">
        <v>0.080000000000000002</v>
      </c>
      <c r="I27" s="2">
        <f t="shared" si="3"/>
        <v>3.5999999999999996</v>
      </c>
      <c r="J27" s="2">
        <f t="shared" si="4"/>
        <v>0.35999999999999999</v>
      </c>
      <c r="K27" s="2">
        <f t="shared" si="5"/>
        <v>0.080000000000000002</v>
      </c>
      <c r="L27" s="4" t="s">
        <v>94</v>
      </c>
      <c r="M27" s="2" t="s">
        <v>95</v>
      </c>
      <c r="N27" s="2"/>
      <c r="P27" s="2"/>
      <c r="Q27" s="2"/>
      <c r="R27" s="2" t="s">
        <v>96</v>
      </c>
    </row>
    <row r="28" ht="14.9">
      <c r="A28" s="1" t="s">
        <v>97</v>
      </c>
      <c r="B28" s="2">
        <v>1</v>
      </c>
      <c r="C28" s="2">
        <f t="shared" si="6"/>
        <v>10</v>
      </c>
      <c r="D28">
        <f t="shared" si="7"/>
        <v>10</v>
      </c>
      <c r="E28" s="2">
        <f t="shared" si="2"/>
        <v>0</v>
      </c>
      <c r="F28" s="2" t="s">
        <v>98</v>
      </c>
      <c r="G28">
        <v>0.17999999999999999</v>
      </c>
      <c r="H28">
        <v>0.029000000000000001</v>
      </c>
      <c r="I28" s="2">
        <f t="shared" si="3"/>
        <v>1.7999999999999998</v>
      </c>
      <c r="J28" s="2">
        <f t="shared" si="4"/>
        <v>0.17999999999999999</v>
      </c>
      <c r="K28" s="2">
        <f t="shared" si="5"/>
        <v>0.029000000000000001</v>
      </c>
      <c r="L28" s="4" t="s">
        <v>99</v>
      </c>
      <c r="M28" s="2" t="s">
        <v>20</v>
      </c>
      <c r="N28" s="2"/>
      <c r="P28" s="2"/>
      <c r="Q28" s="2"/>
      <c r="R28" s="2" t="s">
        <v>100</v>
      </c>
    </row>
    <row r="29" ht="13.800000000000001">
      <c r="A29" s="1" t="s">
        <v>101</v>
      </c>
      <c r="B29" s="2">
        <v>5</v>
      </c>
      <c r="C29" s="2">
        <f t="shared" si="6"/>
        <v>50</v>
      </c>
      <c r="D29">
        <f t="shared" si="7"/>
        <v>50</v>
      </c>
      <c r="E29" s="2">
        <f t="shared" si="2"/>
        <v>0</v>
      </c>
      <c r="F29" s="2" t="s">
        <v>102</v>
      </c>
      <c r="J29" s="2">
        <f t="shared" si="4"/>
        <v>0</v>
      </c>
      <c r="K29" s="2">
        <f t="shared" si="5"/>
        <v>0</v>
      </c>
      <c r="M29" s="2" t="s">
        <v>103</v>
      </c>
      <c r="N29" s="2"/>
      <c r="P29" s="2"/>
      <c r="Q29" s="2"/>
      <c r="R29" s="2" t="s">
        <v>52</v>
      </c>
    </row>
    <row r="30" ht="14.9">
      <c r="A30" s="1" t="s">
        <v>104</v>
      </c>
      <c r="B30" s="2">
        <v>3</v>
      </c>
      <c r="C30" s="2">
        <f t="shared" si="6"/>
        <v>30</v>
      </c>
      <c r="D30">
        <f t="shared" si="7"/>
        <v>30</v>
      </c>
      <c r="E30" s="2">
        <f t="shared" si="2"/>
        <v>0</v>
      </c>
      <c r="F30" s="2" t="s">
        <v>105</v>
      </c>
      <c r="G30">
        <v>0.16</v>
      </c>
      <c r="H30" s="2">
        <v>0.029000000000000001</v>
      </c>
      <c r="I30" s="2">
        <f t="shared" si="3"/>
        <v>4.7999999999999998</v>
      </c>
      <c r="J30" s="2">
        <f t="shared" si="4"/>
        <v>0.47999999999999998</v>
      </c>
      <c r="K30" s="2">
        <f t="shared" si="5"/>
        <v>0.087000000000000008</v>
      </c>
      <c r="L30" s="4" t="s">
        <v>106</v>
      </c>
      <c r="M30" s="2" t="s">
        <v>20</v>
      </c>
      <c r="N30" s="2"/>
      <c r="P30" s="2"/>
      <c r="Q30" s="2"/>
      <c r="R30" s="2" t="s">
        <v>107</v>
      </c>
    </row>
    <row r="31" ht="14.9">
      <c r="A31" s="1" t="s">
        <v>108</v>
      </c>
      <c r="B31" s="2">
        <v>1</v>
      </c>
      <c r="C31" s="2">
        <f t="shared" si="6"/>
        <v>10</v>
      </c>
      <c r="D31">
        <f t="shared" si="7"/>
        <v>10</v>
      </c>
      <c r="E31" s="2">
        <f t="shared" si="2"/>
        <v>0</v>
      </c>
      <c r="F31" s="2" t="s">
        <v>109</v>
      </c>
      <c r="G31" s="2">
        <v>1.1899999999999999</v>
      </c>
      <c r="H31" s="2">
        <v>0.90000000000000002</v>
      </c>
      <c r="I31" s="2">
        <f t="shared" si="3"/>
        <v>11.899999999999999</v>
      </c>
      <c r="J31" s="2">
        <f t="shared" si="4"/>
        <v>1.1899999999999999</v>
      </c>
      <c r="K31" s="2">
        <f t="shared" si="5"/>
        <v>0.90000000000000002</v>
      </c>
      <c r="L31" s="4" t="s">
        <v>110</v>
      </c>
      <c r="M31" s="2"/>
      <c r="N31" s="2"/>
      <c r="P31" s="2"/>
      <c r="Q31" s="2"/>
      <c r="R31" s="2"/>
    </row>
    <row r="32" ht="14.9">
      <c r="A32" s="1" t="s">
        <v>108</v>
      </c>
      <c r="B32" s="2">
        <v>1</v>
      </c>
      <c r="C32" s="2">
        <f t="shared" si="6"/>
        <v>10</v>
      </c>
      <c r="D32">
        <f t="shared" si="7"/>
        <v>10</v>
      </c>
      <c r="E32" s="2">
        <f t="shared" si="2"/>
        <v>0</v>
      </c>
      <c r="F32" s="2" t="s">
        <v>109</v>
      </c>
      <c r="G32">
        <v>0.5</v>
      </c>
      <c r="H32">
        <v>0.32000000000000001</v>
      </c>
      <c r="I32" s="2">
        <f t="shared" si="3"/>
        <v>5</v>
      </c>
      <c r="J32" s="2">
        <f t="shared" si="4"/>
        <v>0.5</v>
      </c>
      <c r="K32" s="2">
        <f t="shared" si="5"/>
        <v>0.32000000000000001</v>
      </c>
      <c r="L32" s="4" t="s">
        <v>111</v>
      </c>
      <c r="M32" s="2" t="s">
        <v>112</v>
      </c>
      <c r="N32" s="2"/>
      <c r="P32" s="2"/>
      <c r="Q32" s="2"/>
      <c r="R32" s="2" t="s">
        <v>52</v>
      </c>
    </row>
    <row r="33" ht="13.800000000000001">
      <c r="A33" s="1" t="s">
        <v>113</v>
      </c>
      <c r="B33" s="2">
        <v>10</v>
      </c>
      <c r="C33" s="2">
        <f t="shared" si="6"/>
        <v>100</v>
      </c>
      <c r="D33">
        <f t="shared" si="7"/>
        <v>100</v>
      </c>
      <c r="E33" s="2">
        <f t="shared" si="2"/>
        <v>0</v>
      </c>
      <c r="F33" s="3" t="s">
        <v>114</v>
      </c>
      <c r="J33" s="2">
        <f t="shared" si="4"/>
        <v>0</v>
      </c>
      <c r="K33" s="2">
        <f t="shared" si="5"/>
        <v>0</v>
      </c>
      <c r="M33" s="2" t="s">
        <v>51</v>
      </c>
      <c r="N33" s="2"/>
      <c r="P33" s="2"/>
      <c r="Q33" s="2"/>
      <c r="R33" s="2" t="s">
        <v>52</v>
      </c>
    </row>
    <row r="34" ht="13.800000000000001">
      <c r="A34" s="1" t="s">
        <v>115</v>
      </c>
      <c r="B34" s="2">
        <v>1</v>
      </c>
      <c r="C34" s="2">
        <f t="shared" si="6"/>
        <v>10</v>
      </c>
      <c r="D34">
        <f t="shared" si="7"/>
        <v>10</v>
      </c>
      <c r="E34" s="2">
        <f t="shared" si="2"/>
        <v>0</v>
      </c>
      <c r="F34" s="3" t="s">
        <v>116</v>
      </c>
      <c r="J34" s="2">
        <f t="shared" si="4"/>
        <v>0</v>
      </c>
      <c r="K34" s="2">
        <f t="shared" si="5"/>
        <v>0</v>
      </c>
      <c r="M34" s="2" t="s">
        <v>51</v>
      </c>
      <c r="N34" s="2"/>
      <c r="P34" s="2"/>
      <c r="Q34" s="2"/>
      <c r="R34" s="2" t="s">
        <v>52</v>
      </c>
    </row>
    <row r="35" ht="13.800000000000001">
      <c r="A35" s="1" t="s">
        <v>117</v>
      </c>
      <c r="B35" s="2">
        <v>3</v>
      </c>
      <c r="C35" s="2">
        <f t="shared" si="6"/>
        <v>30</v>
      </c>
      <c r="D35">
        <f t="shared" si="7"/>
        <v>30</v>
      </c>
      <c r="E35" s="2">
        <f t="shared" si="2"/>
        <v>0</v>
      </c>
      <c r="F35" s="3" t="s">
        <v>118</v>
      </c>
      <c r="J35" s="2">
        <f t="shared" si="4"/>
        <v>0</v>
      </c>
      <c r="K35" s="2">
        <f t="shared" si="5"/>
        <v>0</v>
      </c>
      <c r="M35" s="2" t="s">
        <v>51</v>
      </c>
      <c r="N35" s="2"/>
      <c r="P35" s="2"/>
      <c r="Q35" s="2"/>
      <c r="R35" s="2" t="s">
        <v>52</v>
      </c>
    </row>
    <row r="36" ht="13.800000000000001">
      <c r="A36" s="1" t="s">
        <v>119</v>
      </c>
      <c r="B36" s="2">
        <v>1</v>
      </c>
      <c r="C36" s="2">
        <f t="shared" si="6"/>
        <v>10</v>
      </c>
      <c r="D36">
        <f t="shared" si="7"/>
        <v>10</v>
      </c>
      <c r="E36" s="2">
        <f t="shared" si="2"/>
        <v>0</v>
      </c>
      <c r="F36" s="3" t="s">
        <v>58</v>
      </c>
      <c r="J36" s="2">
        <f t="shared" si="4"/>
        <v>0</v>
      </c>
      <c r="K36" s="2">
        <f t="shared" si="5"/>
        <v>0</v>
      </c>
      <c r="M36" s="2" t="s">
        <v>51</v>
      </c>
      <c r="N36" s="2"/>
      <c r="P36" s="2"/>
      <c r="Q36" s="2"/>
      <c r="R36" s="2" t="s">
        <v>52</v>
      </c>
    </row>
    <row r="37" ht="13.800000000000001">
      <c r="A37" s="1" t="s">
        <v>120</v>
      </c>
      <c r="B37" s="2">
        <v>4</v>
      </c>
      <c r="C37" s="2">
        <f t="shared" si="6"/>
        <v>40</v>
      </c>
      <c r="D37">
        <f t="shared" si="7"/>
        <v>40</v>
      </c>
      <c r="E37" s="2">
        <f t="shared" si="2"/>
        <v>0</v>
      </c>
      <c r="F37" s="3" t="s">
        <v>121</v>
      </c>
      <c r="J37" s="2">
        <f t="shared" si="4"/>
        <v>0</v>
      </c>
      <c r="K37" s="2">
        <f t="shared" si="5"/>
        <v>0</v>
      </c>
      <c r="M37" s="2" t="s">
        <v>51</v>
      </c>
      <c r="N37" s="2"/>
      <c r="P37" s="2"/>
      <c r="Q37" s="2"/>
      <c r="R37" s="2" t="s">
        <v>52</v>
      </c>
    </row>
    <row r="38" ht="13.800000000000001">
      <c r="A38" s="1" t="s">
        <v>122</v>
      </c>
      <c r="B38" s="2">
        <v>4</v>
      </c>
      <c r="C38" s="2">
        <f t="shared" si="6"/>
        <v>40</v>
      </c>
      <c r="D38">
        <f t="shared" si="7"/>
        <v>40</v>
      </c>
      <c r="E38" s="2">
        <f t="shared" si="2"/>
        <v>0</v>
      </c>
      <c r="F38" s="3" t="s">
        <v>123</v>
      </c>
      <c r="J38" s="2">
        <f t="shared" si="4"/>
        <v>0</v>
      </c>
      <c r="K38" s="2">
        <f t="shared" si="5"/>
        <v>0</v>
      </c>
      <c r="M38" s="2" t="s">
        <v>51</v>
      </c>
      <c r="N38" s="2"/>
      <c r="P38" s="2"/>
      <c r="Q38" s="2"/>
      <c r="R38" s="2" t="s">
        <v>52</v>
      </c>
    </row>
    <row r="39" ht="14.9">
      <c r="A39" s="1" t="s">
        <v>124</v>
      </c>
      <c r="B39" s="2">
        <v>2</v>
      </c>
      <c r="C39" s="2">
        <f t="shared" si="6"/>
        <v>20</v>
      </c>
      <c r="D39">
        <f t="shared" si="7"/>
        <v>20</v>
      </c>
      <c r="E39" s="2">
        <f t="shared" si="2"/>
        <v>0</v>
      </c>
      <c r="F39" s="2" t="s">
        <v>125</v>
      </c>
      <c r="G39">
        <v>1.3899999999999999</v>
      </c>
      <c r="H39">
        <v>1.1000000000000001</v>
      </c>
      <c r="I39" s="2">
        <f t="shared" si="3"/>
        <v>27.799999999999997</v>
      </c>
      <c r="J39" s="2">
        <f t="shared" si="4"/>
        <v>2.7799999999999998</v>
      </c>
      <c r="K39" s="2">
        <f t="shared" si="5"/>
        <v>2.2000000000000002</v>
      </c>
      <c r="L39" s="4" t="s">
        <v>126</v>
      </c>
      <c r="M39" s="2" t="s">
        <v>127</v>
      </c>
      <c r="N39" s="2"/>
      <c r="P39" s="2"/>
      <c r="Q39" s="2"/>
      <c r="R39" s="2" t="s">
        <v>128</v>
      </c>
    </row>
    <row r="40" ht="14.9">
      <c r="A40" s="1" t="s">
        <v>129</v>
      </c>
      <c r="B40" s="2">
        <v>2</v>
      </c>
      <c r="C40" s="2">
        <f t="shared" si="6"/>
        <v>20</v>
      </c>
      <c r="D40">
        <f t="shared" si="7"/>
        <v>20</v>
      </c>
      <c r="E40" s="2">
        <f t="shared" si="2"/>
        <v>0</v>
      </c>
      <c r="F40" s="2" t="s">
        <v>130</v>
      </c>
      <c r="G40">
        <v>3.3700000000000001</v>
      </c>
      <c r="H40">
        <v>1.8300000000000001</v>
      </c>
      <c r="I40" s="2">
        <f t="shared" si="3"/>
        <v>67.400000000000006</v>
      </c>
      <c r="J40" s="2">
        <f t="shared" si="4"/>
        <v>6.7400000000000002</v>
      </c>
      <c r="K40" s="2">
        <f t="shared" si="5"/>
        <v>3.6600000000000001</v>
      </c>
      <c r="L40" s="4" t="s">
        <v>131</v>
      </c>
      <c r="M40" s="2" t="s">
        <v>132</v>
      </c>
      <c r="N40" s="2"/>
      <c r="P40" s="2"/>
      <c r="Q40" s="2"/>
      <c r="R40" s="2" t="s">
        <v>133</v>
      </c>
    </row>
    <row r="41" ht="14.9">
      <c r="A41" s="1" t="s">
        <v>134</v>
      </c>
      <c r="B41" s="2">
        <v>1</v>
      </c>
      <c r="C41" s="2">
        <f t="shared" si="6"/>
        <v>10</v>
      </c>
      <c r="D41">
        <f t="shared" si="7"/>
        <v>10</v>
      </c>
      <c r="E41" s="2">
        <f t="shared" si="2"/>
        <v>0</v>
      </c>
      <c r="F41" s="2" t="s">
        <v>135</v>
      </c>
      <c r="G41">
        <v>4.4400000000000004</v>
      </c>
      <c r="H41">
        <v>2.4199999999999999</v>
      </c>
      <c r="I41" s="2">
        <f t="shared" si="3"/>
        <v>44.400000000000006</v>
      </c>
      <c r="J41" s="2">
        <f t="shared" si="4"/>
        <v>4.4400000000000004</v>
      </c>
      <c r="K41" s="2">
        <f t="shared" si="5"/>
        <v>2.4199999999999999</v>
      </c>
      <c r="L41" s="4" t="s">
        <v>136</v>
      </c>
      <c r="M41" s="2" t="s">
        <v>132</v>
      </c>
      <c r="N41" s="2"/>
      <c r="P41" s="2"/>
      <c r="Q41" s="2"/>
      <c r="R41" s="2" t="s">
        <v>137</v>
      </c>
    </row>
    <row r="42" ht="14.9">
      <c r="A42" s="1" t="s">
        <v>138</v>
      </c>
      <c r="B42" s="2">
        <v>1</v>
      </c>
      <c r="C42" s="2">
        <f t="shared" si="6"/>
        <v>10</v>
      </c>
      <c r="D42">
        <f t="shared" si="7"/>
        <v>10</v>
      </c>
      <c r="E42" s="2">
        <f t="shared" si="2"/>
        <v>0</v>
      </c>
      <c r="F42" s="2" t="s">
        <v>139</v>
      </c>
      <c r="G42">
        <v>2.7599999999999998</v>
      </c>
      <c r="H42">
        <v>2.1200000000000001</v>
      </c>
      <c r="I42">
        <f t="shared" si="3"/>
        <v>27.599999999999998</v>
      </c>
      <c r="J42" s="2">
        <f t="shared" si="4"/>
        <v>2.7599999999999998</v>
      </c>
      <c r="K42" s="2">
        <f t="shared" si="5"/>
        <v>2.1200000000000001</v>
      </c>
      <c r="L42" s="4" t="s">
        <v>140</v>
      </c>
      <c r="M42" s="2" t="s">
        <v>141</v>
      </c>
      <c r="N42" s="2"/>
      <c r="P42" s="2"/>
      <c r="Q42" s="2"/>
      <c r="R42" s="2" t="s">
        <v>142</v>
      </c>
    </row>
    <row r="43" ht="14.9">
      <c r="A43" s="1" t="s">
        <v>143</v>
      </c>
      <c r="B43" s="2">
        <v>1</v>
      </c>
      <c r="C43" s="2">
        <f t="shared" si="6"/>
        <v>10</v>
      </c>
      <c r="D43">
        <f t="shared" si="7"/>
        <v>10</v>
      </c>
      <c r="E43" s="2">
        <f t="shared" si="2"/>
        <v>0</v>
      </c>
      <c r="F43" s="2" t="s">
        <v>144</v>
      </c>
      <c r="G43">
        <v>0.93999999999999995</v>
      </c>
      <c r="H43">
        <v>0.38</v>
      </c>
      <c r="I43" s="2">
        <f t="shared" si="3"/>
        <v>9.3999999999999986</v>
      </c>
      <c r="J43" s="2">
        <f t="shared" si="4"/>
        <v>0.93999999999999995</v>
      </c>
      <c r="K43" s="2">
        <f t="shared" si="5"/>
        <v>0.38</v>
      </c>
      <c r="L43" s="4" t="s">
        <v>145</v>
      </c>
      <c r="M43" s="2" t="s">
        <v>146</v>
      </c>
      <c r="N43" s="2"/>
      <c r="P43" s="2"/>
      <c r="Q43" s="2"/>
      <c r="R43" s="2" t="s">
        <v>147</v>
      </c>
    </row>
    <row r="44" ht="13.800000000000001">
      <c r="A44" s="1"/>
      <c r="C44" s="2">
        <f t="shared" si="6"/>
        <v>0</v>
      </c>
      <c r="D44">
        <f t="shared" si="7"/>
        <v>0</v>
      </c>
      <c r="E44" s="2"/>
      <c r="J44" s="2">
        <f t="shared" si="4"/>
        <v>0</v>
      </c>
      <c r="K44" s="2">
        <f t="shared" si="5"/>
        <v>0</v>
      </c>
    </row>
    <row r="45" ht="13.800000000000001">
      <c r="A45" s="1" t="s">
        <v>148</v>
      </c>
      <c r="B45" s="2">
        <v>6</v>
      </c>
      <c r="C45" s="2">
        <f t="shared" si="6"/>
        <v>60</v>
      </c>
      <c r="D45">
        <f t="shared" si="7"/>
        <v>60</v>
      </c>
      <c r="E45" s="2">
        <f t="shared" si="2"/>
        <v>0</v>
      </c>
      <c r="F45" s="3" t="s">
        <v>149</v>
      </c>
      <c r="J45" s="2">
        <f t="shared" si="4"/>
        <v>0</v>
      </c>
      <c r="K45" s="2">
        <f t="shared" si="5"/>
        <v>0</v>
      </c>
      <c r="M45" s="2" t="s">
        <v>84</v>
      </c>
      <c r="N45" s="2"/>
      <c r="P45" s="2"/>
      <c r="Q45" s="2"/>
      <c r="R45" s="2" t="s">
        <v>52</v>
      </c>
    </row>
    <row r="46" ht="13.800000000000001">
      <c r="A46" s="1" t="s">
        <v>150</v>
      </c>
      <c r="B46" s="2">
        <v>2</v>
      </c>
      <c r="C46" s="2">
        <f t="shared" si="6"/>
        <v>20</v>
      </c>
      <c r="D46">
        <f t="shared" si="7"/>
        <v>20</v>
      </c>
      <c r="E46" s="2">
        <f t="shared" si="2"/>
        <v>0</v>
      </c>
      <c r="F46" s="3" t="s">
        <v>151</v>
      </c>
      <c r="J46" s="2">
        <f t="shared" si="4"/>
        <v>0</v>
      </c>
      <c r="K46" s="2">
        <f t="shared" si="5"/>
        <v>0</v>
      </c>
      <c r="M46" s="2" t="s">
        <v>84</v>
      </c>
      <c r="N46" s="2"/>
      <c r="P46" s="2"/>
      <c r="Q46" s="2"/>
      <c r="R46" s="2" t="s">
        <v>52</v>
      </c>
    </row>
    <row r="47" ht="13.800000000000001">
      <c r="A47" s="1" t="s">
        <v>152</v>
      </c>
      <c r="B47" s="2">
        <v>2</v>
      </c>
      <c r="C47" s="2">
        <f t="shared" si="6"/>
        <v>20</v>
      </c>
      <c r="D47">
        <f t="shared" si="7"/>
        <v>20</v>
      </c>
      <c r="E47" s="2">
        <f t="shared" si="2"/>
        <v>0</v>
      </c>
      <c r="F47" s="3" t="s">
        <v>83</v>
      </c>
      <c r="J47" s="2">
        <f t="shared" si="4"/>
        <v>0</v>
      </c>
      <c r="K47" s="2">
        <f t="shared" si="5"/>
        <v>0</v>
      </c>
      <c r="M47" s="2" t="s">
        <v>84</v>
      </c>
      <c r="N47" s="2"/>
      <c r="P47" s="2"/>
      <c r="Q47" s="2"/>
      <c r="R47" s="2" t="s">
        <v>52</v>
      </c>
    </row>
    <row r="48" ht="13.800000000000001">
      <c r="A48" s="1" t="s">
        <v>153</v>
      </c>
      <c r="B48" s="2">
        <v>8</v>
      </c>
      <c r="C48" s="2">
        <f t="shared" si="6"/>
        <v>80</v>
      </c>
      <c r="D48">
        <f t="shared" si="7"/>
        <v>80</v>
      </c>
      <c r="E48" s="2">
        <f t="shared" si="2"/>
        <v>0</v>
      </c>
      <c r="F48" s="3" t="s">
        <v>89</v>
      </c>
      <c r="J48" s="2">
        <f t="shared" si="4"/>
        <v>0</v>
      </c>
      <c r="K48" s="2">
        <f t="shared" si="5"/>
        <v>0</v>
      </c>
      <c r="M48" s="2" t="s">
        <v>84</v>
      </c>
      <c r="N48" s="2"/>
      <c r="P48" s="2"/>
      <c r="Q48" s="2"/>
      <c r="R48" s="2" t="s">
        <v>52</v>
      </c>
    </row>
    <row r="49" ht="13.800000000000001">
      <c r="A49" s="1" t="s">
        <v>154</v>
      </c>
      <c r="B49" s="2">
        <v>2</v>
      </c>
      <c r="C49" s="2">
        <f t="shared" si="6"/>
        <v>20</v>
      </c>
      <c r="D49">
        <f t="shared" si="7"/>
        <v>20</v>
      </c>
      <c r="E49" s="2">
        <f t="shared" si="2"/>
        <v>0</v>
      </c>
      <c r="F49" s="3" t="s">
        <v>155</v>
      </c>
      <c r="J49" s="2">
        <f t="shared" si="4"/>
        <v>0</v>
      </c>
      <c r="K49" s="2">
        <f t="shared" si="5"/>
        <v>0</v>
      </c>
      <c r="M49" s="2" t="s">
        <v>15</v>
      </c>
      <c r="N49" s="2"/>
      <c r="P49" s="2"/>
      <c r="Q49" s="2"/>
      <c r="R49" s="2" t="s">
        <v>52</v>
      </c>
    </row>
    <row r="50" ht="14.9">
      <c r="A50" s="1" t="s">
        <v>156</v>
      </c>
      <c r="B50" s="2">
        <v>2</v>
      </c>
      <c r="C50" s="2">
        <f t="shared" si="6"/>
        <v>20</v>
      </c>
      <c r="D50">
        <f t="shared" si="7"/>
        <v>20</v>
      </c>
      <c r="E50" s="2">
        <f t="shared" si="2"/>
        <v>0</v>
      </c>
      <c r="F50" s="2" t="s">
        <v>157</v>
      </c>
      <c r="G50">
        <v>0.73699999999999999</v>
      </c>
      <c r="H50">
        <v>0.28999999999999998</v>
      </c>
      <c r="I50">
        <f t="shared" si="3"/>
        <v>14.74</v>
      </c>
      <c r="J50" s="2">
        <f t="shared" si="4"/>
        <v>1.474</v>
      </c>
      <c r="K50" s="2">
        <f t="shared" si="5"/>
        <v>0.57999999999999996</v>
      </c>
      <c r="L50" s="4" t="s">
        <v>158</v>
      </c>
      <c r="M50" s="2" t="s">
        <v>95</v>
      </c>
      <c r="N50" s="2"/>
      <c r="P50" s="2"/>
      <c r="Q50" s="2"/>
      <c r="R50" s="2" t="s">
        <v>159</v>
      </c>
    </row>
    <row r="51" ht="13.800000000000001">
      <c r="A51" s="1" t="s">
        <v>160</v>
      </c>
      <c r="B51" s="2">
        <v>5</v>
      </c>
      <c r="C51" s="2">
        <f t="shared" si="6"/>
        <v>50</v>
      </c>
      <c r="D51">
        <f t="shared" si="7"/>
        <v>50</v>
      </c>
      <c r="E51" s="2">
        <f t="shared" si="2"/>
        <v>0</v>
      </c>
      <c r="F51" s="3" t="s">
        <v>161</v>
      </c>
      <c r="J51" s="2">
        <f t="shared" si="4"/>
        <v>0</v>
      </c>
      <c r="K51" s="2">
        <f t="shared" si="5"/>
        <v>0</v>
      </c>
      <c r="M51" s="2" t="s">
        <v>51</v>
      </c>
      <c r="N51" s="2"/>
      <c r="P51" s="2"/>
      <c r="Q51" s="2"/>
      <c r="R51" s="2" t="s">
        <v>52</v>
      </c>
    </row>
    <row r="52" ht="13.800000000000001">
      <c r="A52" s="1" t="s">
        <v>162</v>
      </c>
      <c r="B52" s="2">
        <v>1</v>
      </c>
      <c r="C52" s="2">
        <f t="shared" si="6"/>
        <v>10</v>
      </c>
      <c r="D52">
        <f t="shared" si="7"/>
        <v>10</v>
      </c>
      <c r="E52" s="2">
        <f t="shared" si="2"/>
        <v>0</v>
      </c>
      <c r="F52" s="3" t="s">
        <v>58</v>
      </c>
      <c r="J52" s="2">
        <f t="shared" si="4"/>
        <v>0</v>
      </c>
      <c r="K52" s="2">
        <f t="shared" si="5"/>
        <v>0</v>
      </c>
      <c r="M52" s="2" t="s">
        <v>51</v>
      </c>
      <c r="N52" s="2"/>
      <c r="P52" s="2"/>
      <c r="Q52" s="2"/>
      <c r="R52" s="2" t="s">
        <v>52</v>
      </c>
    </row>
    <row r="53" ht="13.800000000000001">
      <c r="A53" s="1" t="s">
        <v>163</v>
      </c>
      <c r="B53" s="2">
        <v>2</v>
      </c>
      <c r="C53" s="2">
        <f t="shared" si="6"/>
        <v>20</v>
      </c>
      <c r="D53">
        <f t="shared" si="7"/>
        <v>20</v>
      </c>
      <c r="E53" s="2">
        <f t="shared" si="2"/>
        <v>0</v>
      </c>
      <c r="F53" s="3" t="s">
        <v>123</v>
      </c>
      <c r="J53" s="2">
        <f t="shared" si="4"/>
        <v>0</v>
      </c>
      <c r="K53" s="2">
        <f t="shared" si="5"/>
        <v>0</v>
      </c>
      <c r="M53" s="2" t="s">
        <v>51</v>
      </c>
      <c r="N53" s="2"/>
      <c r="P53" s="2"/>
      <c r="Q53" s="2"/>
      <c r="R53" s="2" t="s">
        <v>52</v>
      </c>
    </row>
    <row r="54" ht="13.800000000000001">
      <c r="A54" s="1" t="s">
        <v>164</v>
      </c>
      <c r="B54" s="2">
        <v>2</v>
      </c>
      <c r="C54" s="2">
        <f t="shared" si="6"/>
        <v>20</v>
      </c>
      <c r="D54">
        <f t="shared" si="7"/>
        <v>20</v>
      </c>
      <c r="E54" s="2">
        <f t="shared" si="2"/>
        <v>0</v>
      </c>
      <c r="F54" s="3" t="s">
        <v>56</v>
      </c>
      <c r="J54" s="2">
        <f t="shared" si="4"/>
        <v>0</v>
      </c>
      <c r="K54" s="2">
        <f t="shared" si="5"/>
        <v>0</v>
      </c>
      <c r="M54" s="2" t="s">
        <v>51</v>
      </c>
      <c r="N54" s="2"/>
      <c r="P54" s="2"/>
      <c r="Q54" s="2"/>
      <c r="R54" s="2" t="s">
        <v>52</v>
      </c>
    </row>
    <row r="55" ht="14.9">
      <c r="A55" s="1" t="s">
        <v>165</v>
      </c>
      <c r="B55" s="2">
        <v>1</v>
      </c>
      <c r="C55" s="2">
        <f t="shared" si="6"/>
        <v>10</v>
      </c>
      <c r="D55">
        <f t="shared" si="7"/>
        <v>10</v>
      </c>
      <c r="E55" s="2">
        <f t="shared" si="2"/>
        <v>0</v>
      </c>
      <c r="F55" s="2" t="s">
        <v>166</v>
      </c>
      <c r="G55">
        <v>0.87</v>
      </c>
      <c r="H55">
        <v>0.29999999999999999</v>
      </c>
      <c r="I55" s="2">
        <f t="shared" si="3"/>
        <v>8.6999999999999993</v>
      </c>
      <c r="J55" s="2">
        <f t="shared" si="4"/>
        <v>0.87</v>
      </c>
      <c r="K55" s="2">
        <f t="shared" si="5"/>
        <v>0.29999999999999999</v>
      </c>
      <c r="L55" s="4" t="s">
        <v>167</v>
      </c>
      <c r="M55" s="2" t="s">
        <v>168</v>
      </c>
      <c r="N55" s="2"/>
      <c r="P55" s="2"/>
      <c r="Q55" s="2"/>
      <c r="R55" s="2" t="s">
        <v>169</v>
      </c>
    </row>
    <row r="56" ht="14.9">
      <c r="A56" s="1" t="s">
        <v>170</v>
      </c>
      <c r="B56" s="2">
        <v>2</v>
      </c>
      <c r="C56" s="2">
        <f t="shared" si="6"/>
        <v>20</v>
      </c>
      <c r="D56">
        <f t="shared" si="7"/>
        <v>20</v>
      </c>
      <c r="E56" s="2">
        <f t="shared" si="2"/>
        <v>0</v>
      </c>
      <c r="F56" s="2" t="s">
        <v>171</v>
      </c>
      <c r="G56">
        <v>2.1200000000000001</v>
      </c>
      <c r="H56">
        <v>1.1599999999999999</v>
      </c>
      <c r="I56">
        <f t="shared" si="3"/>
        <v>42.400000000000006</v>
      </c>
      <c r="J56" s="2">
        <f t="shared" si="4"/>
        <v>4.2400000000000002</v>
      </c>
      <c r="K56" s="2">
        <f t="shared" si="5"/>
        <v>2.3199999999999998</v>
      </c>
      <c r="L56" s="4" t="s">
        <v>172</v>
      </c>
      <c r="M56" s="2" t="s">
        <v>173</v>
      </c>
      <c r="N56" s="2"/>
      <c r="P56" s="2"/>
      <c r="Q56" s="2"/>
      <c r="R56" s="2" t="s">
        <v>174</v>
      </c>
    </row>
    <row r="57" ht="13.800000000000001">
      <c r="A57" s="2"/>
      <c r="B57" s="2"/>
      <c r="C57" s="2"/>
      <c r="D57" s="2"/>
      <c r="E57" s="2"/>
      <c r="F57" s="2"/>
      <c r="G57" s="2"/>
      <c r="H57" s="2"/>
      <c r="I57" s="2">
        <f>SUM(I1:I56)</f>
        <v>856.13999999999987</v>
      </c>
      <c r="J57" s="2">
        <f>SUM(J2:J56)</f>
        <v>85.61399999999999</v>
      </c>
      <c r="K57" s="2">
        <f>SUM(K2:K56)</f>
        <v>43.695999999999998</v>
      </c>
      <c r="L57" s="2"/>
      <c r="M57" s="2"/>
      <c r="O57" s="2"/>
      <c r="P57" s="2"/>
      <c r="Q57" s="2"/>
    </row>
    <row r="58" ht="13.80000000000000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O58" s="2"/>
      <c r="P58" s="2"/>
      <c r="Q58" s="2"/>
    </row>
    <row r="59" ht="14.25">
      <c r="C59" s="2"/>
      <c r="D59" s="2"/>
    </row>
    <row r="60" ht="13.800000000000001">
      <c r="A60" s="1" t="s">
        <v>175</v>
      </c>
      <c r="C60" s="2"/>
      <c r="D60" s="2"/>
      <c r="J60" s="2"/>
      <c r="K60" s="2"/>
    </row>
    <row r="61" ht="14.25">
      <c r="J61" s="2"/>
      <c r="K61" s="2"/>
    </row>
    <row r="62" ht="13.800000000000001">
      <c r="A62" s="2" t="s">
        <v>149</v>
      </c>
      <c r="B62">
        <v>30</v>
      </c>
      <c r="C62" t="s">
        <v>176</v>
      </c>
      <c r="D62" s="2" t="s">
        <v>177</v>
      </c>
    </row>
    <row r="63" ht="13.800000000000001">
      <c r="A63" s="2" t="s">
        <v>91</v>
      </c>
      <c r="B63" s="2">
        <v>30</v>
      </c>
      <c r="C63" t="s">
        <v>176</v>
      </c>
      <c r="D63" s="2" t="s">
        <v>177</v>
      </c>
    </row>
    <row r="64" ht="13.800000000000001">
      <c r="A64" s="2" t="s">
        <v>178</v>
      </c>
      <c r="B64" s="2">
        <v>20</v>
      </c>
      <c r="C64" t="s">
        <v>179</v>
      </c>
      <c r="D64" s="2" t="s">
        <v>177</v>
      </c>
    </row>
    <row r="65" ht="13.800000000000001">
      <c r="A65" s="2" t="s">
        <v>151</v>
      </c>
      <c r="B65">
        <v>20</v>
      </c>
      <c r="C65" t="s">
        <v>180</v>
      </c>
      <c r="D65" s="2" t="s">
        <v>177</v>
      </c>
    </row>
    <row r="66" ht="13.800000000000001">
      <c r="A66" s="2" t="s">
        <v>89</v>
      </c>
      <c r="B66">
        <v>100</v>
      </c>
      <c r="C66" t="s">
        <v>176</v>
      </c>
      <c r="D66" s="2" t="s">
        <v>177</v>
      </c>
    </row>
    <row r="67" ht="13.800000000000001">
      <c r="A67" s="2" t="s">
        <v>89</v>
      </c>
      <c r="B67">
        <v>10</v>
      </c>
      <c r="C67" t="s">
        <v>181</v>
      </c>
      <c r="D67" t="s">
        <v>182</v>
      </c>
    </row>
    <row r="68" ht="13.800000000000001">
      <c r="A68" s="2" t="s">
        <v>83</v>
      </c>
      <c r="B68">
        <v>30</v>
      </c>
      <c r="C68" t="s">
        <v>176</v>
      </c>
      <c r="D68" s="2" t="s">
        <v>177</v>
      </c>
    </row>
    <row r="69" ht="13.800000000000001">
      <c r="A69" s="2" t="s">
        <v>13</v>
      </c>
      <c r="B69">
        <v>60</v>
      </c>
      <c r="C69" t="s">
        <v>180</v>
      </c>
      <c r="D69" s="2" t="s">
        <v>182</v>
      </c>
    </row>
    <row r="70" ht="13.800000000000001">
      <c r="A70" s="2" t="s">
        <v>155</v>
      </c>
      <c r="B70" s="2">
        <v>10</v>
      </c>
      <c r="C70" t="s">
        <v>176</v>
      </c>
      <c r="D70" s="2" t="s">
        <v>182</v>
      </c>
    </row>
    <row r="71" ht="13.800000000000001">
      <c r="C71" s="2"/>
    </row>
    <row r="72" ht="13.800000000000001">
      <c r="A72" s="2" t="s">
        <v>54</v>
      </c>
      <c r="B72">
        <v>30</v>
      </c>
      <c r="C72" t="s">
        <v>177</v>
      </c>
      <c r="D72" t="s">
        <v>183</v>
      </c>
    </row>
    <row r="73" ht="13.800000000000001">
      <c r="A73" s="2" t="s">
        <v>184</v>
      </c>
      <c r="B73">
        <v>30</v>
      </c>
      <c r="C73" s="2" t="s">
        <v>177</v>
      </c>
      <c r="D73" t="s">
        <v>183</v>
      </c>
    </row>
    <row r="74" ht="13.800000000000001">
      <c r="A74" t="s">
        <v>114</v>
      </c>
      <c r="B74">
        <v>50</v>
      </c>
      <c r="C74" s="2" t="s">
        <v>177</v>
      </c>
      <c r="D74" t="s">
        <v>185</v>
      </c>
    </row>
    <row r="75" ht="13.800000000000001">
      <c r="A75" t="s">
        <v>161</v>
      </c>
      <c r="B75">
        <v>30</v>
      </c>
      <c r="C75" s="2" t="s">
        <v>177</v>
      </c>
      <c r="D75" t="s">
        <v>185</v>
      </c>
    </row>
    <row r="76" ht="13.800000000000001">
      <c r="A76" s="2" t="s">
        <v>64</v>
      </c>
      <c r="B76">
        <v>10</v>
      </c>
      <c r="C76" s="2" t="s">
        <v>177</v>
      </c>
      <c r="D76" t="s">
        <v>185</v>
      </c>
      <c r="E76" s="2" t="s">
        <v>186</v>
      </c>
    </row>
    <row r="77" ht="13.800000000000001">
      <c r="A77" s="2" t="s">
        <v>118</v>
      </c>
      <c r="B77">
        <v>20</v>
      </c>
      <c r="C77" s="2" t="s">
        <v>177</v>
      </c>
      <c r="D77" t="s">
        <v>183</v>
      </c>
    </row>
    <row r="78" ht="13.800000000000001">
      <c r="A78" s="2" t="s">
        <v>68</v>
      </c>
      <c r="B78">
        <v>10</v>
      </c>
      <c r="C78" s="2" t="s">
        <v>177</v>
      </c>
      <c r="D78" t="s">
        <v>185</v>
      </c>
      <c r="E78" t="s">
        <v>186</v>
      </c>
    </row>
    <row r="79" ht="13.800000000000001">
      <c r="A79" s="2" t="s">
        <v>58</v>
      </c>
      <c r="B79">
        <v>30</v>
      </c>
      <c r="C79" s="2" t="s">
        <v>177</v>
      </c>
      <c r="D79" s="2" t="s">
        <v>183</v>
      </c>
    </row>
    <row r="80" ht="13.800000000000001">
      <c r="A80" s="2" t="s">
        <v>116</v>
      </c>
      <c r="B80">
        <v>30</v>
      </c>
      <c r="C80" s="2" t="s">
        <v>177</v>
      </c>
      <c r="D80" s="2" t="s">
        <v>183</v>
      </c>
    </row>
    <row r="81" ht="13.800000000000001">
      <c r="A81" s="2" t="s">
        <v>123</v>
      </c>
      <c r="B81">
        <v>30</v>
      </c>
      <c r="C81" s="2" t="s">
        <v>177</v>
      </c>
      <c r="D81" s="2" t="s">
        <v>185</v>
      </c>
      <c r="E81" s="2" t="s">
        <v>186</v>
      </c>
    </row>
    <row r="82" ht="13.800000000000001">
      <c r="A82" s="2" t="s">
        <v>121</v>
      </c>
      <c r="B82">
        <v>30</v>
      </c>
      <c r="C82" s="2" t="s">
        <v>177</v>
      </c>
      <c r="D82" s="2" t="s">
        <v>185</v>
      </c>
      <c r="E82" s="2" t="s">
        <v>186</v>
      </c>
    </row>
    <row r="83" ht="13.800000000000001">
      <c r="A83" s="2" t="s">
        <v>62</v>
      </c>
      <c r="B83">
        <v>20</v>
      </c>
      <c r="C83" s="2" t="s">
        <v>177</v>
      </c>
      <c r="D83" s="2" t="s">
        <v>185</v>
      </c>
      <c r="E83" s="2" t="s">
        <v>186</v>
      </c>
    </row>
    <row r="84" ht="13.800000000000001">
      <c r="A84" s="2" t="s">
        <v>66</v>
      </c>
      <c r="B84">
        <v>10</v>
      </c>
      <c r="C84" s="2" t="s">
        <v>177</v>
      </c>
      <c r="D84" s="2" t="s">
        <v>185</v>
      </c>
      <c r="E84" s="2" t="s">
        <v>186</v>
      </c>
    </row>
    <row r="85" ht="13.800000000000001">
      <c r="A85" s="2" t="s">
        <v>60</v>
      </c>
      <c r="B85">
        <v>10</v>
      </c>
      <c r="C85" s="2" t="s">
        <v>177</v>
      </c>
      <c r="D85" s="2" t="s">
        <v>183</v>
      </c>
    </row>
    <row r="87" ht="13.800000000000001">
      <c r="A87" s="1" t="s">
        <v>187</v>
      </c>
      <c r="B87" s="1" t="s">
        <v>188</v>
      </c>
    </row>
    <row r="88" ht="13.800000000000001">
      <c r="A88" t="s">
        <v>189</v>
      </c>
      <c r="B88">
        <v>60</v>
      </c>
      <c r="C88">
        <v>2</v>
      </c>
    </row>
    <row r="89" ht="13.800000000000001">
      <c r="A89" s="2" t="s">
        <v>189</v>
      </c>
      <c r="B89">
        <v>20</v>
      </c>
      <c r="C89">
        <v>3</v>
      </c>
    </row>
    <row r="90" ht="13.800000000000001">
      <c r="A90" s="2" t="s">
        <v>189</v>
      </c>
      <c r="B90">
        <v>40</v>
      </c>
      <c r="C90">
        <v>4</v>
      </c>
    </row>
    <row r="91" ht="13.800000000000001">
      <c r="A91" s="2" t="s">
        <v>189</v>
      </c>
      <c r="B91">
        <v>10</v>
      </c>
      <c r="C91">
        <v>5</v>
      </c>
    </row>
    <row r="93" ht="13.800000000000001">
      <c r="A93" t="s">
        <v>190</v>
      </c>
      <c r="B93">
        <v>40</v>
      </c>
      <c r="C93">
        <v>2</v>
      </c>
      <c r="D93" t="s">
        <v>191</v>
      </c>
    </row>
    <row r="94" ht="13.800000000000001">
      <c r="A94" s="2" t="s">
        <v>190</v>
      </c>
      <c r="B94">
        <v>20</v>
      </c>
      <c r="C94">
        <v>4</v>
      </c>
      <c r="D94" s="2" t="s">
        <v>191</v>
      </c>
    </row>
    <row r="96" ht="13.800000000000001">
      <c r="A96" s="2" t="s">
        <v>190</v>
      </c>
      <c r="B96">
        <v>20</v>
      </c>
      <c r="C96">
        <v>2</v>
      </c>
      <c r="D96" t="s">
        <v>192</v>
      </c>
    </row>
    <row r="97" ht="13.800000000000001">
      <c r="A97" s="2" t="s">
        <v>190</v>
      </c>
      <c r="B97">
        <v>20</v>
      </c>
      <c r="C97">
        <v>3</v>
      </c>
      <c r="D97" s="2" t="s">
        <v>192</v>
      </c>
    </row>
    <row r="98" ht="13.800000000000001">
      <c r="A98" s="2" t="s">
        <v>190</v>
      </c>
      <c r="B98">
        <v>20</v>
      </c>
      <c r="C98">
        <v>4</v>
      </c>
      <c r="D98" s="2" t="s">
        <v>192</v>
      </c>
    </row>
    <row r="99" ht="13.800000000000001">
      <c r="A99" s="2" t="s">
        <v>190</v>
      </c>
      <c r="B99">
        <v>10</v>
      </c>
      <c r="C99">
        <v>5</v>
      </c>
      <c r="D99" s="2" t="s">
        <v>192</v>
      </c>
    </row>
  </sheetData>
  <autoFilter ref="I2:I60"/>
  <hyperlinks>
    <hyperlink r:id="rId1" ref="L2"/>
    <hyperlink r:id="rId2" ref="R2"/>
    <hyperlink r:id="rId3" ref="L3"/>
    <hyperlink r:id="rId4" ref="L4"/>
    <hyperlink r:id="rId5" ref="L5"/>
    <hyperlink r:id="rId6" ref="L6"/>
    <hyperlink r:id="rId7" ref="L7"/>
    <hyperlink r:id="rId8" ref="L8"/>
    <hyperlink r:id="rId9" ref="L9"/>
    <hyperlink r:id="rId10" ref="L19"/>
    <hyperlink r:id="rId11" ref="L21"/>
    <hyperlink r:id="rId12" ref="L27"/>
    <hyperlink r:id="rId13" ref="L28"/>
    <hyperlink r:id="rId14" ref="L30"/>
    <hyperlink r:id="rId15" ref="L31"/>
    <hyperlink r:id="rId16" ref="L32"/>
    <hyperlink r:id="rId17" ref="L39"/>
    <hyperlink r:id="rId18" ref="L40"/>
    <hyperlink r:id="rId19" ref="L41"/>
    <hyperlink r:id="rId20" ref="L42"/>
    <hyperlink r:id="rId21" ref="L43"/>
    <hyperlink r:id="rId22" ref="L50"/>
    <hyperlink r:id="rId23" ref="L55"/>
    <hyperlink r:id="rId24" ref="L56"/>
  </hyperlinks>
  <printOptions headings="0" gridLines="0"/>
  <pageMargins left="0.70069444444444395" right="0.70069444444444395" top="0.75208333333333299" bottom="0.75208333333333299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25.8515625"/>
  </cols>
  <sheetData>
    <row r="1" ht="14.25">
      <c r="O1" t="s">
        <v>193</v>
      </c>
      <c r="Q1">
        <v>10</v>
      </c>
    </row>
    <row r="2" ht="14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/>
      <c r="K2" s="1"/>
      <c r="L2" s="1" t="s">
        <v>9</v>
      </c>
    </row>
    <row r="3" s="5" customFormat="1" ht="14.25">
      <c r="A3" s="5" t="s">
        <v>194</v>
      </c>
    </row>
    <row r="4" ht="14.25">
      <c r="A4" t="s">
        <v>195</v>
      </c>
      <c r="B4">
        <v>5</v>
      </c>
      <c r="C4">
        <f>$Q$1*B4</f>
        <v>50</v>
      </c>
      <c r="G4">
        <v>1.6599999999999999</v>
      </c>
      <c r="H4">
        <v>0.90000000000000002</v>
      </c>
      <c r="I4">
        <f t="shared" ref="I4:I5" si="8">C4*G4</f>
        <v>83</v>
      </c>
      <c r="L4" s="6" t="s">
        <v>196</v>
      </c>
    </row>
    <row r="5" ht="14.25">
      <c r="A5" s="2" t="s">
        <v>130</v>
      </c>
      <c r="B5" s="2">
        <v>2</v>
      </c>
      <c r="C5" s="2">
        <f t="shared" ref="C5:C6" si="9">10*B5</f>
        <v>20</v>
      </c>
      <c r="D5" s="2"/>
      <c r="E5" s="2"/>
      <c r="G5" s="2">
        <v>3.3700000000000001</v>
      </c>
      <c r="H5" s="2">
        <v>1.8300000000000001</v>
      </c>
      <c r="I5" s="2">
        <f t="shared" si="8"/>
        <v>67.400000000000006</v>
      </c>
      <c r="J5" s="2"/>
      <c r="K5" s="2"/>
      <c r="L5" s="4" t="s">
        <v>131</v>
      </c>
      <c r="M5" s="2"/>
      <c r="N5" s="2"/>
      <c r="O5" s="2"/>
      <c r="P5" s="2"/>
      <c r="Q5" s="2"/>
      <c r="R5" s="2"/>
    </row>
    <row r="6" ht="14.25">
      <c r="A6" s="2" t="s">
        <v>135</v>
      </c>
      <c r="B6" s="2">
        <v>1</v>
      </c>
      <c r="C6" s="2">
        <f t="shared" si="9"/>
        <v>10</v>
      </c>
      <c r="D6" s="2"/>
      <c r="E6" s="2"/>
      <c r="G6" s="2">
        <v>4.4400000000000004</v>
      </c>
      <c r="H6" s="2">
        <v>2.4199999999999999</v>
      </c>
      <c r="I6" s="2">
        <f>G6*C6</f>
        <v>44.400000000000006</v>
      </c>
      <c r="J6" s="2"/>
      <c r="K6" s="2"/>
      <c r="L6" s="4" t="s">
        <v>136</v>
      </c>
      <c r="M6" s="2"/>
      <c r="N6" s="2"/>
      <c r="O6" s="2"/>
      <c r="P6" s="2"/>
      <c r="Q6" s="2"/>
      <c r="R6" s="2"/>
    </row>
    <row r="7" ht="14.25">
      <c r="A7" t="s">
        <v>171</v>
      </c>
      <c r="B7">
        <v>2</v>
      </c>
      <c r="C7">
        <f t="shared" ref="C7:C9" si="10">$Q$1*B7</f>
        <v>20</v>
      </c>
      <c r="G7">
        <v>2.1200000000000001</v>
      </c>
      <c r="H7">
        <v>1.1599999999999999</v>
      </c>
      <c r="I7" s="2">
        <f t="shared" ref="I7:I9" si="11">C7*G7</f>
        <v>42.400000000000006</v>
      </c>
      <c r="L7" s="6" t="s">
        <v>172</v>
      </c>
    </row>
    <row r="8" ht="14.25">
      <c r="A8" s="2" t="s">
        <v>197</v>
      </c>
      <c r="B8" s="2">
        <v>18</v>
      </c>
      <c r="C8" s="2">
        <f t="shared" si="10"/>
        <v>180</v>
      </c>
      <c r="D8" s="2"/>
      <c r="E8" s="2"/>
      <c r="F8" s="2"/>
      <c r="G8" s="2">
        <v>0.84699999999999998</v>
      </c>
      <c r="H8" s="2">
        <v>0.55200000000000005</v>
      </c>
      <c r="I8" s="2">
        <f t="shared" si="11"/>
        <v>152.46000000000001</v>
      </c>
      <c r="J8" s="2"/>
      <c r="K8" s="2"/>
      <c r="L8" s="6" t="s">
        <v>198</v>
      </c>
    </row>
    <row r="9" ht="14.25">
      <c r="A9" t="s">
        <v>199</v>
      </c>
      <c r="B9">
        <v>2</v>
      </c>
      <c r="C9">
        <f t="shared" si="10"/>
        <v>20</v>
      </c>
      <c r="G9">
        <v>5.7699999999999996</v>
      </c>
      <c r="H9">
        <v>3.8399999999999999</v>
      </c>
      <c r="I9" s="2">
        <f t="shared" si="11"/>
        <v>115.39999999999999</v>
      </c>
      <c r="L9" s="6" t="s">
        <v>200</v>
      </c>
    </row>
    <row r="10" ht="14.25">
      <c r="A10" s="2" t="s">
        <v>166</v>
      </c>
      <c r="B10" s="2">
        <v>1</v>
      </c>
      <c r="C10" s="2">
        <f t="shared" ref="C10:C12" si="12">10*B10</f>
        <v>10</v>
      </c>
      <c r="D10" s="2"/>
      <c r="E10" s="2"/>
      <c r="F10" s="2"/>
      <c r="G10" s="2">
        <v>0.87</v>
      </c>
      <c r="H10" s="2">
        <v>0.29999999999999999</v>
      </c>
      <c r="I10" s="2">
        <f t="shared" ref="I10:I16" si="13">G10*C10</f>
        <v>8.6999999999999993</v>
      </c>
      <c r="J10" s="2"/>
      <c r="K10" s="2"/>
      <c r="L10" s="4" t="s">
        <v>167</v>
      </c>
      <c r="M10" s="2"/>
      <c r="N10" s="2"/>
      <c r="O10" s="2"/>
      <c r="P10" s="2"/>
      <c r="Q10" s="2"/>
      <c r="R10" s="2"/>
    </row>
    <row r="11" ht="14.25">
      <c r="A11" s="2" t="s">
        <v>79</v>
      </c>
      <c r="B11" s="2">
        <v>2</v>
      </c>
      <c r="C11" s="2">
        <f t="shared" si="12"/>
        <v>20</v>
      </c>
      <c r="D11" s="2"/>
      <c r="E11" s="2"/>
      <c r="G11" s="2">
        <v>3.2999999999999998</v>
      </c>
      <c r="H11" s="2">
        <v>1.8100000000000001</v>
      </c>
      <c r="I11" s="2">
        <f t="shared" si="13"/>
        <v>66</v>
      </c>
      <c r="J11" s="2"/>
      <c r="K11" s="2"/>
      <c r="L11" s="4" t="s">
        <v>80</v>
      </c>
      <c r="M11" s="2"/>
      <c r="N11" s="2"/>
      <c r="O11" s="2"/>
      <c r="P11" s="2"/>
      <c r="Q11" s="2"/>
      <c r="R11" s="2"/>
    </row>
    <row r="12" ht="14.25">
      <c r="A12" t="s">
        <v>201</v>
      </c>
      <c r="B12">
        <v>1</v>
      </c>
      <c r="C12" s="2">
        <f t="shared" si="12"/>
        <v>10</v>
      </c>
      <c r="G12">
        <v>2.9399999999999999</v>
      </c>
      <c r="H12">
        <v>1.6000000000000001</v>
      </c>
      <c r="I12" s="2">
        <f t="shared" si="13"/>
        <v>29.399999999999999</v>
      </c>
      <c r="L12" s="6" t="s">
        <v>202</v>
      </c>
    </row>
    <row r="13" ht="14.25">
      <c r="C13">
        <f>$Q$1*B13</f>
        <v>0</v>
      </c>
    </row>
    <row r="14" ht="14.25">
      <c r="A14" s="2" t="s">
        <v>203</v>
      </c>
      <c r="B14" s="2">
        <v>4</v>
      </c>
      <c r="C14" s="2">
        <f>10*B14</f>
        <v>40</v>
      </c>
      <c r="D14" s="2"/>
      <c r="E14" s="2"/>
      <c r="F14" s="2" t="s">
        <v>33</v>
      </c>
      <c r="G14" s="2">
        <v>2.0800000000000001</v>
      </c>
      <c r="H14" s="2"/>
      <c r="I14" s="2">
        <f t="shared" si="13"/>
        <v>83.200000000000003</v>
      </c>
      <c r="J14" s="2"/>
      <c r="K14" s="2">
        <f>H14*B14</f>
        <v>0</v>
      </c>
      <c r="L14" s="4" t="s">
        <v>34</v>
      </c>
      <c r="M14" s="2"/>
    </row>
    <row r="15" ht="14.25">
      <c r="A15" t="s">
        <v>204</v>
      </c>
      <c r="B15">
        <v>1</v>
      </c>
      <c r="C15">
        <f t="shared" ref="C15:C36" si="14">$Q$1*B15</f>
        <v>10</v>
      </c>
      <c r="G15" s="2">
        <v>9.1099999999999994</v>
      </c>
      <c r="H15" s="2"/>
      <c r="I15" s="2">
        <f t="shared" si="13"/>
        <v>91.099999999999994</v>
      </c>
      <c r="J15" s="2"/>
      <c r="K15" s="2"/>
      <c r="L15" s="6" t="s">
        <v>205</v>
      </c>
      <c r="M15" s="2"/>
    </row>
    <row r="16" ht="14.25">
      <c r="A16" t="s">
        <v>206</v>
      </c>
      <c r="B16">
        <v>1</v>
      </c>
      <c r="C16">
        <f t="shared" si="14"/>
        <v>10</v>
      </c>
      <c r="G16">
        <v>20.300000000000001</v>
      </c>
      <c r="I16" s="2">
        <f t="shared" si="13"/>
        <v>203</v>
      </c>
      <c r="L16" s="6" t="s">
        <v>207</v>
      </c>
    </row>
    <row r="17" ht="14.25">
      <c r="A17" t="s">
        <v>208</v>
      </c>
      <c r="B17">
        <v>1</v>
      </c>
      <c r="C17" s="2">
        <f>$Q$1*B17</f>
        <v>10</v>
      </c>
      <c r="G17">
        <v>14.359999999999999</v>
      </c>
      <c r="I17" s="2">
        <f>G17*C17</f>
        <v>143.59999999999999</v>
      </c>
      <c r="L17" s="6" t="s">
        <v>209</v>
      </c>
    </row>
    <row r="18" ht="14.25">
      <c r="A18" t="s">
        <v>210</v>
      </c>
      <c r="B18">
        <v>1</v>
      </c>
      <c r="C18" s="2">
        <f>$Q$1*B18</f>
        <v>10</v>
      </c>
      <c r="G18">
        <v>16.899999999999999</v>
      </c>
      <c r="I18" s="2">
        <f>G18*C18</f>
        <v>169</v>
      </c>
      <c r="L18" s="6" t="s">
        <v>211</v>
      </c>
    </row>
    <row r="19" ht="14.25">
      <c r="C19">
        <f t="shared" si="14"/>
        <v>0</v>
      </c>
    </row>
    <row r="20" ht="14.25">
      <c r="C20">
        <f t="shared" si="14"/>
        <v>0</v>
      </c>
    </row>
    <row r="21" ht="14.25">
      <c r="C21">
        <f t="shared" si="14"/>
        <v>0</v>
      </c>
    </row>
    <row r="22" ht="14.25">
      <c r="B22" s="2">
        <v>88.799999999999997</v>
      </c>
      <c r="C22">
        <f t="shared" si="14"/>
        <v>888</v>
      </c>
    </row>
    <row r="23" ht="14.25">
      <c r="C23">
        <f t="shared" si="14"/>
        <v>0</v>
      </c>
    </row>
    <row r="24" ht="14.25">
      <c r="C24">
        <f t="shared" si="14"/>
        <v>0</v>
      </c>
    </row>
    <row r="25" ht="14.25">
      <c r="C25">
        <f t="shared" si="14"/>
        <v>0</v>
      </c>
    </row>
    <row r="26" ht="14.25">
      <c r="C26">
        <f t="shared" si="14"/>
        <v>0</v>
      </c>
    </row>
    <row r="27" ht="14.25">
      <c r="C27">
        <f t="shared" si="14"/>
        <v>0</v>
      </c>
    </row>
    <row r="28" ht="14.25">
      <c r="C28">
        <f t="shared" si="14"/>
        <v>0</v>
      </c>
    </row>
    <row r="29" ht="14.25">
      <c r="C29">
        <f t="shared" si="14"/>
        <v>0</v>
      </c>
    </row>
    <row r="30" s="5" customFormat="1" ht="14.25">
      <c r="A30" s="5" t="s">
        <v>212</v>
      </c>
      <c r="C30" s="5"/>
    </row>
    <row r="31" ht="14.25">
      <c r="A31" t="s">
        <v>213</v>
      </c>
      <c r="B31">
        <v>2</v>
      </c>
      <c r="C31" s="2">
        <f t="shared" si="14"/>
        <v>20</v>
      </c>
      <c r="G31">
        <v>3.79</v>
      </c>
      <c r="H31">
        <v>1.5</v>
      </c>
      <c r="I31" s="2">
        <f t="shared" ref="I31:I36" si="15">C31*G31</f>
        <v>75.799999999999997</v>
      </c>
      <c r="L31" s="6" t="s">
        <v>214</v>
      </c>
    </row>
    <row r="32" ht="14.25">
      <c r="A32" s="2" t="s">
        <v>195</v>
      </c>
      <c r="B32" s="2">
        <v>4</v>
      </c>
      <c r="C32" s="2">
        <f t="shared" si="14"/>
        <v>40</v>
      </c>
      <c r="G32" s="2">
        <v>1.6599999999999999</v>
      </c>
      <c r="H32" s="2">
        <v>0.90000000000000002</v>
      </c>
      <c r="I32" s="2">
        <f t="shared" si="15"/>
        <v>66.399999999999991</v>
      </c>
      <c r="L32" s="6" t="s">
        <v>196</v>
      </c>
    </row>
    <row r="33" ht="14.25">
      <c r="A33" t="s">
        <v>215</v>
      </c>
      <c r="B33">
        <v>4</v>
      </c>
      <c r="C33" s="2">
        <f t="shared" si="14"/>
        <v>40</v>
      </c>
      <c r="G33">
        <v>1.0800000000000001</v>
      </c>
      <c r="H33">
        <v>0.59599999999999997</v>
      </c>
      <c r="I33" s="2">
        <f t="shared" si="15"/>
        <v>43.200000000000003</v>
      </c>
      <c r="L33" s="6" t="s">
        <v>216</v>
      </c>
    </row>
    <row r="34" ht="14.25">
      <c r="A34" t="s">
        <v>217</v>
      </c>
      <c r="B34">
        <v>1</v>
      </c>
      <c r="C34" s="2">
        <f t="shared" si="14"/>
        <v>10</v>
      </c>
      <c r="G34">
        <v>1.8600000000000001</v>
      </c>
      <c r="H34">
        <v>1.1799999999999999</v>
      </c>
      <c r="I34" s="2">
        <f t="shared" si="15"/>
        <v>18.600000000000001</v>
      </c>
      <c r="L34" s="6" t="s">
        <v>218</v>
      </c>
    </row>
    <row r="35" ht="14.25">
      <c r="A35" s="2" t="s">
        <v>171</v>
      </c>
      <c r="B35" s="2">
        <v>4</v>
      </c>
      <c r="C35" s="2">
        <f t="shared" si="14"/>
        <v>40</v>
      </c>
      <c r="D35" s="2"/>
      <c r="E35" s="2"/>
      <c r="F35" s="2"/>
      <c r="G35" s="2">
        <v>2.1200000000000001</v>
      </c>
      <c r="H35" s="2">
        <v>1.1599999999999999</v>
      </c>
      <c r="I35" s="2">
        <f t="shared" si="15"/>
        <v>84.800000000000011</v>
      </c>
      <c r="J35" s="2"/>
      <c r="K35" s="2"/>
      <c r="L35" s="6" t="s">
        <v>172</v>
      </c>
    </row>
    <row r="36" ht="14.25">
      <c r="A36" t="s">
        <v>197</v>
      </c>
      <c r="B36">
        <v>14</v>
      </c>
      <c r="C36" s="2">
        <f t="shared" si="14"/>
        <v>140</v>
      </c>
      <c r="G36">
        <v>0.84699999999999998</v>
      </c>
      <c r="H36">
        <v>0.55200000000000005</v>
      </c>
      <c r="I36" s="2">
        <f t="shared" si="15"/>
        <v>118.58</v>
      </c>
      <c r="L36" s="6" t="s">
        <v>198</v>
      </c>
    </row>
    <row r="37" ht="14.25">
      <c r="A37" s="2" t="s">
        <v>135</v>
      </c>
      <c r="B37" s="2">
        <v>2</v>
      </c>
      <c r="C37" s="2">
        <f>10*B37</f>
        <v>20</v>
      </c>
      <c r="D37" s="2"/>
      <c r="E37" s="2"/>
      <c r="F37" s="2"/>
      <c r="G37" s="2">
        <v>4.4400000000000004</v>
      </c>
      <c r="H37" s="2">
        <v>2.4199999999999999</v>
      </c>
      <c r="I37" s="2">
        <f t="shared" ref="I37:I43" si="16">G37*C37</f>
        <v>88.800000000000011</v>
      </c>
      <c r="J37" s="2"/>
      <c r="K37" s="2"/>
      <c r="L37" s="4" t="s">
        <v>136</v>
      </c>
      <c r="M37" s="2"/>
      <c r="N37" s="2"/>
      <c r="O37" s="2"/>
      <c r="P37" s="2"/>
      <c r="Q37" s="2"/>
      <c r="R37" s="2"/>
    </row>
    <row r="38" ht="14.25">
      <c r="A38" t="s">
        <v>219</v>
      </c>
      <c r="B38">
        <v>1</v>
      </c>
      <c r="C38" s="2">
        <f>$Q$1*B38</f>
        <v>10</v>
      </c>
      <c r="G38">
        <v>5.3899999999999997</v>
      </c>
      <c r="H38">
        <v>3.5</v>
      </c>
      <c r="I38" s="2">
        <f t="shared" si="16"/>
        <v>53.899999999999999</v>
      </c>
      <c r="L38" s="6" t="s">
        <v>220</v>
      </c>
    </row>
    <row r="39" ht="14.25">
      <c r="A39" s="2" t="s">
        <v>79</v>
      </c>
      <c r="B39" s="2">
        <v>1</v>
      </c>
      <c r="C39" s="2">
        <f t="shared" ref="C39:C40" si="17">10*B39</f>
        <v>10</v>
      </c>
      <c r="D39" s="2"/>
      <c r="E39" s="2"/>
      <c r="F39" s="2"/>
      <c r="G39" s="2">
        <v>3.2999999999999998</v>
      </c>
      <c r="H39" s="2">
        <v>1.8100000000000001</v>
      </c>
      <c r="I39" s="2">
        <f t="shared" si="16"/>
        <v>33</v>
      </c>
      <c r="J39" s="2"/>
      <c r="K39" s="2"/>
      <c r="L39" s="4" t="s">
        <v>80</v>
      </c>
      <c r="M39" s="2"/>
      <c r="N39" s="2"/>
      <c r="O39" s="2"/>
      <c r="P39" s="2"/>
      <c r="Q39" s="2"/>
      <c r="R39" s="2"/>
    </row>
    <row r="40" ht="14.25">
      <c r="A40" s="2" t="s">
        <v>201</v>
      </c>
      <c r="B40" s="2">
        <v>2</v>
      </c>
      <c r="C40" s="2">
        <f t="shared" si="17"/>
        <v>20</v>
      </c>
      <c r="D40" s="2"/>
      <c r="E40" s="2"/>
      <c r="F40" s="2"/>
      <c r="G40" s="2">
        <v>2.9399999999999999</v>
      </c>
      <c r="H40" s="2">
        <v>1.6000000000000001</v>
      </c>
      <c r="I40" s="2">
        <f t="shared" si="16"/>
        <v>58.799999999999997</v>
      </c>
      <c r="J40" s="2"/>
      <c r="K40" s="2"/>
      <c r="L40" s="6" t="s">
        <v>202</v>
      </c>
    </row>
    <row r="41" ht="14.25">
      <c r="C41" s="2">
        <f>$Q$1*B41</f>
        <v>0</v>
      </c>
    </row>
    <row r="42" ht="14.25">
      <c r="A42" s="2" t="s">
        <v>203</v>
      </c>
      <c r="B42" s="2">
        <v>4</v>
      </c>
      <c r="C42" s="2">
        <f>10*B42</f>
        <v>40</v>
      </c>
      <c r="D42" s="2"/>
      <c r="E42" s="2"/>
      <c r="F42" s="2" t="s">
        <v>33</v>
      </c>
      <c r="G42" s="2">
        <v>2.0800000000000001</v>
      </c>
      <c r="H42" s="2"/>
      <c r="I42" s="2">
        <f t="shared" si="16"/>
        <v>83.200000000000003</v>
      </c>
      <c r="J42" s="2"/>
      <c r="K42" s="2">
        <f>H42*B42</f>
        <v>0</v>
      </c>
      <c r="L42" s="4" t="s">
        <v>34</v>
      </c>
      <c r="M42" s="2"/>
    </row>
    <row r="43" ht="14.25">
      <c r="A43" s="2" t="s">
        <v>204</v>
      </c>
      <c r="B43">
        <v>1</v>
      </c>
      <c r="C43" s="2">
        <f t="shared" ref="C43:C63" si="18">$Q$1*B43</f>
        <v>10</v>
      </c>
      <c r="G43" s="2">
        <v>9.1099999999999994</v>
      </c>
      <c r="H43" s="2"/>
      <c r="I43" s="2">
        <f t="shared" si="16"/>
        <v>91.099999999999994</v>
      </c>
      <c r="J43" s="2"/>
      <c r="K43" s="2"/>
      <c r="L43" s="6" t="s">
        <v>205</v>
      </c>
      <c r="M43" s="2"/>
    </row>
    <row r="44" ht="14.25">
      <c r="C44" s="2">
        <f t="shared" si="18"/>
        <v>0</v>
      </c>
    </row>
    <row r="45" ht="14.25">
      <c r="C45" s="2">
        <f t="shared" si="18"/>
        <v>0</v>
      </c>
    </row>
    <row r="46" ht="14.25">
      <c r="C46" s="2">
        <f t="shared" si="18"/>
        <v>0</v>
      </c>
    </row>
    <row r="47" ht="14.25">
      <c r="C47" s="2">
        <f t="shared" si="18"/>
        <v>0</v>
      </c>
    </row>
    <row r="48" ht="14.25">
      <c r="C48" s="2">
        <f t="shared" si="18"/>
        <v>0</v>
      </c>
    </row>
    <row r="49" ht="14.25">
      <c r="C49" s="2">
        <f t="shared" si="18"/>
        <v>0</v>
      </c>
    </row>
    <row r="50" ht="14.25">
      <c r="C50" s="2">
        <f t="shared" si="18"/>
        <v>0</v>
      </c>
    </row>
    <row r="51" ht="14.25">
      <c r="C51" s="2">
        <f t="shared" si="18"/>
        <v>0</v>
      </c>
    </row>
    <row r="52" ht="14.25">
      <c r="C52" s="2">
        <f t="shared" si="18"/>
        <v>0</v>
      </c>
    </row>
    <row r="53" ht="14.25">
      <c r="C53" s="2">
        <f t="shared" si="18"/>
        <v>0</v>
      </c>
    </row>
    <row r="54" ht="14.25">
      <c r="C54" s="2">
        <f t="shared" si="18"/>
        <v>0</v>
      </c>
    </row>
    <row r="55" ht="14.25">
      <c r="C55" s="2">
        <f t="shared" si="18"/>
        <v>0</v>
      </c>
    </row>
    <row r="56" ht="14.25">
      <c r="C56" s="2">
        <f t="shared" si="18"/>
        <v>0</v>
      </c>
    </row>
    <row r="57" ht="14.25">
      <c r="C57" s="2">
        <f t="shared" si="18"/>
        <v>0</v>
      </c>
    </row>
    <row r="58" ht="14.25">
      <c r="C58" s="2">
        <f t="shared" si="18"/>
        <v>0</v>
      </c>
    </row>
    <row r="59" ht="14.25">
      <c r="C59" s="2">
        <f t="shared" si="18"/>
        <v>0</v>
      </c>
    </row>
    <row r="60" s="5" customFormat="1" ht="14.25">
      <c r="A60" s="5" t="s">
        <v>221</v>
      </c>
      <c r="C60" s="5"/>
    </row>
    <row r="61" ht="14.25">
      <c r="C61" s="2">
        <f t="shared" si="18"/>
        <v>0</v>
      </c>
    </row>
    <row r="62" ht="14.25">
      <c r="A62" s="2" t="s">
        <v>215</v>
      </c>
      <c r="B62" s="2">
        <v>5</v>
      </c>
      <c r="C62" s="2">
        <f t="shared" si="18"/>
        <v>50</v>
      </c>
      <c r="G62" s="2">
        <v>1.0800000000000001</v>
      </c>
      <c r="H62" s="2">
        <v>0.59599999999999997</v>
      </c>
      <c r="I62" s="2">
        <f t="shared" ref="I62:I63" si="19">C62*G62</f>
        <v>54</v>
      </c>
      <c r="L62" s="6" t="s">
        <v>216</v>
      </c>
    </row>
    <row r="63" ht="14.25">
      <c r="A63" s="2" t="s">
        <v>171</v>
      </c>
      <c r="B63" s="2">
        <v>2</v>
      </c>
      <c r="C63" s="2">
        <f t="shared" si="18"/>
        <v>20</v>
      </c>
      <c r="D63" s="2"/>
      <c r="E63" s="2"/>
      <c r="F63" s="2"/>
      <c r="G63" s="2">
        <v>2.1200000000000001</v>
      </c>
      <c r="H63" s="2">
        <v>1.1599999999999999</v>
      </c>
      <c r="I63" s="2">
        <f t="shared" si="19"/>
        <v>42.400000000000006</v>
      </c>
      <c r="J63" s="2"/>
      <c r="K63" s="2"/>
      <c r="L63" s="6" t="s">
        <v>172</v>
      </c>
    </row>
    <row r="64" ht="14.25">
      <c r="A64" s="2" t="s">
        <v>135</v>
      </c>
      <c r="B64" s="2">
        <v>1</v>
      </c>
      <c r="C64" s="2">
        <f t="shared" ref="C64:C67" si="20">10*B64</f>
        <v>10</v>
      </c>
      <c r="D64" s="2"/>
      <c r="E64" s="2"/>
      <c r="F64" s="2"/>
      <c r="G64" s="2">
        <v>4.4400000000000004</v>
      </c>
      <c r="H64" s="2">
        <v>2.4199999999999999</v>
      </c>
      <c r="I64" s="2">
        <f>G64*C64</f>
        <v>44.400000000000006</v>
      </c>
      <c r="J64" s="2"/>
      <c r="K64" s="2"/>
      <c r="L64" s="4" t="s">
        <v>136</v>
      </c>
      <c r="M64" s="2"/>
      <c r="N64" s="2"/>
      <c r="O64" s="2"/>
      <c r="P64" s="2"/>
      <c r="Q64" s="2"/>
      <c r="R64" s="2"/>
    </row>
    <row r="65" ht="14.25">
      <c r="A65" s="2" t="s">
        <v>130</v>
      </c>
      <c r="B65" s="2">
        <v>2</v>
      </c>
      <c r="C65" s="2">
        <f t="shared" si="20"/>
        <v>20</v>
      </c>
      <c r="D65" s="2"/>
      <c r="E65" s="2"/>
      <c r="F65" s="2"/>
      <c r="G65" s="2">
        <v>3.3700000000000001</v>
      </c>
      <c r="H65" s="2">
        <v>1.8300000000000001</v>
      </c>
      <c r="I65" s="2">
        <f>C65*G65</f>
        <v>67.400000000000006</v>
      </c>
      <c r="J65" s="2"/>
      <c r="K65" s="2"/>
      <c r="L65" s="4" t="s">
        <v>131</v>
      </c>
      <c r="M65" s="2"/>
      <c r="N65" s="2"/>
      <c r="O65" s="2"/>
      <c r="P65" s="2"/>
      <c r="Q65" s="2"/>
      <c r="R65" s="2"/>
    </row>
    <row r="66" ht="14.25">
      <c r="A66" s="2" t="s">
        <v>79</v>
      </c>
      <c r="B66" s="2">
        <v>2</v>
      </c>
      <c r="C66" s="2">
        <f t="shared" si="20"/>
        <v>20</v>
      </c>
      <c r="D66" s="2"/>
      <c r="E66" s="2"/>
      <c r="F66" s="2"/>
      <c r="G66" s="2">
        <v>3.2999999999999998</v>
      </c>
      <c r="H66" s="2">
        <v>1.8100000000000001</v>
      </c>
      <c r="I66" s="2">
        <f t="shared" ref="I66:I72" si="21">G66*C66</f>
        <v>66</v>
      </c>
      <c r="J66" s="2"/>
      <c r="K66" s="2"/>
      <c r="L66" s="4" t="s">
        <v>80</v>
      </c>
      <c r="M66" s="2"/>
      <c r="N66" s="2"/>
      <c r="O66" s="2"/>
      <c r="P66" s="2"/>
      <c r="Q66" s="2"/>
      <c r="R66" s="2"/>
    </row>
    <row r="67" ht="14.25">
      <c r="A67" s="2" t="s">
        <v>201</v>
      </c>
      <c r="B67" s="2">
        <v>1</v>
      </c>
      <c r="C67" s="2">
        <f t="shared" si="20"/>
        <v>10</v>
      </c>
      <c r="D67" s="2"/>
      <c r="E67" s="2"/>
      <c r="F67" s="2"/>
      <c r="G67" s="2">
        <v>2.9399999999999999</v>
      </c>
      <c r="H67" s="2">
        <v>1.6000000000000001</v>
      </c>
      <c r="I67" s="2">
        <f t="shared" si="21"/>
        <v>29.399999999999999</v>
      </c>
      <c r="J67" s="2"/>
      <c r="K67" s="2"/>
      <c r="L67" s="6" t="s">
        <v>202</v>
      </c>
    </row>
    <row r="68" ht="14.25">
      <c r="A68" t="s">
        <v>222</v>
      </c>
      <c r="B68">
        <v>2</v>
      </c>
      <c r="C68" s="2">
        <f>$Q$1*B68</f>
        <v>20</v>
      </c>
      <c r="G68">
        <v>2.5</v>
      </c>
      <c r="H68">
        <v>2.1299999999999999</v>
      </c>
      <c r="I68" s="2">
        <f t="shared" si="21"/>
        <v>50</v>
      </c>
      <c r="L68" s="6" t="s">
        <v>223</v>
      </c>
    </row>
    <row r="69" ht="14.25">
      <c r="A69" s="2" t="s">
        <v>203</v>
      </c>
      <c r="B69" s="2">
        <v>4</v>
      </c>
      <c r="C69" s="2">
        <f>10*B69</f>
        <v>40</v>
      </c>
      <c r="D69" s="2"/>
      <c r="E69" s="2"/>
      <c r="F69" s="2" t="s">
        <v>33</v>
      </c>
      <c r="G69" s="2">
        <v>2.0800000000000001</v>
      </c>
      <c r="H69" s="2"/>
      <c r="I69" s="2">
        <f t="shared" si="21"/>
        <v>83.200000000000003</v>
      </c>
      <c r="J69" s="2"/>
      <c r="K69" s="2"/>
      <c r="L69" s="4" t="s">
        <v>34</v>
      </c>
      <c r="M69" s="2"/>
    </row>
    <row r="70" ht="14.25">
      <c r="A70" s="2" t="s">
        <v>204</v>
      </c>
      <c r="B70">
        <v>1</v>
      </c>
      <c r="C70" s="2">
        <f>$Q$1*B70</f>
        <v>10</v>
      </c>
      <c r="G70">
        <v>9.1099999999999994</v>
      </c>
      <c r="I70" s="2">
        <f t="shared" si="21"/>
        <v>91.099999999999994</v>
      </c>
      <c r="L70" s="6" t="s">
        <v>205</v>
      </c>
    </row>
    <row r="71" ht="14.25">
      <c r="A71" s="2" t="s">
        <v>166</v>
      </c>
      <c r="B71" s="2">
        <v>1</v>
      </c>
      <c r="C71" s="2">
        <f>10*B71</f>
        <v>10</v>
      </c>
      <c r="D71" s="2"/>
      <c r="E71" s="2"/>
      <c r="F71" s="2"/>
      <c r="G71" s="2">
        <v>0.87</v>
      </c>
      <c r="H71" s="2">
        <v>0.29999999999999999</v>
      </c>
      <c r="I71" s="2">
        <f t="shared" si="21"/>
        <v>8.6999999999999993</v>
      </c>
      <c r="J71" s="2"/>
      <c r="K71" s="2"/>
      <c r="L71" s="4" t="s">
        <v>167</v>
      </c>
      <c r="M71" s="2"/>
      <c r="N71" s="2"/>
      <c r="O71" s="2"/>
      <c r="P71" s="2"/>
      <c r="Q71" s="2"/>
      <c r="R71" s="2"/>
    </row>
    <row r="72" ht="14.25">
      <c r="A72" t="s">
        <v>224</v>
      </c>
      <c r="B72">
        <v>3</v>
      </c>
      <c r="C72" s="2">
        <f t="shared" ref="C72:C76" si="22">$Q$1*B72</f>
        <v>30</v>
      </c>
      <c r="G72">
        <v>3.4100000000000001</v>
      </c>
      <c r="H72" s="2">
        <v>3.4100000000000001</v>
      </c>
      <c r="I72" s="2">
        <f t="shared" si="21"/>
        <v>102.30000000000001</v>
      </c>
      <c r="L72" s="6" t="s">
        <v>225</v>
      </c>
    </row>
    <row r="73" ht="14.25">
      <c r="C73" s="2">
        <f t="shared" si="22"/>
        <v>0</v>
      </c>
    </row>
    <row r="74" ht="14.25">
      <c r="C74" s="2">
        <f t="shared" si="22"/>
        <v>0</v>
      </c>
    </row>
    <row r="75" ht="14.25">
      <c r="C75" s="2">
        <f t="shared" si="22"/>
        <v>0</v>
      </c>
    </row>
    <row r="76" ht="14.25">
      <c r="C76" s="2">
        <f t="shared" si="22"/>
        <v>0</v>
      </c>
    </row>
    <row r="77" ht="14.25">
      <c r="I77">
        <f>SUM(I1:I76)</f>
        <v>2754.1399999999999</v>
      </c>
    </row>
  </sheetData>
  <hyperlinks>
    <hyperlink r:id="rId1" ref="L4"/>
    <hyperlink r:id="rId2" ref="L5"/>
    <hyperlink r:id="rId3" ref="L6"/>
    <hyperlink r:id="rId4" ref="L7"/>
    <hyperlink r:id="rId5" ref="L8"/>
    <hyperlink r:id="rId6" ref="L9"/>
    <hyperlink r:id="rId7" ref="L10"/>
    <hyperlink r:id="rId8" ref="L11"/>
    <hyperlink r:id="rId9" ref="L12"/>
    <hyperlink r:id="rId10" ref="L14"/>
    <hyperlink r:id="rId11" ref="L15"/>
    <hyperlink r:id="rId12" ref="L16"/>
    <hyperlink r:id="rId13" ref="L17"/>
    <hyperlink r:id="rId14" ref="L18"/>
    <hyperlink r:id="rId15" ref="L31"/>
    <hyperlink r:id="rId1" ref="L32"/>
    <hyperlink r:id="rId16" ref="L33"/>
    <hyperlink r:id="rId17" ref="L34"/>
    <hyperlink r:id="rId4" ref="L35"/>
    <hyperlink r:id="rId5" ref="L36"/>
    <hyperlink r:id="rId3" ref="L37"/>
    <hyperlink r:id="rId18" ref="L38"/>
    <hyperlink r:id="rId8" ref="L39"/>
    <hyperlink r:id="rId9" ref="L40"/>
    <hyperlink r:id="rId10" ref="L42"/>
    <hyperlink r:id="rId11" ref="L43"/>
    <hyperlink r:id="rId16" ref="L62"/>
    <hyperlink r:id="rId4" ref="L63"/>
    <hyperlink r:id="rId3" ref="L64"/>
    <hyperlink r:id="rId2" ref="L65"/>
    <hyperlink r:id="rId8" ref="L66"/>
    <hyperlink r:id="rId9" ref="L67"/>
    <hyperlink r:id="rId19" ref="L68"/>
    <hyperlink r:id="rId10" ref="L69"/>
    <hyperlink r:id="rId11" ref="L70"/>
    <hyperlink r:id="rId7" ref="L71"/>
    <hyperlink r:id="rId20" ref="L72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ONLYOFFICE/6.0.0.110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fr-FR</dc:language>
  <cp:revision>4</cp:revision>
  <dcterms:modified xsi:type="dcterms:W3CDTF">2020-11-16T16:56:17Z</dcterms:modified>
</cp:coreProperties>
</file>