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8" i="4"/>
  <c r="B7" i="4"/>
  <c r="B10" i="4"/>
  <c r="B11" i="4"/>
  <c r="B9" i="4"/>
  <c r="B2" i="4"/>
  <c r="B5" i="4"/>
  <c r="B6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9" i="4"/>
  <c r="C8" i="4"/>
  <c r="C6" i="4"/>
  <c r="C11" i="4"/>
  <c r="C12" i="4"/>
  <c r="C5" i="4"/>
  <c r="C10" i="4"/>
  <c r="C13" i="4"/>
  <c r="C4" i="4"/>
  <c r="C2" i="4"/>
  <c r="C7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<sst xmlns="http://schemas.openxmlformats.org/spreadsheetml/2006/main" count="757" uniqueCount="662">
  <si>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</si>
  <si>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</si>
  <si>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</si>
  <si>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</si>
  <si>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</si>
  <si>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</si>
  <si>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</si>
  <si>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</si>
  <si>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</si>
  <si>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</si>
  <si>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</si>
  <si>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</si>
  <si>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</si>
  <si>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</si>
  <si>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</si>
  <si>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</si>
  <si>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</si>
  <si>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</si>
  <si>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</si>
  <si>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</si>
  <si>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</si>
  <si>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</si>
  <si>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</si>
  <si>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</si>
  <si>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</si>
  <si>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</si>
  <si>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</si>
  <si>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</si>
  <si>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</si>
  <si>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</si>
  <si>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</si>
  <si>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</si>
  <si>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</si>
  <si>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</si>
  <si>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</si>
  <si>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</si>
  <si>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</si>
  <si>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</si>
  <si>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</si>
  <si>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</si>
  <si>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</si>
  <si>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</si>
  <si>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</si>
  <si>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</si>
  <si>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</si>
  <si>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</si>
  <si>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</si>
  <si>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</si>
  <si>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</si>
  <si>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</si>
  <si>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</si>
  <si>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</si>
  <si>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</si>
  <si>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</si>
  <si>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</si>
  <si>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</si>
  <si>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</si>
  <si>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</si>
  <si>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</si>
  <si>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</si>
  <si>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</si>
  <si>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</si>
  <si>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</si>
  <si>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</si>
  <si>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</si>
  <si>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</si>
  <si>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</si>
  <si>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</si>
  <si>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</si>
  <si>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</si>
  <si>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</si>
  <si>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</si>
  <si>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</si>
  <si>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</si>
  <si>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</si>
  <si>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</si>
  <si>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</si>
  <si>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</si>
  <si>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</si>
  <si>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</si>
  <si>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</si>
  <si>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</si>
  <si>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</si>
  <si>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</si>
  <si>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</si>
  <si>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</si>
  <si>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</si>
  <si>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</si>
  <si>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</si>
  <si>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</si>
  <si>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</si>
  <si>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</si>
  <si>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</si>
  <si>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</si>
  <si>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</si>
  <si>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</si>
  <si>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</si>
  <si>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</si>
  <si>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</si>
  <si>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</si>
  <si>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</si>
  <si>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</si>
  <si>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</si>
  <si>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</si>
  <si>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</si>
  <si>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</si>
  <si>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</si>
  <si>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</si>
  <si>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</si>
  <si>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</si>
  <si>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</si>
  <si>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</si>
  <si>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</si>
  <si>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</si>
  <si>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</si>
  <si>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</si>
  <si>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</si>
  <si>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</si>
  <si>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</si>
  <si>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</si>
  <si>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</si>
  <si>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</si>
  <si>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</si>
  <si>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</si>
  <si>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</si>
  <si>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</si>
  <si>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</si>
  <si>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</si>
  <si>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</si>
  <si>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</si>
  <si>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</si>
  <si>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</si>
  <si>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</si>
  <si>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</si>
  <si>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</si>
  <si>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</si>
  <si>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</si>
  <si>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</si>
  <si>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</si>
  <si>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</si>
  <si>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</si>
  <si>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</si>
  <si>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</si>
  <si>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</si>
  <si>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</si>
  <si>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</si>
  <si>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</si>
  <si>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</si>
  <si>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</si>
  <si>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</si>
  <si>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</si>
  <si>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</si>
  <si>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</si>
  <si>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</si>
  <si>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</si>
  <si>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</si>
  <si>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</si>
  <si>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</si>
  <si>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</si>
  <si>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</si>
  <si>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</si>
  <si>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</si>
  <si>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</si>
  <si>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</si>
  <si>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</si>
  <si>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</si>
  <si>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</si>
  <si>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</si>
  <si>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</si>
  <si>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</si>
  <si>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</si>
  <si>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</si>
  <si>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</si>
  <si>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</si>
  <si>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</si>
  <si>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</si>
  <si>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</si>
  <si>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</si>
  <si>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</si>
  <si>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</si>
  <si>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</si>
  <si>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</si>
  <si>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</si>
  <si>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</si>
  <si>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</si>
  <si>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</si>
  <si>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</si>
  <si>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</si>
  <si>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</si>
  <si>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</si>
  <si>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</si>
  <si>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</si>
  <si>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</si>
  <si>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</si>
  <si>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</si>
  <si>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</si>
  <si>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</si>
  <si>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</si>
  <si>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</si>
  <si>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</si>
  <si>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</si>
  <si>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</si>
  <si>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</si>
  <si>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</si>
  <si>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</si>
  <si>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</si>
  <si>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</si>
  <si>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</si>
  <si>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</si>
  <si>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</si>
  <si>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</si>
  <si>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</si>
  <si>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</si>
  <si>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</si>
  <si>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</si>
  <si>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</si>
  <si>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</si>
  <si>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</si>
  <si>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</si>
  <si>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</si>
  <si>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</si>
  <si>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</si>
  <si>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</si>
  <si>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</si>
  <si>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</si>
  <si>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</si>
  <si>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</si>
  <si>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</si>
  <si>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</si>
  <si>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</si>
  <si>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</si>
  <si>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</si>
  <si>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</si>
  <si>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</si>
  <si>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</si>
  <si>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</si>
  <si>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</si>
  <si>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</si>
  <si>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</si>
  <si>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</si>
  <si>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</si>
  <si>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</si>
  <si>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</si>
  <si>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</si>
  <si>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</si>
  <si>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</si>
  <si>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</si>
  <si>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</si>
  <si>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</si>
  <si>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</si>
  <si>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</si>
  <si>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</si>
  <si>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</si>
  <si>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</si>
  <si>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</si>
  <si>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</si>
  <si>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</si>
  <si>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</si>
  <si>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</si>
  <si>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</si>
  <si>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</si>
  <si>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</si>
  <si>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</si>
  <si>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</si>
  <si>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</si>
  <si>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</si>
  <si>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</si>
  <si>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</si>
  <si>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</si>
  <si>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</si>
  <si>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</si>
  <si>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</si>
  <si>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</si>
  <si>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</si>
  <si>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</si>
  <si>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</si>
  <si>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</si>
  <si>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</si>
  <si>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</si>
  <si>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</si>
  <si>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</si>
  <si>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</si>
  <si>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</si>
  <si>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</si>
  <si>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</si>
  <si>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</si>
  <si>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</si>
  <si>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</si>
  <si>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</si>
  <si>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</si>
  <si>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</si>
  <si>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</si>
  <si>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</si>
  <si>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</si>
  <si>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</si>
  <si>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</si>
  <si>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</si>
  <si>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</si>
  <si>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</si>
  <si>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</si>
  <si>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</si>
  <si>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</si>
  <si>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</si>
  <si>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</si>
  <si>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</si>
  <si>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</si>
  <si>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</si>
  <si>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</si>
  <si>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</si>
  <si>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</si>
  <si>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</si>
  <si>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</si>
  <si>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</si>
  <si>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</si>
  <si>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</si>
  <si>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</si>
  <si>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</si>
  <si>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</si>
  <si>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</si>
  <si>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</si>
  <si>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</si>
  <si>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</si>
  <si>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</si>
  <si>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</si>
  <si>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</si>
  <si>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</si>
  <si>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</si>
  <si>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</si>
  <si>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</si>
  <si>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</si>
  <si>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</si>
  <si>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</si>
  <si>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</si>
  <si>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</si>
  <si>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</si>
  <si>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</si>
  <si>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</si>
  <si>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</si>
  <si>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</si>
  <si>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</si>
  <si>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</si>
  <si>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</si>
  <si>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</si>
  <si>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</si>
  <si>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</si>
  <si>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</si>
  <si>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</si>
  <si>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</si>
  <si>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</si>
  <si>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</si>
  <si>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</si>
  <si>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</si>
  <si>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</si>
  <si>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</si>
  <si>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</si>
  <si>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</si>
  <si>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</si>
  <si>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</si>
  <si>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</si>
  <si>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</si>
  <si>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</si>
  <si>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</si>
  <si>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</si>
  <si>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</si>
  <si>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</si>
  <si>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</si>
  <si>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</si>
  <si>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</si>
  <si>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</si>
  <si>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</si>
  <si>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</si>
  <si>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</si>
  <si>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</si>
  <si>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</si>
  <si>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</si>
  <si>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</si>
  <si>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</si>
  <si>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</si>
  <si>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</si>
  <si>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</si>
  <si>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</si>
  <si>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</si>
  <si>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</si>
  <si>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</si>
  <si>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</si>
  <si>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</si>
  <si>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</si>
  <si>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</si>
  <si>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</si>
  <si>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</si>
  <si>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</si>
  <si>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</si>
  <si>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</si>
  <si>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</si>
  <si>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</si>
  <si>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</si>
  <si>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</si>
  <si>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</si>
  <si>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</si>
  <si>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</si>
  <si>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</si>
  <si>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</si>
  <si>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</si>
  <si>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</si>
  <si>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</si>
  <si>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</si>
  <si>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</si>
  <si>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</si>
  <si>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</si>
  <si>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</si>
  <si>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</si>
  <si>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</si>
  <si>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</si>
  <si>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</si>
  <si>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</si>
  <si>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</si>
  <si>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</si>
  <si>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</si>
  <si>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</si>
  <si>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</si>
  <si>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</si>
  <si>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</si>
  <si>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</si>
  <si>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</si>
  <si>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</si>
  <si>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</si>
  <si>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</si>
  <si>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</si>
  <si>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</si>
  <si>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</si>
  <si>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</si>
  <si>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</si>
  <si>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</si>
  <si>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</si>
  <si>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</si>
  <si>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</si>
  <si>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</si>
  <si>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</si>
  <si>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</si>
  <si>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</si>
  <si>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</si>
  <si>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</si>
  <si>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</si>
  <si>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</si>
  <si>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</si>
  <si>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</si>
  <si>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</si>
  <si>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</si>
  <si>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</si>
  <si>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</si>
  <si>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</si>
  <si>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</si>
  <si>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</si>
  <si>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</si>
  <si>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</si>
  <si>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</si>
  <si>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</si>
  <si>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</si>
  <si>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</si>
  <si>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</si>
  <si>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</si>
  <si>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</si>
  <si>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</si>
  <si>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</si>
  <si>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</si>
  <si>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</si>
  <si>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</si>
  <si>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</si>
  <si>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</si>
  <si>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</si>
  <si>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</si>
  <si>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</si>
  <si>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</si>
  <si>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</si>
  <si>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</si>
  <si>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</si>
  <si>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</si>
  <si>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</si>
  <si>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</si>
  <si>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</si>
  <si>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</si>
  <si>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</si>
  <si>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</si>
  <si>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</si>
  <si>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</si>
  <si>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</si>
  <si>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</si>
  <si>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</si>
  <si>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</si>
  <si>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</si>
  <si>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</si>
  <si>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</si>
  <si>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</si>
  <si>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</si>
  <si>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</si>
  <si>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</si>
  <si>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</si>
  <si>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</si>
  <si>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</si>
  <si>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</si>
  <si>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</si>
  <si>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</si>
  <si>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</si>
  <si>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</si>
  <si>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</si>
  <si>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</si>
  <si>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</si>
  <si>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</si>
  <si>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</si>
  <si>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</si>
  <si>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</si>
  <si>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</si>
  <si>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</si>
  <si>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</si>
  <si>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</si>
  <si>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</si>
  <si>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</si>
  <si>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</si>
  <si>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</si>
  <si>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</si>
  <si>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</si>
  <si>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</si>
  <si>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</si>
  <si>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</si>
  <si>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</si>
  <si>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</si>
  <si>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</si>
  <si>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</si>
  <si>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</si>
  <si>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</si>
  <si>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</si>
  <si>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</si>
  <si>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</si>
  <si>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</si>
  <si>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</si>
  <si>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</si>
  <si>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</si>
  <si>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</si>
  <si>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</si>
  <si>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</si>
  <si>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</si>
  <si>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</si>
  <si>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</si>
  <si>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</si>
  <si>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</si>
  <si>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</si>
  <si>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</si>
  <si>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</si>
  <si>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</si>
  <si>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</si>
  <si>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</si>
  <si>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</si>
  <si>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</si>
  <si>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</si>
  <si>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</si>
  <si>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</si>
  <si>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</si>
  <si>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</si>
  <si>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</si>
  <si>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</si>
  <si>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</si>
  <si>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</si>
  <si>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</si>
  <si>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</si>
  <si>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</si>
  <si>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</si>
  <si>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</si>
  <si>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</si>
  <si>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</si>
  <si>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</si>
  <si>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</si>
  <si>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</si>
  <si>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</si>
  <si>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</si>
  <si>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</si>
  <si>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</si>
  <si>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</si>
  <si>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</si>
  <si>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</si>
  <si>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</si>
  <si>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</si>
  <si>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</si>
  <si>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</si>
  <si>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</si>
  <si>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</si>
  <si>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</si>
  <si>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</si>
  <si>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</si>
  <si>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</si>
  <si>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</si>
  <si>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</si>
  <si>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</si>
  <si>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</si>
  <si>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</si>
  <si>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</si>
  <si>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</si>
  <si>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</si>
  <si>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</si>
  <si>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</si>
  <si>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</si>
  <si>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</si>
  <si>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</si>
  <si>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</si>
  <si>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</si>
  <si>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</si>
  <si>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</si>
  <si>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</si>
  <si>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</si>
  <si>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6-0</t>
  </si>
  <si>
    <t>Syracuse University</t>
  </si>
  <si>
    <t>Glenn Robinson</t>
  </si>
  <si>
    <t>Jimmy Butler</t>
  </si>
  <si>
    <t>September 14, 1989</t>
  </si>
  <si>
    <t>Marquette University</t>
  </si>
  <si>
    <t>Isaiah Canaan</t>
  </si>
  <si>
    <t>May 21, 1991</t>
  </si>
  <si>
    <t>Murray State University</t>
  </si>
  <si>
    <t>Michael Carter-Williams</t>
  </si>
  <si>
    <t>October 10, 1991</t>
  </si>
  <si>
    <t>Cristiano Felicio</t>
  </si>
  <si>
    <t>July 7, 1992</t>
  </si>
  <si>
    <t>br</t>
  </si>
  <si>
    <t>Taj Gibson</t>
  </si>
  <si>
    <t>June 24, 1985</t>
  </si>
  <si>
    <t>University of Southern California</t>
  </si>
  <si>
    <t>Jerian Grant</t>
  </si>
  <si>
    <t>October 9, 1992</t>
  </si>
  <si>
    <t>University of Notre Dame</t>
  </si>
  <si>
    <t>R.J. Hunter</t>
  </si>
  <si>
    <t>October 24, 1993</t>
  </si>
  <si>
    <t>Georgia State University</t>
  </si>
  <si>
    <t>Joffrey Lauvergne</t>
  </si>
  <si>
    <t>September 30, 1991</t>
  </si>
  <si>
    <t>fr</t>
  </si>
  <si>
    <t>Robin Lopez</t>
  </si>
  <si>
    <t>7-0</t>
  </si>
  <si>
    <t>April 1, 1988</t>
  </si>
  <si>
    <t>Stanford University</t>
  </si>
  <si>
    <t>Doug McDermott</t>
  </si>
  <si>
    <t>January 3, 1992</t>
  </si>
  <si>
    <t>Creighton University</t>
  </si>
  <si>
    <t>Nikola Mirotic</t>
  </si>
  <si>
    <t>February 11, 1991</t>
  </si>
  <si>
    <t>me</t>
  </si>
  <si>
    <t>Anthony Morrow</t>
  </si>
  <si>
    <t>September 27, 1985</t>
  </si>
  <si>
    <t>Georgia Institute of Technology</t>
  </si>
  <si>
    <t>Cameron Payne</t>
  </si>
  <si>
    <t>August 8, 1994</t>
  </si>
  <si>
    <t>Bobby Portis</t>
  </si>
  <si>
    <t>February 10, 1995</t>
  </si>
  <si>
    <t>University of Arkansas</t>
  </si>
  <si>
    <t>Rajon Rondo</t>
  </si>
  <si>
    <t>February 22, 1986</t>
  </si>
  <si>
    <t>University of Kentucky</t>
  </si>
  <si>
    <t>Denzel Valentine</t>
  </si>
  <si>
    <t>November 16, 1993</t>
  </si>
  <si>
    <t>Michigan State University</t>
  </si>
  <si>
    <t>Dwyane Wade</t>
  </si>
  <si>
    <t>January 17, 1982</t>
  </si>
  <si>
    <t>Paul Zipser</t>
  </si>
  <si>
    <t>February 18,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</si>
</sst>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26.7</v>
      </c>
      <c r="B2" s="12">
        <f>D6</f>
        <v>40.799999999999997</v>
      </c>
      <c r="C2" s="12">
        <f>E6</f>
        <v>76</v>
      </c>
      <c r="D2" s="12">
        <v>0</v>
      </c>
      <c r="E2" s="12">
        <f>C7</f>
        <v>29.9</v>
      </c>
      <c r="F2" s="12">
        <f>D7</f>
        <v>43.4</v>
      </c>
      <c r="G2" s="12">
        <f>E7</f>
        <v>82</v>
      </c>
      <c r="H2" s="12">
        <v>1</v>
      </c>
      <c r="I2" s="12">
        <f>C8</f>
        <v>37</v>
      </c>
      <c r="J2" s="12">
        <f>D8</f>
        <v>45.5</v>
      </c>
      <c r="K2" s="12">
        <f>E8</f>
        <v>90</v>
      </c>
      <c r="L2" s="12">
        <v>2</v>
      </c>
      <c r="M2" s="12">
        <f>C9</f>
        <v>27.3</v>
      </c>
      <c r="N2" s="12">
        <f>D9</f>
        <v>52.1</v>
      </c>
      <c r="O2" s="12">
        <f>E9</f>
        <v>77</v>
      </c>
      <c r="P2" s="12">
        <v>3</v>
      </c>
      <c r="Q2" s="12">
        <f>C10</f>
        <v>28</v>
      </c>
      <c r="R2" s="12">
        <f>D10</f>
        <v>49.3</v>
      </c>
      <c r="S2" s="12">
        <f>E10</f>
        <v>76</v>
      </c>
      <c r="T2" s="12">
        <v>4</v>
      </c>
      <c r="U2" s="12">
        <f>C11</f>
        <v>18.8</v>
      </c>
      <c r="V2" s="12">
        <f>D11</f>
        <v>36.6</v>
      </c>
      <c r="W2" s="12">
        <f>E11</f>
        <v>70</v>
      </c>
      <c r="X2" s="12">
        <v>0</v>
      </c>
      <c r="Y2" s="12">
        <f>C12</f>
        <v>17.100000000000001</v>
      </c>
      <c r="Z2" s="12">
        <f>D12</f>
        <v>35.4</v>
      </c>
      <c r="AA2" s="12">
        <f>E12</f>
        <v>68</v>
      </c>
      <c r="AB2" s="12">
        <v>1</v>
      </c>
      <c r="AC2" s="12">
        <f>C13</f>
        <v>24.5</v>
      </c>
      <c r="AD2" s="12">
        <f>D13</f>
        <v>44.5</v>
      </c>
      <c r="AE2" s="12">
        <f>E13</f>
        <v>74</v>
      </c>
      <c r="AF2" s="12">
        <v>2</v>
      </c>
      <c r="AG2" s="12">
        <f>C14</f>
        <v>19.2</v>
      </c>
      <c r="AH2" s="12">
        <f>D14</f>
        <v>39.800000000000004</v>
      </c>
      <c r="AI2" s="12">
        <f>E14</f>
        <v>68</v>
      </c>
      <c r="AJ2" s="12">
        <v>3</v>
      </c>
      <c r="AK2" s="12">
        <f>C15</f>
        <v>24</v>
      </c>
      <c r="AL2" s="12">
        <f>D15</f>
        <v>41.3</v>
      </c>
      <c r="AM2" s="12">
        <f>E15</f>
        <v>76</v>
      </c>
      <c r="AN2" s="12">
        <v>4</v>
      </c>
      <c r="AO2" s="12">
        <f>C16</f>
        <v>16.3</v>
      </c>
      <c r="AP2" s="12">
        <f>D16</f>
        <v>42.5</v>
      </c>
      <c r="AQ2" s="12">
        <f>E16</f>
        <v>74</v>
      </c>
      <c r="AR2" s="12">
        <f>IF(B16 = "PG", 0, IF(B16 = "SG", 1, IF(B16 = "SF", 2, IF(B16 = "PF", 3, IF(B16 = "C", 4,"ERROR")))))</f>
        <v>0</v>
      </c>
      <c r="AS2" s="12">
        <f>C17</f>
        <v>15.8</v>
      </c>
      <c r="AT2" s="12">
        <f>D17</f>
        <v>57.9</v>
      </c>
      <c r="AU2" s="12">
        <f>E17</f>
        <v>72</v>
      </c>
      <c r="AV2" s="12">
        <f>IF(B17 = "PG", 0, IF(B17 = "SG", 1, IF(B17 = "SF", 2, IF(B17 = "PF", 3, IF(B17 = "C", 4,"ERROR")))))</f>
        <v>4</v>
      </c>
      <c r="AW2" s="12">
        <f>C18</f>
        <v>15.6</v>
      </c>
      <c r="AX2" s="12">
        <f>D18</f>
        <v>48.8</v>
      </c>
      <c r="AY2" s="12">
        <f>E18</f>
        <v>73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Rajon Rondo</v>
      </c>
      <c r="B6" t="str">
        <f>Position!C2</f>
        <v>PG</v>
      </c>
      <c r="C6">
        <f>VLOOKUP(Position!$A2,Data!$A$4:$AB$16,Data!$F$1,0)</f>
        <v>26.7</v>
      </c>
      <c r="D6">
        <f>VLOOKUP(Position!$A2,Data!$A$4:$AB$16,Data!$I$1,0)*100</f>
        <v>40.799999999999997</v>
      </c>
      <c r="E6">
        <f>VLOOKUP(A6,Sheet1!$B$1:$C$564,2,FALSE)</f>
        <v>76</v>
      </c>
      <c r="AB6" s="5"/>
    </row>
    <row r="7" spans="1:52" ht="15" thickBot="1" x14ac:dyDescent="0.35">
      <c r="A7" t="str">
        <f>TRIM(Position!B3)</f>
        <v>Dwyane Wade</v>
      </c>
      <c r="B7" t="str">
        <f>Position!C3</f>
        <v>SG</v>
      </c>
      <c r="C7">
        <f>VLOOKUP(Position!$A3,Data!$A$4:$AB$16,Data!$F$1,0)</f>
        <v>29.9</v>
      </c>
      <c r="D7">
        <f>VLOOKUP(Position!$A3,Data!$A$4:$AB$16,Data!$I$1,0)*100</f>
        <v>43.4</v>
      </c>
      <c r="E7">
        <f>VLOOKUP(A7,Sheet1!$B$1:$C$564,2,FALSE)</f>
        <v>82</v>
      </c>
      <c r="AK7" s="5"/>
    </row>
    <row r="8" spans="1:52" ht="15" thickBot="1" x14ac:dyDescent="0.35">
      <c r="A8" t="str">
        <f>TRIM(Position!B4)</f>
        <v>Jimmy Butler</v>
      </c>
      <c r="B8" t="str">
        <f>Position!C4</f>
        <v>SF</v>
      </c>
      <c r="C8">
        <f>VLOOKUP(Position!$A4,Data!$A$4:$AB$16,Data!$F$1,0)</f>
        <v>37</v>
      </c>
      <c r="D8">
        <f>VLOOKUP(Position!$A4,Data!$A$4:$AB$16,Data!$I$1,0)*100</f>
        <v>45.5</v>
      </c>
      <c r="E8">
        <f>VLOOKUP(A8,Sheet1!$B$1:$C$564,2,FALSE)</f>
        <v>90</v>
      </c>
    </row>
    <row r="9" spans="1:52" ht="15" thickBot="1" x14ac:dyDescent="0.35">
      <c r="A9" t="str">
        <f>TRIM(Position!B5)</f>
        <v>Taj Gibson</v>
      </c>
      <c r="B9" t="str">
        <f>Position!C5</f>
        <v>PF</v>
      </c>
      <c r="C9">
        <f>VLOOKUP(Position!$A5,Data!$A$4:$AB$16,Data!$F$1,0)</f>
        <v>27.3</v>
      </c>
      <c r="D9">
        <f>VLOOKUP(Position!$A5,Data!$A$4:$AB$16,Data!$I$1,0)*100</f>
        <v>52.1</v>
      </c>
      <c r="E9">
        <f>VLOOKUP(A9,Sheet1!$B$1:$C$564,2,FALSE)</f>
        <v>77</v>
      </c>
      <c r="AE9" s="5"/>
      <c r="AK9" s="5"/>
      <c r="AV9" s="5"/>
    </row>
    <row r="10" spans="1:52" x14ac:dyDescent="0.3">
      <c r="A10" t="str">
        <f>TRIM(Position!B6)</f>
        <v>Robin Lopez</v>
      </c>
      <c r="B10" t="str">
        <f>Position!C6</f>
        <v>C</v>
      </c>
      <c r="C10">
        <f>VLOOKUP(Position!$A6,Data!$A$4:$AB$16,Data!$F$1,0)</f>
        <v>28</v>
      </c>
      <c r="D10">
        <f>VLOOKUP(Position!$A6,Data!$A$4:$AB$16,Data!$I$1,0)*100</f>
        <v>49.3</v>
      </c>
      <c r="E10">
        <f>VLOOKUP(A10,Sheet1!$B$1:$C$564,2,FALSE)</f>
        <v>76</v>
      </c>
    </row>
    <row r="11" spans="1:52" ht="15" thickBot="1" x14ac:dyDescent="0.35">
      <c r="A11" t="str">
        <f>TRIM(Position!B7)</f>
        <v>Michael Carter-Williams</v>
      </c>
      <c r="B11" t="str">
        <f>Position!C7</f>
        <v>PG</v>
      </c>
      <c r="C11">
        <f>VLOOKUP(Position!$A7,Data!$A$4:$AB$16,Data!$F$1,0)</f>
        <v>18.8</v>
      </c>
      <c r="D11">
        <f>VLOOKUP(Position!$A7,Data!$A$4:$AB$16,Data!$I$1,0)*100</f>
        <v>36.6</v>
      </c>
      <c r="E11">
        <f>VLOOKUP(A11,Sheet1!$B$1:$C$564,2,FALSE)</f>
        <v>70</v>
      </c>
    </row>
    <row r="12" spans="1:52" ht="15" thickBot="1" x14ac:dyDescent="0.35">
      <c r="A12" t="str">
        <f>TRIM(Position!B8)</f>
        <v>Denzel Valentine</v>
      </c>
      <c r="B12" t="str">
        <f>Position!C8</f>
        <v>SG</v>
      </c>
      <c r="C12">
        <f>VLOOKUP(Position!$A8,Data!$A$4:$AB$16,Data!$F$1,0)</f>
        <v>17.100000000000001</v>
      </c>
      <c r="D12">
        <f>VLOOKUP(Position!$A8,Data!$A$4:$AB$16,Data!$I$1,0)*100</f>
        <v>35.4</v>
      </c>
      <c r="E12">
        <f>VLOOKUP(A12,Sheet1!$B$1:$C$564,2,FALSE)</f>
        <v>68</v>
      </c>
      <c r="AU12" s="5"/>
    </row>
    <row r="13" spans="1:52" x14ac:dyDescent="0.3">
      <c r="A13" t="str">
        <f>TRIM(Position!B9)</f>
        <v>Doug McDermott</v>
      </c>
      <c r="B13" t="str">
        <f>Position!C9</f>
        <v>SF</v>
      </c>
      <c r="C13">
        <f>VLOOKUP(Position!$A9,Data!$A$4:$AB$16,Data!$F$1,0)</f>
        <v>24.5</v>
      </c>
      <c r="D13">
        <f>VLOOKUP(Position!$A9,Data!$A$4:$AB$16,Data!$I$1,0)*100</f>
        <v>44.5</v>
      </c>
      <c r="E13">
        <f>VLOOKUP(A13,Sheet1!$B$1:$C$564,2,FALSE)</f>
        <v>74</v>
      </c>
    </row>
    <row r="14" spans="1:52" x14ac:dyDescent="0.3">
      <c r="A14" t="str">
        <f>TRIM(Position!B10)</f>
        <v>Paul Zipser</v>
      </c>
      <c r="B14" t="str">
        <f>Position!C10</f>
        <v>SF</v>
      </c>
      <c r="C14">
        <f>VLOOKUP(Position!$A10,Data!$A$4:$AB$16,Data!$F$1,0)</f>
        <v>19.2</v>
      </c>
      <c r="D14">
        <f>VLOOKUP(Position!$A10,Data!$A$4:$AB$16,Data!$I$1,0)*100</f>
        <v>39.800000000000004</v>
      </c>
      <c r="E14">
        <f>VLOOKUP(A14,Sheet1!$B$1:$C$564,2,FALSE)</f>
        <v>68</v>
      </c>
    </row>
    <row r="15" spans="1:52" x14ac:dyDescent="0.3">
      <c r="A15" t="str">
        <f>TRIM(Position!B11)</f>
        <v>Nikola Mirotic</v>
      </c>
      <c r="B15" t="str">
        <f>Position!C11</f>
        <v>PF</v>
      </c>
      <c r="C15">
        <f>VLOOKUP(Position!$A11,Data!$A$4:$AB$16,Data!$F$1,0)</f>
        <v>24</v>
      </c>
      <c r="D15">
        <f>VLOOKUP(Position!$A11,Data!$A$4:$AB$16,Data!$I$1,0)*100</f>
        <v>41.3</v>
      </c>
      <c r="E15">
        <f>VLOOKUP(A15,Sheet1!$B$1:$C$564,2,FALSE)</f>
        <v>76</v>
      </c>
    </row>
    <row r="16" spans="1:52" x14ac:dyDescent="0.3">
      <c r="A16" t="str">
        <f>TRIM(Position!B12)</f>
        <v>Jerian Grant</v>
      </c>
      <c r="B16" t="str">
        <f>Position!C12</f>
        <v>PG</v>
      </c>
      <c r="C16">
        <f>VLOOKUP(Position!$A12,Data!$A$4:$AB$16,Data!$F$1,0)</f>
        <v>16.3</v>
      </c>
      <c r="D16">
        <f>VLOOKUP(Position!$A12,Data!$A$4:$AB$16,Data!$I$1,0)*100</f>
        <v>42.5</v>
      </c>
      <c r="E16">
        <f>VLOOKUP(A16,Sheet1!$B$1:$C$564,2,FALSE)</f>
        <v>74</v>
      </c>
    </row>
    <row r="17" spans="1:41" x14ac:dyDescent="0.3">
      <c r="A17" t="str">
        <f>TRIM(Position!B13)</f>
        <v>Cristiano Felicio</v>
      </c>
      <c r="B17" t="str">
        <f>Position!C13</f>
        <v>C</v>
      </c>
      <c r="C17">
        <f>VLOOKUP(Position!$A13,Data!$A$4:$AB$16,Data!$F$1,0)</f>
        <v>15.8</v>
      </c>
      <c r="D17">
        <f>VLOOKUP(Position!$A13,Data!$A$4:$AB$16,Data!$I$1,0)*100</f>
        <v>57.9</v>
      </c>
      <c r="E17">
        <f>VLOOKUP(A17,Sheet1!$B$1:$C$564,2,FALSE)</f>
        <v>72</v>
      </c>
    </row>
    <row r="18" spans="1:41" x14ac:dyDescent="0.3">
      <c r="A18" t="str">
        <f>TRIM(Position!B14)</f>
        <v>Bobby Portis</v>
      </c>
      <c r="B18" t="str">
        <f>Position!C14</f>
        <v>PF</v>
      </c>
      <c r="C18">
        <f>VLOOKUP(Position!$A14,Data!$A$4:$AB$16,Data!$F$1,0)</f>
        <v>15.6</v>
      </c>
      <c r="D18">
        <f>VLOOKUP(Position!$A14,Data!$A$4:$AB$16,Data!$I$1,0)*100</f>
        <v>48.8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Rajon Rondo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Dwyane Wade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Jimmy Butler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Taj Gibson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Robin Lopez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Michael Carter-Williams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10</v>
      </c>
      <c r="B8" t="str">
        <f>VLOOKUP(A8,Data!$A$4:$B$16,2,FALSE)</f>
        <v>Denzel Valentine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Doug McDermott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Paul Zipser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7</v>
      </c>
      <c r="B11" t="str">
        <f>VLOOKUP(A11,Data!$A$4:$B$16,2,FALSE)</f>
        <v>Nikola Mirotic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Jerian Grant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Cristiano Felicio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Bobby Portis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611</v>
      </c>
      <c r="C4">
        <v>27</v>
      </c>
      <c r="D4">
        <v>76</v>
      </c>
      <c r="E4">
        <v>75</v>
      </c>
      <c r="F4">
        <v>37</v>
      </c>
      <c r="G4">
        <v>7.5</v>
      </c>
      <c r="H4">
        <v>16.5</v>
      </c>
      <c r="I4">
        <v>0.45500000000000002</v>
      </c>
      <c r="J4">
        <v>1.2</v>
      </c>
      <c r="K4">
        <v>3.3</v>
      </c>
      <c r="L4">
        <v>0.36699999999999999</v>
      </c>
      <c r="M4">
        <v>6.3</v>
      </c>
      <c r="N4">
        <v>13.2</v>
      </c>
      <c r="O4">
        <v>0.47699999999999998</v>
      </c>
      <c r="P4">
        <v>0.49199999999999999</v>
      </c>
      <c r="Q4">
        <v>7.7</v>
      </c>
      <c r="R4">
        <v>8.9</v>
      </c>
      <c r="S4">
        <v>0.86499999999999999</v>
      </c>
      <c r="T4">
        <v>1.7</v>
      </c>
      <c r="U4">
        <v>4.5</v>
      </c>
      <c r="V4">
        <v>6.2</v>
      </c>
      <c r="W4">
        <v>5.5</v>
      </c>
      <c r="X4">
        <v>1.9</v>
      </c>
      <c r="Y4">
        <v>0.4</v>
      </c>
      <c r="Z4">
        <v>2.1</v>
      </c>
      <c r="AA4">
        <v>1.5</v>
      </c>
      <c r="AB4">
        <v>23.9</v>
      </c>
    </row>
    <row r="5" spans="1:28" x14ac:dyDescent="0.3">
      <c r="A5">
        <v>2</v>
      </c>
      <c r="B5" t="s">
        <v>658</v>
      </c>
      <c r="C5">
        <v>35</v>
      </c>
      <c r="D5">
        <v>60</v>
      </c>
      <c r="E5">
        <v>59</v>
      </c>
      <c r="F5">
        <v>29.9</v>
      </c>
      <c r="G5">
        <v>6.9</v>
      </c>
      <c r="H5">
        <v>15.9</v>
      </c>
      <c r="I5">
        <v>0.434</v>
      </c>
      <c r="J5">
        <v>0.8</v>
      </c>
      <c r="K5">
        <v>2.4</v>
      </c>
      <c r="L5">
        <v>0.31</v>
      </c>
      <c r="M5">
        <v>6.2</v>
      </c>
      <c r="N5">
        <v>13.5</v>
      </c>
      <c r="O5">
        <v>0.45600000000000002</v>
      </c>
      <c r="P5">
        <v>0.45700000000000002</v>
      </c>
      <c r="Q5">
        <v>3.7</v>
      </c>
      <c r="R5">
        <v>4.7</v>
      </c>
      <c r="S5">
        <v>0.79400000000000004</v>
      </c>
      <c r="T5">
        <v>1.1000000000000001</v>
      </c>
      <c r="U5">
        <v>3.5</v>
      </c>
      <c r="V5">
        <v>4.5</v>
      </c>
      <c r="W5">
        <v>3.8</v>
      </c>
      <c r="X5">
        <v>1.4</v>
      </c>
      <c r="Y5">
        <v>0.7</v>
      </c>
      <c r="Z5">
        <v>2.2999999999999998</v>
      </c>
      <c r="AA5">
        <v>1.9</v>
      </c>
      <c r="AB5">
        <v>18.3</v>
      </c>
    </row>
    <row r="6" spans="1:28" x14ac:dyDescent="0.3">
      <c r="A6">
        <v>3</v>
      </c>
      <c r="B6" t="s">
        <v>634</v>
      </c>
      <c r="C6">
        <v>28</v>
      </c>
      <c r="D6">
        <v>81</v>
      </c>
      <c r="E6">
        <v>81</v>
      </c>
      <c r="F6">
        <v>28</v>
      </c>
      <c r="G6">
        <v>4.7</v>
      </c>
      <c r="H6">
        <v>9.6</v>
      </c>
      <c r="I6">
        <v>0.49299999999999999</v>
      </c>
      <c r="J6">
        <v>0</v>
      </c>
      <c r="K6">
        <v>0</v>
      </c>
      <c r="L6">
        <v>0</v>
      </c>
      <c r="M6">
        <v>4.7</v>
      </c>
      <c r="N6">
        <v>9.5</v>
      </c>
      <c r="O6">
        <v>0.49399999999999999</v>
      </c>
      <c r="P6">
        <v>0.49299999999999999</v>
      </c>
      <c r="Q6">
        <v>0.9</v>
      </c>
      <c r="R6">
        <v>1.3</v>
      </c>
      <c r="S6">
        <v>0.72099999999999997</v>
      </c>
      <c r="T6">
        <v>3</v>
      </c>
      <c r="U6">
        <v>3.4</v>
      </c>
      <c r="V6">
        <v>6.4</v>
      </c>
      <c r="W6">
        <v>1</v>
      </c>
      <c r="X6">
        <v>0.2</v>
      </c>
      <c r="Y6">
        <v>1.4</v>
      </c>
      <c r="Z6">
        <v>1.1000000000000001</v>
      </c>
      <c r="AA6">
        <v>1.9</v>
      </c>
      <c r="AB6">
        <v>10.4</v>
      </c>
    </row>
    <row r="7" spans="1:28" x14ac:dyDescent="0.3">
      <c r="A7">
        <v>4</v>
      </c>
      <c r="B7" t="s">
        <v>622</v>
      </c>
      <c r="C7">
        <v>31</v>
      </c>
      <c r="D7">
        <v>55</v>
      </c>
      <c r="E7">
        <v>55</v>
      </c>
      <c r="F7">
        <v>27.3</v>
      </c>
      <c r="G7">
        <v>5</v>
      </c>
      <c r="H7">
        <v>9.6</v>
      </c>
      <c r="I7">
        <v>0.52100000000000002</v>
      </c>
      <c r="J7">
        <v>0</v>
      </c>
      <c r="K7">
        <v>0.2</v>
      </c>
      <c r="L7">
        <v>0.16700000000000001</v>
      </c>
      <c r="M7">
        <v>5</v>
      </c>
      <c r="N7">
        <v>9.4</v>
      </c>
      <c r="O7">
        <v>0.52900000000000003</v>
      </c>
      <c r="P7">
        <v>0.52300000000000002</v>
      </c>
      <c r="Q7">
        <v>1.5</v>
      </c>
      <c r="R7">
        <v>2.2000000000000002</v>
      </c>
      <c r="S7">
        <v>0.71399999999999997</v>
      </c>
      <c r="T7">
        <v>2.2000000000000002</v>
      </c>
      <c r="U7">
        <v>4.8</v>
      </c>
      <c r="V7">
        <v>6.9</v>
      </c>
      <c r="W7">
        <v>1.1000000000000001</v>
      </c>
      <c r="X7">
        <v>0.5</v>
      </c>
      <c r="Y7">
        <v>0.9</v>
      </c>
      <c r="Z7">
        <v>1.4</v>
      </c>
      <c r="AA7">
        <v>2.2000000000000002</v>
      </c>
      <c r="AB7">
        <v>11.6</v>
      </c>
    </row>
    <row r="8" spans="1:28" x14ac:dyDescent="0.3">
      <c r="A8">
        <v>5</v>
      </c>
      <c r="B8" t="s">
        <v>652</v>
      </c>
      <c r="C8">
        <v>30</v>
      </c>
      <c r="D8">
        <v>69</v>
      </c>
      <c r="E8">
        <v>42</v>
      </c>
      <c r="F8">
        <v>26.7</v>
      </c>
      <c r="G8">
        <v>3.3</v>
      </c>
      <c r="H8">
        <v>8.1</v>
      </c>
      <c r="I8">
        <v>0.40799999999999997</v>
      </c>
      <c r="J8">
        <v>0.7</v>
      </c>
      <c r="K8">
        <v>1.9</v>
      </c>
      <c r="L8">
        <v>0.376</v>
      </c>
      <c r="M8">
        <v>2.6</v>
      </c>
      <c r="N8">
        <v>6.2</v>
      </c>
      <c r="O8">
        <v>0.41799999999999998</v>
      </c>
      <c r="P8">
        <v>0.45300000000000001</v>
      </c>
      <c r="Q8">
        <v>0.4</v>
      </c>
      <c r="R8">
        <v>0.7</v>
      </c>
      <c r="S8">
        <v>0.6</v>
      </c>
      <c r="T8">
        <v>1.1000000000000001</v>
      </c>
      <c r="U8">
        <v>4.0999999999999996</v>
      </c>
      <c r="V8">
        <v>5.0999999999999996</v>
      </c>
      <c r="W8">
        <v>6.7</v>
      </c>
      <c r="X8">
        <v>1.4</v>
      </c>
      <c r="Y8">
        <v>0.2</v>
      </c>
      <c r="Z8">
        <v>2.4</v>
      </c>
      <c r="AA8">
        <v>2.1</v>
      </c>
      <c r="AB8">
        <v>7.8</v>
      </c>
    </row>
    <row r="9" spans="1:28" x14ac:dyDescent="0.3">
      <c r="A9">
        <v>6</v>
      </c>
      <c r="B9" t="s">
        <v>638</v>
      </c>
      <c r="C9">
        <v>25</v>
      </c>
      <c r="D9">
        <v>44</v>
      </c>
      <c r="E9">
        <v>4</v>
      </c>
      <c r="F9">
        <v>24.5</v>
      </c>
      <c r="G9">
        <v>3.8</v>
      </c>
      <c r="H9">
        <v>8.5</v>
      </c>
      <c r="I9">
        <v>0.44500000000000001</v>
      </c>
      <c r="J9">
        <v>1.3</v>
      </c>
      <c r="K9">
        <v>3.4</v>
      </c>
      <c r="L9">
        <v>0.373</v>
      </c>
      <c r="M9">
        <v>2.5</v>
      </c>
      <c r="N9">
        <v>5.0999999999999996</v>
      </c>
      <c r="O9">
        <v>0.49299999999999999</v>
      </c>
      <c r="P9">
        <v>0.52</v>
      </c>
      <c r="Q9">
        <v>1.3</v>
      </c>
      <c r="R9">
        <v>1.5</v>
      </c>
      <c r="S9">
        <v>0.88100000000000001</v>
      </c>
      <c r="T9">
        <v>0.3</v>
      </c>
      <c r="U9">
        <v>2.6</v>
      </c>
      <c r="V9">
        <v>3</v>
      </c>
      <c r="W9">
        <v>1</v>
      </c>
      <c r="X9">
        <v>0.3</v>
      </c>
      <c r="Y9">
        <v>0.1</v>
      </c>
      <c r="Z9">
        <v>0.7</v>
      </c>
      <c r="AA9">
        <v>1.3</v>
      </c>
      <c r="AB9">
        <v>10.199999999999999</v>
      </c>
    </row>
    <row r="10" spans="1:28" x14ac:dyDescent="0.3">
      <c r="A10">
        <v>7</v>
      </c>
      <c r="B10" t="s">
        <v>641</v>
      </c>
      <c r="C10">
        <v>25</v>
      </c>
      <c r="D10">
        <v>70</v>
      </c>
      <c r="E10">
        <v>15</v>
      </c>
      <c r="F10">
        <v>24</v>
      </c>
      <c r="G10">
        <v>3.7</v>
      </c>
      <c r="H10">
        <v>8.9</v>
      </c>
      <c r="I10">
        <v>0.41299999999999998</v>
      </c>
      <c r="J10">
        <v>1.8</v>
      </c>
      <c r="K10">
        <v>5.4</v>
      </c>
      <c r="L10">
        <v>0.34200000000000003</v>
      </c>
      <c r="M10">
        <v>1.8</v>
      </c>
      <c r="N10">
        <v>3.5</v>
      </c>
      <c r="O10">
        <v>0.52</v>
      </c>
      <c r="P10">
        <v>0.51600000000000001</v>
      </c>
      <c r="Q10">
        <v>1.4</v>
      </c>
      <c r="R10">
        <v>1.8</v>
      </c>
      <c r="S10">
        <v>0.77300000000000002</v>
      </c>
      <c r="T10">
        <v>0.9</v>
      </c>
      <c r="U10">
        <v>4.5999999999999996</v>
      </c>
      <c r="V10">
        <v>5.5</v>
      </c>
      <c r="W10">
        <v>1.1000000000000001</v>
      </c>
      <c r="X10">
        <v>0.8</v>
      </c>
      <c r="Y10">
        <v>0.8</v>
      </c>
      <c r="Z10">
        <v>1.1000000000000001</v>
      </c>
      <c r="AA10">
        <v>1.8</v>
      </c>
      <c r="AB10">
        <v>10.6</v>
      </c>
    </row>
    <row r="11" spans="1:28" x14ac:dyDescent="0.3">
      <c r="A11">
        <v>8</v>
      </c>
      <c r="B11" t="s">
        <v>660</v>
      </c>
      <c r="C11">
        <v>22</v>
      </c>
      <c r="D11">
        <v>44</v>
      </c>
      <c r="E11">
        <v>18</v>
      </c>
      <c r="F11">
        <v>19.2</v>
      </c>
      <c r="G11">
        <v>2</v>
      </c>
      <c r="H11">
        <v>5</v>
      </c>
      <c r="I11">
        <v>0.39800000000000002</v>
      </c>
      <c r="J11">
        <v>0.8</v>
      </c>
      <c r="K11">
        <v>2.2999999999999998</v>
      </c>
      <c r="L11">
        <v>0.33300000000000002</v>
      </c>
      <c r="M11">
        <v>1.3</v>
      </c>
      <c r="N11">
        <v>2.8</v>
      </c>
      <c r="O11">
        <v>0.45100000000000001</v>
      </c>
      <c r="P11">
        <v>0.47299999999999998</v>
      </c>
      <c r="Q11">
        <v>0.7</v>
      </c>
      <c r="R11">
        <v>0.9</v>
      </c>
      <c r="S11">
        <v>0.77500000000000002</v>
      </c>
      <c r="T11">
        <v>0.3</v>
      </c>
      <c r="U11">
        <v>2.5</v>
      </c>
      <c r="V11">
        <v>2.8</v>
      </c>
      <c r="W11">
        <v>0.8</v>
      </c>
      <c r="X11">
        <v>0.3</v>
      </c>
      <c r="Y11">
        <v>0.4</v>
      </c>
      <c r="Z11">
        <v>0.9</v>
      </c>
      <c r="AA11">
        <v>1.8</v>
      </c>
      <c r="AB11">
        <v>5.5</v>
      </c>
    </row>
    <row r="12" spans="1:28" x14ac:dyDescent="0.3">
      <c r="A12">
        <v>9</v>
      </c>
      <c r="B12" t="s">
        <v>617</v>
      </c>
      <c r="C12">
        <v>25</v>
      </c>
      <c r="D12">
        <v>45</v>
      </c>
      <c r="E12">
        <v>19</v>
      </c>
      <c r="F12">
        <v>18.8</v>
      </c>
      <c r="G12">
        <v>2.5</v>
      </c>
      <c r="H12">
        <v>6.8</v>
      </c>
      <c r="I12">
        <v>0.36599999999999999</v>
      </c>
      <c r="J12">
        <v>0.3</v>
      </c>
      <c r="K12">
        <v>1.4</v>
      </c>
      <c r="L12">
        <v>0.23400000000000001</v>
      </c>
      <c r="M12">
        <v>2.2000000000000002</v>
      </c>
      <c r="N12">
        <v>5.4</v>
      </c>
      <c r="O12">
        <v>0.40100000000000002</v>
      </c>
      <c r="P12">
        <v>0.39100000000000001</v>
      </c>
      <c r="Q12">
        <v>1.3</v>
      </c>
      <c r="R12">
        <v>1.7</v>
      </c>
      <c r="S12">
        <v>0.753</v>
      </c>
      <c r="T12">
        <v>0.5</v>
      </c>
      <c r="U12">
        <v>2.9</v>
      </c>
      <c r="V12">
        <v>3.4</v>
      </c>
      <c r="W12">
        <v>2.5</v>
      </c>
      <c r="X12">
        <v>0.8</v>
      </c>
      <c r="Y12">
        <v>0.5</v>
      </c>
      <c r="Z12">
        <v>1.5</v>
      </c>
      <c r="AA12">
        <v>2.2999999999999998</v>
      </c>
      <c r="AB12">
        <v>6.6</v>
      </c>
    </row>
    <row r="13" spans="1:28" x14ac:dyDescent="0.3">
      <c r="A13">
        <v>10</v>
      </c>
      <c r="B13" t="s">
        <v>655</v>
      </c>
      <c r="C13">
        <v>23</v>
      </c>
      <c r="D13">
        <v>57</v>
      </c>
      <c r="E13">
        <v>0</v>
      </c>
      <c r="F13">
        <v>17.100000000000001</v>
      </c>
      <c r="G13">
        <v>1.8</v>
      </c>
      <c r="H13">
        <v>5.0999999999999996</v>
      </c>
      <c r="I13">
        <v>0.35399999999999998</v>
      </c>
      <c r="J13">
        <v>1.3</v>
      </c>
      <c r="K13">
        <v>3.6</v>
      </c>
      <c r="L13">
        <v>0.35099999999999998</v>
      </c>
      <c r="M13">
        <v>0.5</v>
      </c>
      <c r="N13">
        <v>1.4</v>
      </c>
      <c r="O13">
        <v>0.36299999999999999</v>
      </c>
      <c r="P13">
        <v>0.48099999999999998</v>
      </c>
      <c r="Q13">
        <v>0.2</v>
      </c>
      <c r="R13">
        <v>0.3</v>
      </c>
      <c r="S13">
        <v>0.77800000000000002</v>
      </c>
      <c r="T13">
        <v>0.2</v>
      </c>
      <c r="U13">
        <v>2.5</v>
      </c>
      <c r="V13">
        <v>2.6</v>
      </c>
      <c r="W13">
        <v>1.1000000000000001</v>
      </c>
      <c r="X13">
        <v>0.5</v>
      </c>
      <c r="Y13">
        <v>0.1</v>
      </c>
      <c r="Z13">
        <v>0.9</v>
      </c>
      <c r="AA13">
        <v>1.5</v>
      </c>
      <c r="AB13">
        <v>5.0999999999999996</v>
      </c>
    </row>
    <row r="14" spans="1:28" x14ac:dyDescent="0.3">
      <c r="A14">
        <v>11</v>
      </c>
      <c r="B14" t="s">
        <v>625</v>
      </c>
      <c r="C14">
        <v>24</v>
      </c>
      <c r="D14">
        <v>63</v>
      </c>
      <c r="E14">
        <v>28</v>
      </c>
      <c r="F14">
        <v>16.3</v>
      </c>
      <c r="G14">
        <v>2</v>
      </c>
      <c r="H14">
        <v>4.8</v>
      </c>
      <c r="I14">
        <v>0.42499999999999999</v>
      </c>
      <c r="J14">
        <v>0.8</v>
      </c>
      <c r="K14">
        <v>2.1</v>
      </c>
      <c r="L14">
        <v>0.36599999999999999</v>
      </c>
      <c r="M14">
        <v>1.3</v>
      </c>
      <c r="N14">
        <v>2.7</v>
      </c>
      <c r="O14">
        <v>0.47299999999999998</v>
      </c>
      <c r="P14">
        <v>0.50700000000000001</v>
      </c>
      <c r="Q14">
        <v>1</v>
      </c>
      <c r="R14">
        <v>1.2</v>
      </c>
      <c r="S14">
        <v>0.89</v>
      </c>
      <c r="T14">
        <v>0.3</v>
      </c>
      <c r="U14">
        <v>1.5</v>
      </c>
      <c r="V14">
        <v>1.8</v>
      </c>
      <c r="W14">
        <v>1.9</v>
      </c>
      <c r="X14">
        <v>0.7</v>
      </c>
      <c r="Y14">
        <v>0.1</v>
      </c>
      <c r="Z14">
        <v>0.7</v>
      </c>
      <c r="AA14">
        <v>1.5</v>
      </c>
      <c r="AB14">
        <v>5.9</v>
      </c>
    </row>
    <row r="15" spans="1:28" x14ac:dyDescent="0.3">
      <c r="A15">
        <v>12</v>
      </c>
      <c r="B15" t="s">
        <v>619</v>
      </c>
      <c r="C15">
        <v>24</v>
      </c>
      <c r="D15">
        <v>66</v>
      </c>
      <c r="E15">
        <v>0</v>
      </c>
      <c r="F15">
        <v>15.8</v>
      </c>
      <c r="G15">
        <v>1.9</v>
      </c>
      <c r="H15">
        <v>3.3</v>
      </c>
      <c r="I15">
        <v>0.57899999999999996</v>
      </c>
      <c r="J15">
        <v>0</v>
      </c>
      <c r="K15">
        <v>0</v>
      </c>
      <c r="M15">
        <v>1.9</v>
      </c>
      <c r="N15">
        <v>3.3</v>
      </c>
      <c r="O15">
        <v>0.57899999999999996</v>
      </c>
      <c r="P15">
        <v>0.57899999999999996</v>
      </c>
      <c r="Q15">
        <v>0.9</v>
      </c>
      <c r="R15">
        <v>1.4</v>
      </c>
      <c r="S15">
        <v>0.64500000000000002</v>
      </c>
      <c r="T15">
        <v>1.9</v>
      </c>
      <c r="U15">
        <v>2.8</v>
      </c>
      <c r="V15">
        <v>4.7</v>
      </c>
      <c r="W15">
        <v>0.6</v>
      </c>
      <c r="X15">
        <v>0.4</v>
      </c>
      <c r="Y15">
        <v>0.3</v>
      </c>
      <c r="Z15">
        <v>0.5</v>
      </c>
      <c r="AA15">
        <v>1.7</v>
      </c>
      <c r="AB15">
        <v>4.8</v>
      </c>
    </row>
    <row r="16" spans="1:28" x14ac:dyDescent="0.3">
      <c r="A16">
        <v>13</v>
      </c>
      <c r="B16" t="s">
        <v>649</v>
      </c>
      <c r="C16">
        <v>21</v>
      </c>
      <c r="D16">
        <v>64</v>
      </c>
      <c r="E16">
        <v>13</v>
      </c>
      <c r="F16">
        <v>15.6</v>
      </c>
      <c r="G16">
        <v>2.9</v>
      </c>
      <c r="H16">
        <v>5.9</v>
      </c>
      <c r="I16">
        <v>0.48799999999999999</v>
      </c>
      <c r="J16">
        <v>0.5</v>
      </c>
      <c r="K16">
        <v>1.5</v>
      </c>
      <c r="L16">
        <v>0.33300000000000002</v>
      </c>
      <c r="M16">
        <v>2.4</v>
      </c>
      <c r="N16">
        <v>4.4000000000000004</v>
      </c>
      <c r="O16">
        <v>0.54100000000000004</v>
      </c>
      <c r="P16">
        <v>0.53100000000000003</v>
      </c>
      <c r="Q16">
        <v>0.6</v>
      </c>
      <c r="R16">
        <v>0.9</v>
      </c>
      <c r="S16">
        <v>0.66100000000000003</v>
      </c>
      <c r="T16">
        <v>1.2</v>
      </c>
      <c r="U16">
        <v>3.5</v>
      </c>
      <c r="V16">
        <v>4.5999999999999996</v>
      </c>
      <c r="W16">
        <v>0.5</v>
      </c>
      <c r="X16">
        <v>0.3</v>
      </c>
      <c r="Y16">
        <v>0.2</v>
      </c>
      <c r="Z16">
        <v>0.6</v>
      </c>
      <c r="AA16">
        <v>1.5</v>
      </c>
      <c r="AB16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21</v>
      </c>
      <c r="B2" t="s">
        <v>611</v>
      </c>
      <c r="C2" t="s">
        <v>10</v>
      </c>
      <c r="D2" s="1">
        <v>43683</v>
      </c>
      <c r="E2">
        <v>232</v>
      </c>
      <c r="F2" t="s">
        <v>612</v>
      </c>
      <c r="G2" t="s">
        <v>13</v>
      </c>
      <c r="H2">
        <v>5</v>
      </c>
      <c r="I2" t="s">
        <v>613</v>
      </c>
    </row>
    <row r="3" spans="1:9" x14ac:dyDescent="0.3">
      <c r="A3">
        <v>0</v>
      </c>
      <c r="B3" t="s">
        <v>614</v>
      </c>
      <c r="C3" t="s">
        <v>14</v>
      </c>
      <c r="D3" s="1" t="s">
        <v>608</v>
      </c>
      <c r="E3">
        <v>201</v>
      </c>
      <c r="F3" t="s">
        <v>615</v>
      </c>
      <c r="G3" t="s">
        <v>13</v>
      </c>
      <c r="H3">
        <v>3</v>
      </c>
      <c r="I3" t="s">
        <v>616</v>
      </c>
    </row>
    <row r="4" spans="1:9" x14ac:dyDescent="0.3">
      <c r="A4">
        <v>7</v>
      </c>
      <c r="B4" t="s">
        <v>617</v>
      </c>
      <c r="C4" t="s">
        <v>12</v>
      </c>
      <c r="D4" s="1">
        <v>43622</v>
      </c>
      <c r="E4">
        <v>190</v>
      </c>
      <c r="F4" t="s">
        <v>618</v>
      </c>
      <c r="G4" t="s">
        <v>13</v>
      </c>
      <c r="H4">
        <v>3</v>
      </c>
      <c r="I4" t="s">
        <v>609</v>
      </c>
    </row>
    <row r="5" spans="1:9" x14ac:dyDescent="0.3">
      <c r="A5">
        <v>6</v>
      </c>
      <c r="B5" t="s">
        <v>619</v>
      </c>
      <c r="C5" t="s">
        <v>15</v>
      </c>
      <c r="D5" s="1">
        <v>43744</v>
      </c>
      <c r="E5">
        <v>265</v>
      </c>
      <c r="F5" t="s">
        <v>620</v>
      </c>
      <c r="G5" t="s">
        <v>621</v>
      </c>
      <c r="H5">
        <v>1</v>
      </c>
    </row>
    <row r="6" spans="1:9" x14ac:dyDescent="0.3">
      <c r="A6">
        <v>22</v>
      </c>
      <c r="B6" t="s">
        <v>622</v>
      </c>
      <c r="C6" t="s">
        <v>1</v>
      </c>
      <c r="D6" s="1">
        <v>43714</v>
      </c>
      <c r="E6">
        <v>232</v>
      </c>
      <c r="F6" t="s">
        <v>623</v>
      </c>
      <c r="G6" t="s">
        <v>13</v>
      </c>
      <c r="H6">
        <v>7</v>
      </c>
      <c r="I6" t="s">
        <v>624</v>
      </c>
    </row>
    <row r="7" spans="1:9" x14ac:dyDescent="0.3">
      <c r="A7">
        <v>2</v>
      </c>
      <c r="B7" t="s">
        <v>625</v>
      </c>
      <c r="C7" t="s">
        <v>12</v>
      </c>
      <c r="D7" s="1">
        <v>43561</v>
      </c>
      <c r="E7">
        <v>205</v>
      </c>
      <c r="F7" t="s">
        <v>626</v>
      </c>
      <c r="G7" t="s">
        <v>13</v>
      </c>
      <c r="H7">
        <v>1</v>
      </c>
      <c r="I7" t="s">
        <v>627</v>
      </c>
    </row>
    <row r="8" spans="1:9" x14ac:dyDescent="0.3">
      <c r="A8">
        <v>31</v>
      </c>
      <c r="B8" t="s">
        <v>628</v>
      </c>
      <c r="C8" t="s">
        <v>14</v>
      </c>
      <c r="D8" s="1">
        <v>43591</v>
      </c>
      <c r="E8">
        <v>185</v>
      </c>
      <c r="F8" t="s">
        <v>629</v>
      </c>
      <c r="G8" t="s">
        <v>13</v>
      </c>
      <c r="H8">
        <v>1</v>
      </c>
      <c r="I8" t="s">
        <v>630</v>
      </c>
    </row>
    <row r="9" spans="1:9" x14ac:dyDescent="0.3">
      <c r="A9">
        <v>77</v>
      </c>
      <c r="B9" t="s">
        <v>631</v>
      </c>
      <c r="C9" t="s">
        <v>15</v>
      </c>
      <c r="D9" s="1">
        <v>43775</v>
      </c>
      <c r="E9">
        <v>220</v>
      </c>
      <c r="F9" t="s">
        <v>632</v>
      </c>
      <c r="G9" t="s">
        <v>633</v>
      </c>
      <c r="H9">
        <v>2</v>
      </c>
    </row>
    <row r="10" spans="1:9" x14ac:dyDescent="0.3">
      <c r="A10">
        <v>8</v>
      </c>
      <c r="B10" t="s">
        <v>634</v>
      </c>
      <c r="C10" t="s">
        <v>15</v>
      </c>
      <c r="D10" s="1" t="s">
        <v>635</v>
      </c>
      <c r="E10">
        <v>275</v>
      </c>
      <c r="F10" t="s">
        <v>636</v>
      </c>
      <c r="G10" t="s">
        <v>13</v>
      </c>
      <c r="H10">
        <v>8</v>
      </c>
      <c r="I10" t="s">
        <v>637</v>
      </c>
    </row>
    <row r="11" spans="1:9" x14ac:dyDescent="0.3">
      <c r="A11">
        <v>11</v>
      </c>
      <c r="B11" t="s">
        <v>638</v>
      </c>
      <c r="C11" t="s">
        <v>10</v>
      </c>
      <c r="D11" s="1">
        <v>43683</v>
      </c>
      <c r="E11">
        <v>225</v>
      </c>
      <c r="F11" t="s">
        <v>639</v>
      </c>
      <c r="G11" t="s">
        <v>13</v>
      </c>
      <c r="H11">
        <v>2</v>
      </c>
      <c r="I11" t="s">
        <v>640</v>
      </c>
    </row>
    <row r="12" spans="1:9" x14ac:dyDescent="0.3">
      <c r="A12">
        <v>44</v>
      </c>
      <c r="B12" t="s">
        <v>641</v>
      </c>
      <c r="C12" t="s">
        <v>1</v>
      </c>
      <c r="D12" s="1">
        <v>43744</v>
      </c>
      <c r="E12">
        <v>250</v>
      </c>
      <c r="F12" t="s">
        <v>642</v>
      </c>
      <c r="G12" t="s">
        <v>643</v>
      </c>
      <c r="H12">
        <v>2</v>
      </c>
    </row>
    <row r="13" spans="1:9" x14ac:dyDescent="0.3">
      <c r="A13">
        <v>11</v>
      </c>
      <c r="B13" t="s">
        <v>644</v>
      </c>
      <c r="C13" t="s">
        <v>14</v>
      </c>
      <c r="D13" s="1">
        <v>43591</v>
      </c>
      <c r="E13">
        <v>210</v>
      </c>
      <c r="F13" t="s">
        <v>645</v>
      </c>
      <c r="G13" t="s">
        <v>13</v>
      </c>
      <c r="H13">
        <v>8</v>
      </c>
      <c r="I13" t="s">
        <v>646</v>
      </c>
    </row>
    <row r="14" spans="1:9" x14ac:dyDescent="0.3">
      <c r="A14">
        <v>22</v>
      </c>
      <c r="B14" t="s">
        <v>647</v>
      </c>
      <c r="C14" t="s">
        <v>12</v>
      </c>
      <c r="D14" s="1">
        <v>43530</v>
      </c>
      <c r="E14">
        <v>190</v>
      </c>
      <c r="F14" t="s">
        <v>648</v>
      </c>
      <c r="G14" t="s">
        <v>13</v>
      </c>
      <c r="H14">
        <v>1</v>
      </c>
      <c r="I14" t="s">
        <v>616</v>
      </c>
    </row>
    <row r="15" spans="1:9" x14ac:dyDescent="0.3">
      <c r="A15">
        <v>5</v>
      </c>
      <c r="B15" t="s">
        <v>649</v>
      </c>
      <c r="C15" t="s">
        <v>1</v>
      </c>
      <c r="D15" s="1">
        <v>43775</v>
      </c>
      <c r="E15">
        <v>250</v>
      </c>
      <c r="F15" t="s">
        <v>650</v>
      </c>
      <c r="G15" t="s">
        <v>13</v>
      </c>
      <c r="H15">
        <v>1</v>
      </c>
      <c r="I15" t="s">
        <v>651</v>
      </c>
    </row>
    <row r="16" spans="1:9" x14ac:dyDescent="0.3">
      <c r="A16">
        <v>9</v>
      </c>
      <c r="B16" t="s">
        <v>652</v>
      </c>
      <c r="C16" t="s">
        <v>12</v>
      </c>
      <c r="D16" s="1">
        <v>43471</v>
      </c>
      <c r="E16">
        <v>186</v>
      </c>
      <c r="F16" t="s">
        <v>653</v>
      </c>
      <c r="G16" t="s">
        <v>13</v>
      </c>
      <c r="H16">
        <v>10</v>
      </c>
      <c r="I16" t="s">
        <v>654</v>
      </c>
    </row>
    <row r="17" spans="1:9" x14ac:dyDescent="0.3">
      <c r="A17">
        <v>45</v>
      </c>
      <c r="B17" t="s">
        <v>655</v>
      </c>
      <c r="C17" t="s">
        <v>14</v>
      </c>
      <c r="D17" s="1">
        <v>43622</v>
      </c>
      <c r="E17">
        <v>210</v>
      </c>
      <c r="F17" s="8" t="s">
        <v>656</v>
      </c>
      <c r="G17" t="s">
        <v>13</v>
      </c>
      <c r="H17" t="s">
        <v>11</v>
      </c>
      <c r="I17" t="s">
        <v>657</v>
      </c>
    </row>
    <row r="18" spans="1:9" x14ac:dyDescent="0.3">
      <c r="A18">
        <v>3</v>
      </c>
      <c r="B18" t="s">
        <v>658</v>
      </c>
      <c r="C18" t="s">
        <v>14</v>
      </c>
      <c r="D18" s="1">
        <v>43561</v>
      </c>
      <c r="E18">
        <v>220</v>
      </c>
      <c r="F18" t="s">
        <v>659</v>
      </c>
      <c r="G18" t="s">
        <v>13</v>
      </c>
      <c r="H18">
        <v>13</v>
      </c>
      <c r="I18" t="s">
        <v>613</v>
      </c>
    </row>
    <row r="19" spans="1:9" x14ac:dyDescent="0.3">
      <c r="A19">
        <v>16</v>
      </c>
      <c r="B19" t="s">
        <v>660</v>
      </c>
      <c r="C19" t="s">
        <v>10</v>
      </c>
      <c r="D19" s="1">
        <v>43683</v>
      </c>
      <c r="E19">
        <v>215</v>
      </c>
      <c r="F19" t="s">
        <v>661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610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2019-03-12T22:23:12Z</dcterms:modified>
</cp:coreProperties>
</file>