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Details" sheetId="1" r:id="rId1"/>
    <sheet name="Position" sheetId="4" r:id="rId2"/>
    <sheet name="Data" sheetId="2" r:id="rId3"/>
    <sheet name="Sheet3" sheetId="3" r:id="rId4"/>
  </sheets>
  <definedNames>
    <definedName name="_xlnm._FilterDatabase" localSheetId="1" hidden="1">Position!$A$1:$D$14</definedName>
  </definedNames>
  <calcPr calcId="144525"/>
</workbook>
</file>

<file path=xl/calcChain.xml><?xml version="1.0" encoding="utf-8"?>
<calcChain xmlns="http://schemas.openxmlformats.org/spreadsheetml/2006/main">
  <c r="G8" i="1" l="1"/>
  <c r="J3" i="1" s="1"/>
  <c r="G9" i="1"/>
  <c r="O3" i="1" s="1"/>
  <c r="G10" i="1"/>
  <c r="T3" i="1" s="1"/>
  <c r="G11" i="1"/>
  <c r="Y3" i="1" s="1"/>
  <c r="G12" i="1"/>
  <c r="AD3" i="1" s="1"/>
  <c r="G13" i="1"/>
  <c r="AI3" i="1" s="1"/>
  <c r="G14" i="1"/>
  <c r="AN3" i="1" s="1"/>
  <c r="G15" i="1"/>
  <c r="AS3" i="1" s="1"/>
  <c r="G16" i="1"/>
  <c r="AX3" i="1" s="1"/>
  <c r="G17" i="1"/>
  <c r="BC3" i="1" s="1"/>
  <c r="G18" i="1"/>
  <c r="BI3" i="1" s="1"/>
  <c r="G19" i="1"/>
  <c r="BO3" i="1" s="1"/>
  <c r="G7" i="1"/>
  <c r="E3" i="1" s="1"/>
  <c r="F8" i="1"/>
  <c r="I3" i="1" s="1"/>
  <c r="F9" i="1"/>
  <c r="N3" i="1" s="1"/>
  <c r="F10" i="1"/>
  <c r="S3" i="1" s="1"/>
  <c r="F11" i="1"/>
  <c r="X3" i="1" s="1"/>
  <c r="F12" i="1"/>
  <c r="AC3" i="1" s="1"/>
  <c r="F13" i="1"/>
  <c r="AH3" i="1" s="1"/>
  <c r="F14" i="1"/>
  <c r="AM3" i="1" s="1"/>
  <c r="F15" i="1"/>
  <c r="AR3" i="1" s="1"/>
  <c r="F16" i="1"/>
  <c r="AW3" i="1" s="1"/>
  <c r="F17" i="1"/>
  <c r="BB3" i="1" s="1"/>
  <c r="F18" i="1"/>
  <c r="BH3" i="1" s="1"/>
  <c r="F19" i="1"/>
  <c r="BN3" i="1" s="1"/>
  <c r="F7" i="1"/>
  <c r="D3" i="1" s="1"/>
  <c r="E7" i="1"/>
  <c r="C3" i="1" s="1"/>
  <c r="E8" i="1"/>
  <c r="H3" i="1" s="1"/>
  <c r="E9" i="1"/>
  <c r="M3" i="1" s="1"/>
  <c r="E10" i="1"/>
  <c r="R3" i="1" s="1"/>
  <c r="E11" i="1"/>
  <c r="W3" i="1" s="1"/>
  <c r="E12" i="1"/>
  <c r="AB3" i="1" s="1"/>
  <c r="E13" i="1"/>
  <c r="AG3" i="1" s="1"/>
  <c r="E14" i="1"/>
  <c r="AL3" i="1" s="1"/>
  <c r="E15" i="1"/>
  <c r="AQ3" i="1" s="1"/>
  <c r="E16" i="1"/>
  <c r="AV3" i="1" s="1"/>
  <c r="E17" i="1"/>
  <c r="BA3" i="1" s="1"/>
  <c r="E18" i="1"/>
  <c r="BG3" i="1" s="1"/>
  <c r="E19" i="1"/>
  <c r="BM3" i="1" s="1"/>
  <c r="D8" i="1"/>
  <c r="G3" i="1" s="1"/>
  <c r="D9" i="1"/>
  <c r="L3" i="1" s="1"/>
  <c r="D10" i="1"/>
  <c r="Q3" i="1" s="1"/>
  <c r="D11" i="1"/>
  <c r="V3" i="1" s="1"/>
  <c r="D12" i="1"/>
  <c r="AA3" i="1" s="1"/>
  <c r="D13" i="1"/>
  <c r="AF3" i="1" s="1"/>
  <c r="D14" i="1"/>
  <c r="AK3" i="1" s="1"/>
  <c r="D15" i="1"/>
  <c r="AP3" i="1" s="1"/>
  <c r="D16" i="1"/>
  <c r="AU3" i="1" s="1"/>
  <c r="D17" i="1"/>
  <c r="AZ3" i="1" s="1"/>
  <c r="D18" i="1"/>
  <c r="BF3" i="1" s="1"/>
  <c r="D19" i="1"/>
  <c r="BL3" i="1" s="1"/>
  <c r="D7" i="1"/>
  <c r="B3" i="1" s="1"/>
  <c r="C8" i="1"/>
  <c r="F3" i="1" s="1"/>
  <c r="C9" i="1"/>
  <c r="K3" i="1" s="1"/>
  <c r="C10" i="1"/>
  <c r="P3" i="1" s="1"/>
  <c r="C11" i="1"/>
  <c r="U3" i="1" s="1"/>
  <c r="C12" i="1"/>
  <c r="Z3" i="1" s="1"/>
  <c r="C13" i="1"/>
  <c r="AE3" i="1" s="1"/>
  <c r="C14" i="1"/>
  <c r="AJ3" i="1" s="1"/>
  <c r="C15" i="1"/>
  <c r="AO3" i="1" s="1"/>
  <c r="C16" i="1"/>
  <c r="AT3" i="1" s="1"/>
  <c r="C17" i="1"/>
  <c r="AY3" i="1" s="1"/>
  <c r="C18" i="1"/>
  <c r="BE3" i="1" s="1"/>
  <c r="C19" i="1"/>
  <c r="BK3" i="1" s="1"/>
  <c r="C7" i="1"/>
  <c r="A3" i="1" s="1"/>
  <c r="A6" i="1"/>
  <c r="B6" i="1"/>
  <c r="G6" i="1"/>
  <c r="F6" i="1"/>
  <c r="E6" i="1"/>
  <c r="D6" i="1"/>
  <c r="C6" i="1"/>
  <c r="B14" i="4" l="1"/>
  <c r="B7" i="4"/>
  <c r="B13" i="4"/>
  <c r="B12" i="4"/>
  <c r="B10" i="4"/>
  <c r="B11" i="4"/>
  <c r="B9" i="4"/>
  <c r="B6" i="4"/>
  <c r="B2" i="4"/>
  <c r="B5" i="4"/>
  <c r="B4" i="4"/>
  <c r="B8" i="4"/>
  <c r="B3" i="4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B1" i="2"/>
  <c r="C8" i="4" l="1"/>
  <c r="A9" i="1"/>
  <c r="C6" i="4"/>
  <c r="A10" i="1"/>
  <c r="C12" i="4"/>
  <c r="A18" i="1"/>
  <c r="C4" i="4"/>
  <c r="A7" i="1"/>
  <c r="C9" i="4"/>
  <c r="A11" i="1"/>
  <c r="C13" i="4"/>
  <c r="A15" i="1"/>
  <c r="C5" i="4"/>
  <c r="A17" i="1"/>
  <c r="C11" i="4"/>
  <c r="A12" i="1"/>
  <c r="C7" i="4"/>
  <c r="A19" i="1"/>
  <c r="C3" i="4"/>
  <c r="A8" i="1"/>
  <c r="C2" i="4"/>
  <c r="A14" i="1"/>
  <c r="C10" i="4"/>
  <c r="A16" i="1"/>
  <c r="C14" i="4"/>
  <c r="A13" i="1"/>
  <c r="B16" i="1" l="1"/>
  <c r="B8" i="1"/>
  <c r="B14" i="1"/>
  <c r="B9" i="1"/>
  <c r="B13" i="1"/>
  <c r="B12" i="1"/>
  <c r="B17" i="1"/>
  <c r="BD3" i="1" s="1"/>
  <c r="B18" i="1"/>
  <c r="BJ3" i="1" s="1"/>
  <c r="B19" i="1"/>
  <c r="BP3" i="1" s="1"/>
  <c r="B15" i="1"/>
  <c r="B10" i="1"/>
  <c r="B11" i="1"/>
  <c r="B7" i="1"/>
</calcChain>
</file>

<file path=xl/sharedStrings.xml><?xml version="1.0" encoding="utf-8"?>
<sst xmlns="http://schemas.openxmlformats.org/spreadsheetml/2006/main" count="197" uniqueCount="130">
  <si>
    <t>Rk</t>
  </si>
  <si>
    <t>PF</t>
  </si>
  <si>
    <t>Pos</t>
  </si>
  <si>
    <t>No.</t>
  </si>
  <si>
    <t>Player</t>
  </si>
  <si>
    <t>Ht</t>
  </si>
  <si>
    <t>Wt</t>
  </si>
  <si>
    <t>Birth Date</t>
  </si>
  <si>
    <t>Exp</t>
  </si>
  <si>
    <t>College</t>
  </si>
  <si>
    <t>SF</t>
  </si>
  <si>
    <t>R</t>
  </si>
  <si>
    <t>PG</t>
  </si>
  <si>
    <t>us</t>
  </si>
  <si>
    <t>SG</t>
  </si>
  <si>
    <t>C</t>
  </si>
  <si>
    <t>MP_PG</t>
  </si>
  <si>
    <t>FG_PG</t>
  </si>
  <si>
    <t>TRB_PG</t>
  </si>
  <si>
    <t>AST_PG</t>
  </si>
  <si>
    <t>TOV_PG</t>
  </si>
  <si>
    <t>MP_SG</t>
  </si>
  <si>
    <t>FG_SG</t>
  </si>
  <si>
    <t>TRB_SG</t>
  </si>
  <si>
    <t>AST_SG</t>
  </si>
  <si>
    <t>TOV_SG</t>
  </si>
  <si>
    <t>MP_SF</t>
  </si>
  <si>
    <t>FG_SF</t>
  </si>
  <si>
    <t>TRB_SF</t>
  </si>
  <si>
    <t>AST_SF</t>
  </si>
  <si>
    <t>TOV_SF</t>
  </si>
  <si>
    <t>MP_PF</t>
  </si>
  <si>
    <t>FG_PF</t>
  </si>
  <si>
    <t>TRB_PF</t>
  </si>
  <si>
    <t>AST_PF</t>
  </si>
  <si>
    <t>TOV_PF</t>
  </si>
  <si>
    <t>MP_C</t>
  </si>
  <si>
    <t>FG_C</t>
  </si>
  <si>
    <t>TRB_C</t>
  </si>
  <si>
    <t>AST_C</t>
  </si>
  <si>
    <t>TOV_C</t>
  </si>
  <si>
    <t>MP_E1</t>
  </si>
  <si>
    <t>FG_E1</t>
  </si>
  <si>
    <t>TRB_E1</t>
  </si>
  <si>
    <t>AST_E1</t>
  </si>
  <si>
    <t>TOV_E1</t>
  </si>
  <si>
    <t>POS_E1</t>
  </si>
  <si>
    <t>MP_E2</t>
  </si>
  <si>
    <t>FG_E2</t>
  </si>
  <si>
    <t>TRB_E2</t>
  </si>
  <si>
    <t>AST_E2</t>
  </si>
  <si>
    <t>TOV_E2</t>
  </si>
  <si>
    <t>POS_E2</t>
  </si>
  <si>
    <t>MP_E3</t>
  </si>
  <si>
    <t>FG_E3</t>
  </si>
  <si>
    <t>TRB_E3</t>
  </si>
  <si>
    <t>AST_E3</t>
  </si>
  <si>
    <t>TOV_E3</t>
  </si>
  <si>
    <t>POS_E3</t>
  </si>
  <si>
    <t>Louisiana State University</t>
  </si>
  <si>
    <t>University of Kentucky</t>
  </si>
  <si>
    <t>Georgetown University</t>
  </si>
  <si>
    <t>Age</t>
  </si>
  <si>
    <t>position</t>
  </si>
  <si>
    <t>name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</si>
  <si>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</si>
  <si>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</si>
  <si>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</si>
  <si>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</si>
  <si>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</si>
  <si>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</si>
  <si>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</si>
  <si>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</si>
  <si>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</si>
  <si>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</si>
  <si>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</si>
  <si>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</si>
  <si>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</si>
  <si>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</si>
  <si>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</si>
  <si>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</si>
  <si>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</si>
  <si>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</si>
  <si>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</si>
  <si>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</si>
  <si>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</si>
  <si>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</si>
  <si>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</si>
  <si>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PTS/G</t>
  </si>
  <si>
    <t>7-0</t>
  </si>
  <si>
    <t>Gonzaga University</t>
  </si>
  <si>
    <t>Duke University</t>
  </si>
  <si>
    <t>br</t>
  </si>
  <si>
    <t>Ohio State University</t>
  </si>
  <si>
    <t>Ryan Kelly</t>
  </si>
  <si>
    <t>April 9, 1991</t>
  </si>
  <si>
    <t>Stanford University</t>
  </si>
  <si>
    <t>Roy Hibbert</t>
  </si>
  <si>
    <t>December 11, 1986</t>
  </si>
  <si>
    <t>Anthony Brown</t>
  </si>
  <si>
    <t>October 10, 1992</t>
  </si>
  <si>
    <t>Lou Williams</t>
  </si>
  <si>
    <t>October 27, 1986</t>
  </si>
  <si>
    <t>Brandon Bass</t>
  </si>
  <si>
    <t>April 30, 1985</t>
  </si>
  <si>
    <t>St. John's University</t>
  </si>
  <si>
    <t>June 1, 1985</t>
  </si>
  <si>
    <t>Tarik Black</t>
  </si>
  <si>
    <t>November 22, 1991</t>
  </si>
  <si>
    <t>Jordan Clarkson</t>
  </si>
  <si>
    <t>June 7, 1992</t>
  </si>
  <si>
    <t>Marcelo Huertas</t>
  </si>
  <si>
    <t>May 25, 1983</t>
  </si>
  <si>
    <t>Larry Nance</t>
  </si>
  <si>
    <t>January 1, 1993</t>
  </si>
  <si>
    <t>University of Wyoming</t>
  </si>
  <si>
    <t>Julius Randle</t>
  </si>
  <si>
    <t>November 29, 1994</t>
  </si>
  <si>
    <t>D'Angelo Russell</t>
  </si>
  <si>
    <t>February 23, 1996</t>
  </si>
  <si>
    <t>Metta World Peace</t>
  </si>
  <si>
    <t>November 13, 1979</t>
  </si>
  <si>
    <t>Nick Young</t>
  </si>
  <si>
    <t>University of Memphis, University of Kansas</t>
  </si>
  <si>
    <t>University of Tulsa, University of Missouri</t>
  </si>
  <si>
    <t>Kobe Bryant</t>
  </si>
  <si>
    <t>August 23, 1978</t>
  </si>
  <si>
    <t>Robert Sacre</t>
  </si>
  <si>
    <t>June 6, 1989</t>
  </si>
  <si>
    <t>University of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</si>
</sst>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17" fontId="0" fillId="0" borderId="0" xfId="0" applyNumberFormat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2"/>
  <sheetViews>
    <sheetView tabSelected="1" topLeftCell="A3" workbookViewId="0">
      <selection activeCell="A3" sqref="A3:BP3"/>
    </sheetView>
  </sheetViews>
  <sheetFormatPr defaultRowHeight="14.4" x14ac:dyDescent="0.3"/>
  <cols>
    <col min="1" max="1" width="16" customWidth="1"/>
    <col min="4" max="4" width="12.88671875" customWidth="1"/>
  </cols>
  <sheetData>
    <row r="1" spans="1:68" ht="15" thickBot="1" x14ac:dyDescent="0.35"/>
    <row r="2" spans="1:68" ht="15" thickBot="1" x14ac:dyDescent="0.35">
      <c r="A2" s="8" t="s">
        <v>16</v>
      </c>
      <c r="B2" s="9" t="s">
        <v>17</v>
      </c>
      <c r="C2" s="9" t="s">
        <v>18</v>
      </c>
      <c r="D2" s="9" t="s">
        <v>19</v>
      </c>
      <c r="E2" s="10" t="s">
        <v>20</v>
      </c>
      <c r="F2" s="8" t="s">
        <v>21</v>
      </c>
      <c r="G2" s="9" t="s">
        <v>22</v>
      </c>
      <c r="H2" s="9" t="s">
        <v>23</v>
      </c>
      <c r="I2" s="9" t="s">
        <v>24</v>
      </c>
      <c r="J2" s="10" t="s">
        <v>25</v>
      </c>
      <c r="K2" s="8" t="s">
        <v>26</v>
      </c>
      <c r="L2" s="9" t="s">
        <v>27</v>
      </c>
      <c r="M2" s="9" t="s">
        <v>28</v>
      </c>
      <c r="N2" s="9" t="s">
        <v>29</v>
      </c>
      <c r="O2" s="10" t="s">
        <v>30</v>
      </c>
      <c r="P2" s="8" t="s">
        <v>31</v>
      </c>
      <c r="Q2" s="9" t="s">
        <v>32</v>
      </c>
      <c r="R2" s="9" t="s">
        <v>33</v>
      </c>
      <c r="S2" s="9" t="s">
        <v>34</v>
      </c>
      <c r="T2" s="10" t="s">
        <v>35</v>
      </c>
      <c r="U2" s="8" t="s">
        <v>36</v>
      </c>
      <c r="V2" s="9" t="s">
        <v>37</v>
      </c>
      <c r="W2" s="9" t="s">
        <v>38</v>
      </c>
      <c r="X2" s="9" t="s">
        <v>39</v>
      </c>
      <c r="Y2" s="10" t="s">
        <v>40</v>
      </c>
      <c r="Z2" s="8" t="s">
        <v>16</v>
      </c>
      <c r="AA2" s="9" t="s">
        <v>17</v>
      </c>
      <c r="AB2" s="9" t="s">
        <v>18</v>
      </c>
      <c r="AC2" s="9" t="s">
        <v>19</v>
      </c>
      <c r="AD2" s="10" t="s">
        <v>20</v>
      </c>
      <c r="AE2" s="8" t="s">
        <v>21</v>
      </c>
      <c r="AF2" s="9" t="s">
        <v>22</v>
      </c>
      <c r="AG2" s="9" t="s">
        <v>23</v>
      </c>
      <c r="AH2" s="9" t="s">
        <v>24</v>
      </c>
      <c r="AI2" s="10" t="s">
        <v>25</v>
      </c>
      <c r="AJ2" s="8" t="s">
        <v>26</v>
      </c>
      <c r="AK2" s="9" t="s">
        <v>27</v>
      </c>
      <c r="AL2" s="9" t="s">
        <v>28</v>
      </c>
      <c r="AM2" s="9" t="s">
        <v>29</v>
      </c>
      <c r="AN2" s="10" t="s">
        <v>30</v>
      </c>
      <c r="AO2" s="8" t="s">
        <v>31</v>
      </c>
      <c r="AP2" s="9" t="s">
        <v>32</v>
      </c>
      <c r="AQ2" s="9" t="s">
        <v>33</v>
      </c>
      <c r="AR2" s="9" t="s">
        <v>34</v>
      </c>
      <c r="AS2" s="10" t="s">
        <v>35</v>
      </c>
      <c r="AT2" s="8" t="s">
        <v>36</v>
      </c>
      <c r="AU2" s="9" t="s">
        <v>37</v>
      </c>
      <c r="AV2" s="9" t="s">
        <v>38</v>
      </c>
      <c r="AW2" s="9" t="s">
        <v>39</v>
      </c>
      <c r="AX2" s="10" t="s">
        <v>40</v>
      </c>
      <c r="AY2" s="11" t="s">
        <v>41</v>
      </c>
      <c r="AZ2" s="12" t="s">
        <v>42</v>
      </c>
      <c r="BA2" s="12" t="s">
        <v>43</v>
      </c>
      <c r="BB2" s="12" t="s">
        <v>44</v>
      </c>
      <c r="BC2" s="12" t="s">
        <v>45</v>
      </c>
      <c r="BD2" s="13" t="s">
        <v>46</v>
      </c>
      <c r="BE2" s="11" t="s">
        <v>47</v>
      </c>
      <c r="BF2" s="12" t="s">
        <v>48</v>
      </c>
      <c r="BG2" s="12" t="s">
        <v>49</v>
      </c>
      <c r="BH2" s="12" t="s">
        <v>50</v>
      </c>
      <c r="BI2" s="12" t="s">
        <v>51</v>
      </c>
      <c r="BJ2" s="13" t="s">
        <v>52</v>
      </c>
      <c r="BK2" s="11" t="s">
        <v>53</v>
      </c>
      <c r="BL2" s="12" t="s">
        <v>54</v>
      </c>
      <c r="BM2" s="12" t="s">
        <v>55</v>
      </c>
      <c r="BN2" s="12" t="s">
        <v>56</v>
      </c>
      <c r="BO2" s="12" t="s">
        <v>57</v>
      </c>
      <c r="BP2" s="13" t="s">
        <v>58</v>
      </c>
    </row>
    <row r="3" spans="1:68" ht="15" thickBot="1" x14ac:dyDescent="0.35">
      <c r="A3" s="5">
        <f>C7</f>
        <v>28.2</v>
      </c>
      <c r="B3" s="5">
        <f t="shared" ref="B3:E3" si="0">D7</f>
        <v>0.41</v>
      </c>
      <c r="C3" s="5">
        <f t="shared" si="0"/>
        <v>3.4</v>
      </c>
      <c r="D3" s="5">
        <f t="shared" si="0"/>
        <v>3.3</v>
      </c>
      <c r="E3" s="5">
        <f t="shared" si="0"/>
        <v>2.5</v>
      </c>
      <c r="F3" s="5">
        <f>C8</f>
        <v>32.299999999999997</v>
      </c>
      <c r="G3" s="5">
        <f t="shared" ref="G3:J3" si="1">D8</f>
        <v>0.433</v>
      </c>
      <c r="H3" s="5">
        <f t="shared" si="1"/>
        <v>4</v>
      </c>
      <c r="I3" s="5">
        <f t="shared" si="1"/>
        <v>2.4</v>
      </c>
      <c r="J3" s="5">
        <f t="shared" si="1"/>
        <v>1.7</v>
      </c>
      <c r="K3" s="5">
        <f>C9</f>
        <v>28.2</v>
      </c>
      <c r="L3" s="5">
        <f t="shared" ref="L3:O3" si="2">D9</f>
        <v>0.35799999999999998</v>
      </c>
      <c r="M3" s="5">
        <f t="shared" si="2"/>
        <v>3.7</v>
      </c>
      <c r="N3" s="5">
        <f t="shared" si="2"/>
        <v>2.8</v>
      </c>
      <c r="O3" s="5">
        <f t="shared" si="2"/>
        <v>2</v>
      </c>
      <c r="P3" s="5">
        <f>C10</f>
        <v>28.2</v>
      </c>
      <c r="Q3" s="5">
        <f t="shared" ref="Q3:T3" si="3">D10</f>
        <v>0.42899999999999999</v>
      </c>
      <c r="R3" s="5">
        <f t="shared" si="3"/>
        <v>10.199999999999999</v>
      </c>
      <c r="S3" s="5">
        <f t="shared" si="3"/>
        <v>1.8</v>
      </c>
      <c r="T3" s="5">
        <f t="shared" si="3"/>
        <v>1.8</v>
      </c>
      <c r="U3" s="5">
        <f>C11</f>
        <v>23.2</v>
      </c>
      <c r="V3" s="5">
        <f t="shared" ref="V3:Y3" si="4">D11</f>
        <v>0.443</v>
      </c>
      <c r="W3" s="5">
        <f t="shared" si="4"/>
        <v>4.9000000000000004</v>
      </c>
      <c r="X3" s="5">
        <f t="shared" si="4"/>
        <v>1.2</v>
      </c>
      <c r="Y3" s="5">
        <f t="shared" si="4"/>
        <v>0.9</v>
      </c>
      <c r="Z3" s="5">
        <f>C12</f>
        <v>16.399999999999999</v>
      </c>
      <c r="AA3" s="5">
        <f t="shared" ref="AA3:AD3" si="5">D12</f>
        <v>0.42199999999999999</v>
      </c>
      <c r="AB3" s="5">
        <f t="shared" si="5"/>
        <v>1.7</v>
      </c>
      <c r="AC3" s="5">
        <f t="shared" si="5"/>
        <v>3.4</v>
      </c>
      <c r="AD3" s="5">
        <f t="shared" si="5"/>
        <v>1.5</v>
      </c>
      <c r="AE3" s="5">
        <f>C13</f>
        <v>28.5</v>
      </c>
      <c r="AF3" s="5">
        <f t="shared" ref="AF3:AI3" si="6">D13</f>
        <v>0.40799999999999997</v>
      </c>
      <c r="AG3" s="5">
        <f t="shared" si="6"/>
        <v>2.5</v>
      </c>
      <c r="AH3" s="5">
        <f t="shared" si="6"/>
        <v>2.5</v>
      </c>
      <c r="AI3" s="5">
        <f t="shared" si="6"/>
        <v>1.6</v>
      </c>
      <c r="AJ3" s="5">
        <f>C14</f>
        <v>20.7</v>
      </c>
      <c r="AK3" s="5">
        <f t="shared" ref="AK3:AN3" si="7">D14</f>
        <v>0.31</v>
      </c>
      <c r="AL3" s="5">
        <f t="shared" si="7"/>
        <v>2.4</v>
      </c>
      <c r="AM3" s="5">
        <f t="shared" si="7"/>
        <v>0.7</v>
      </c>
      <c r="AN3" s="5">
        <f t="shared" si="7"/>
        <v>0.5</v>
      </c>
      <c r="AO3" s="5">
        <f>C15</f>
        <v>20.100000000000001</v>
      </c>
      <c r="AP3" s="5">
        <f t="shared" ref="AP3:AS3" si="8">D15</f>
        <v>0.52700000000000002</v>
      </c>
      <c r="AQ3" s="5">
        <f t="shared" si="8"/>
        <v>5</v>
      </c>
      <c r="AR3" s="5">
        <f t="shared" si="8"/>
        <v>0.7</v>
      </c>
      <c r="AS3" s="5">
        <f t="shared" si="8"/>
        <v>0.7</v>
      </c>
      <c r="AT3" s="5">
        <f>C16</f>
        <v>20.3</v>
      </c>
      <c r="AU3" s="5">
        <f t="shared" ref="AU3:AX3" si="9">D16</f>
        <v>0.54900000000000004</v>
      </c>
      <c r="AV3" s="5">
        <f t="shared" si="9"/>
        <v>4.3</v>
      </c>
      <c r="AW3" s="5">
        <f t="shared" si="9"/>
        <v>1.1000000000000001</v>
      </c>
      <c r="AX3" s="5">
        <f t="shared" si="9"/>
        <v>0.6</v>
      </c>
      <c r="AY3" s="5">
        <f>C17</f>
        <v>19.100000000000001</v>
      </c>
      <c r="AZ3" s="5">
        <f t="shared" ref="AZ3:BC3" si="10">D17</f>
        <v>0.33900000000000002</v>
      </c>
      <c r="BA3" s="5">
        <f t="shared" si="10"/>
        <v>1.8</v>
      </c>
      <c r="BB3" s="5">
        <f t="shared" si="10"/>
        <v>0.6</v>
      </c>
      <c r="BC3" s="5">
        <f t="shared" si="10"/>
        <v>0.6</v>
      </c>
      <c r="BD3" s="7" t="str">
        <f>B17</f>
        <v>SG</v>
      </c>
      <c r="BE3" s="6">
        <f>C18</f>
        <v>16.899999999999999</v>
      </c>
      <c r="BF3" s="6">
        <f t="shared" ref="BF3:BI3" si="11">D18</f>
        <v>0.311</v>
      </c>
      <c r="BG3" s="6">
        <f t="shared" si="11"/>
        <v>2.5</v>
      </c>
      <c r="BH3" s="6">
        <f t="shared" si="11"/>
        <v>0.8</v>
      </c>
      <c r="BI3" s="6">
        <f t="shared" si="11"/>
        <v>0.4</v>
      </c>
      <c r="BJ3" s="7" t="str">
        <f>B18</f>
        <v>SF</v>
      </c>
      <c r="BK3" s="5">
        <f>C19</f>
        <v>13.1</v>
      </c>
      <c r="BL3" s="5">
        <f t="shared" ref="BL3:BO3" si="12">D19</f>
        <v>0.36899999999999999</v>
      </c>
      <c r="BM3" s="5">
        <f t="shared" si="12"/>
        <v>3.4</v>
      </c>
      <c r="BN3" s="5">
        <f t="shared" si="12"/>
        <v>0.6</v>
      </c>
      <c r="BO3" s="5">
        <f t="shared" si="12"/>
        <v>0.5</v>
      </c>
      <c r="BP3" s="7" t="str">
        <f>B19</f>
        <v>PF</v>
      </c>
    </row>
    <row r="5" spans="1:68" ht="15" thickBot="1" x14ac:dyDescent="0.3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</row>
    <row r="6" spans="1:68" ht="15" thickBot="1" x14ac:dyDescent="0.35">
      <c r="A6" t="str">
        <f>Position!B1</f>
        <v>name</v>
      </c>
      <c r="B6" t="str">
        <f>Position!C1</f>
        <v>Pos</v>
      </c>
      <c r="C6" t="str">
        <f>Data!F3</f>
        <v>MP</v>
      </c>
      <c r="D6" t="str">
        <f>Data!I3</f>
        <v>FG%</v>
      </c>
      <c r="E6" t="str">
        <f>Data!V3</f>
        <v>TRB</v>
      </c>
      <c r="F6" t="str">
        <f>Data!W3</f>
        <v>AST</v>
      </c>
      <c r="G6" t="str">
        <f>Data!Z3</f>
        <v>TOV</v>
      </c>
      <c r="BB6" s="14"/>
      <c r="BC6" s="15"/>
      <c r="BD6" s="6"/>
      <c r="BE6" s="6"/>
      <c r="BF6" s="7"/>
    </row>
    <row r="7" spans="1:68" ht="15" thickBot="1" x14ac:dyDescent="0.35">
      <c r="A7" t="str">
        <f>Position!B2</f>
        <v>D'Angelo Russell</v>
      </c>
      <c r="B7" t="str">
        <f>Position!C2</f>
        <v>PG</v>
      </c>
      <c r="C7">
        <f>VLOOKUP(Position!$A2,Data!$A$4:$AB$16,Data!$F$1,0)</f>
        <v>28.2</v>
      </c>
      <c r="D7">
        <f>VLOOKUP(Position!$A2,Data!$A$4:$AB$16,Data!$I$1,0)</f>
        <v>0.41</v>
      </c>
      <c r="E7">
        <f>VLOOKUP(Position!$A2,Data!$A$4:$AB$16,Data!$V$1,0)</f>
        <v>3.4</v>
      </c>
      <c r="F7">
        <f>VLOOKUP(Position!$A2,Data!$A$4:$AB$16,Data!$W$1,0)</f>
        <v>3.3</v>
      </c>
      <c r="G7">
        <f>VLOOKUP(Position!$A2,Data!$A$4:$AB$16,Data!$Z$1,0)</f>
        <v>2.5</v>
      </c>
      <c r="AE7" s="7"/>
    </row>
    <row r="8" spans="1:68" ht="15" thickBot="1" x14ac:dyDescent="0.35">
      <c r="A8" t="str">
        <f>Position!B3</f>
        <v>Jordan Clarkson</v>
      </c>
      <c r="B8" t="str">
        <f>Position!C3</f>
        <v>SG</v>
      </c>
      <c r="C8">
        <f>VLOOKUP(Position!$A3,Data!$A$4:$AB$16,Data!$F$1,0)</f>
        <v>32.299999999999997</v>
      </c>
      <c r="D8">
        <f>VLOOKUP(Position!$A3,Data!$A$4:$AB$16,Data!$I$1,0)</f>
        <v>0.433</v>
      </c>
      <c r="E8">
        <f>VLOOKUP(Position!$A3,Data!$A$4:$AB$16,Data!$V$1,0)</f>
        <v>4</v>
      </c>
      <c r="F8">
        <f>VLOOKUP(Position!$A3,Data!$A$4:$AB$16,Data!$W$1,0)</f>
        <v>2.4</v>
      </c>
      <c r="G8">
        <f>VLOOKUP(Position!$A3,Data!$A$4:$AB$16,Data!$Z$1,0)</f>
        <v>1.7</v>
      </c>
      <c r="AO8" s="7"/>
    </row>
    <row r="9" spans="1:68" ht="15" thickBot="1" x14ac:dyDescent="0.35">
      <c r="A9" t="str">
        <f>Position!B4</f>
        <v>Kobe Bryant</v>
      </c>
      <c r="B9" t="str">
        <f>Position!C4</f>
        <v>SF</v>
      </c>
      <c r="C9">
        <f>VLOOKUP(Position!$A4,Data!$A$4:$AB$16,Data!$F$1,0)</f>
        <v>28.2</v>
      </c>
      <c r="D9">
        <f>VLOOKUP(Position!$A4,Data!$A$4:$AB$16,Data!$I$1,0)</f>
        <v>0.35799999999999998</v>
      </c>
      <c r="E9">
        <f>VLOOKUP(Position!$A4,Data!$A$4:$AB$16,Data!$V$1,0)</f>
        <v>3.7</v>
      </c>
      <c r="F9">
        <f>VLOOKUP(Position!$A4,Data!$A$4:$AB$16,Data!$W$1,0)</f>
        <v>2.8</v>
      </c>
      <c r="G9">
        <f>VLOOKUP(Position!$A4,Data!$A$4:$AB$16,Data!$Z$1,0)</f>
        <v>2</v>
      </c>
    </row>
    <row r="10" spans="1:68" ht="15" thickBot="1" x14ac:dyDescent="0.35">
      <c r="A10" t="str">
        <f>Position!B5</f>
        <v>Julius Randle</v>
      </c>
      <c r="B10" t="str">
        <f>Position!C5</f>
        <v>PF</v>
      </c>
      <c r="C10">
        <f>VLOOKUP(Position!$A5,Data!$A$4:$AB$16,Data!$F$1,0)</f>
        <v>28.2</v>
      </c>
      <c r="D10">
        <f>VLOOKUP(Position!$A5,Data!$A$4:$AB$16,Data!$I$1,0)</f>
        <v>0.42899999999999999</v>
      </c>
      <c r="E10">
        <f>VLOOKUP(Position!$A5,Data!$A$4:$AB$16,Data!$V$1,0)</f>
        <v>10.199999999999999</v>
      </c>
      <c r="F10">
        <f>VLOOKUP(Position!$A5,Data!$A$4:$AB$16,Data!$W$1,0)</f>
        <v>1.8</v>
      </c>
      <c r="G10">
        <f>VLOOKUP(Position!$A5,Data!$A$4:$AB$16,Data!$Z$1,0)</f>
        <v>1.8</v>
      </c>
      <c r="AH10" s="7"/>
      <c r="AN10" s="7"/>
      <c r="AY10" s="7"/>
    </row>
    <row r="11" spans="1:68" x14ac:dyDescent="0.3">
      <c r="A11" t="str">
        <f>Position!B6</f>
        <v>Roy Hibbert</v>
      </c>
      <c r="B11" t="str">
        <f>Position!C6</f>
        <v>C</v>
      </c>
      <c r="C11">
        <f>VLOOKUP(Position!$A6,Data!$A$4:$AB$16,Data!$F$1,0)</f>
        <v>23.2</v>
      </c>
      <c r="D11">
        <f>VLOOKUP(Position!$A6,Data!$A$4:$AB$16,Data!$I$1,0)</f>
        <v>0.443</v>
      </c>
      <c r="E11">
        <f>VLOOKUP(Position!$A6,Data!$A$4:$AB$16,Data!$V$1,0)</f>
        <v>4.9000000000000004</v>
      </c>
      <c r="F11">
        <f>VLOOKUP(Position!$A6,Data!$A$4:$AB$16,Data!$W$1,0)</f>
        <v>1.2</v>
      </c>
      <c r="G11">
        <f>VLOOKUP(Position!$A6,Data!$A$4:$AB$16,Data!$Z$1,0)</f>
        <v>0.9</v>
      </c>
    </row>
    <row r="12" spans="1:68" ht="15" thickBot="1" x14ac:dyDescent="0.35">
      <c r="A12" t="str">
        <f>Position!B7</f>
        <v>Marcelo Huertas</v>
      </c>
      <c r="B12" t="str">
        <f>Position!C7</f>
        <v>PG</v>
      </c>
      <c r="C12">
        <f>VLOOKUP(Position!$A7,Data!$A$4:$AB$16,Data!$F$1,0)</f>
        <v>16.399999999999999</v>
      </c>
      <c r="D12">
        <f>VLOOKUP(Position!$A7,Data!$A$4:$AB$16,Data!$I$1,0)</f>
        <v>0.42199999999999999</v>
      </c>
      <c r="E12">
        <f>VLOOKUP(Position!$A7,Data!$A$4:$AB$16,Data!$V$1,0)</f>
        <v>1.7</v>
      </c>
      <c r="F12">
        <f>VLOOKUP(Position!$A7,Data!$A$4:$AB$16,Data!$W$1,0)</f>
        <v>3.4</v>
      </c>
      <c r="G12">
        <f>VLOOKUP(Position!$A7,Data!$A$4:$AB$16,Data!$Z$1,0)</f>
        <v>1.5</v>
      </c>
    </row>
    <row r="13" spans="1:68" ht="15" thickBot="1" x14ac:dyDescent="0.35">
      <c r="A13" t="str">
        <f>Position!B8</f>
        <v>Lou Williams</v>
      </c>
      <c r="B13" t="str">
        <f>Position!C8</f>
        <v>SG</v>
      </c>
      <c r="C13">
        <f>VLOOKUP(Position!$A8,Data!$A$4:$AB$16,Data!$F$1,0)</f>
        <v>28.5</v>
      </c>
      <c r="D13">
        <f>VLOOKUP(Position!$A8,Data!$A$4:$AB$16,Data!$I$1,0)</f>
        <v>0.40799999999999997</v>
      </c>
      <c r="E13">
        <f>VLOOKUP(Position!$A8,Data!$A$4:$AB$16,Data!$V$1,0)</f>
        <v>2.5</v>
      </c>
      <c r="F13">
        <f>VLOOKUP(Position!$A8,Data!$A$4:$AB$16,Data!$W$1,0)</f>
        <v>2.5</v>
      </c>
      <c r="G13">
        <f>VLOOKUP(Position!$A8,Data!$A$4:$AB$16,Data!$Z$1,0)</f>
        <v>1.6</v>
      </c>
      <c r="AX13" s="7"/>
    </row>
    <row r="14" spans="1:68" x14ac:dyDescent="0.3">
      <c r="A14" t="str">
        <f>Position!B9</f>
        <v>Anthony Brown</v>
      </c>
      <c r="B14" t="str">
        <f>Position!C9</f>
        <v>SF</v>
      </c>
      <c r="C14">
        <f>VLOOKUP(Position!$A9,Data!$A$4:$AB$16,Data!$F$1,0)</f>
        <v>20.7</v>
      </c>
      <c r="D14">
        <f>VLOOKUP(Position!$A9,Data!$A$4:$AB$16,Data!$I$1,0)</f>
        <v>0.31</v>
      </c>
      <c r="E14">
        <f>VLOOKUP(Position!$A9,Data!$A$4:$AB$16,Data!$V$1,0)</f>
        <v>2.4</v>
      </c>
      <c r="F14">
        <f>VLOOKUP(Position!$A9,Data!$A$4:$AB$16,Data!$W$1,0)</f>
        <v>0.7</v>
      </c>
      <c r="G14">
        <f>VLOOKUP(Position!$A9,Data!$A$4:$AB$16,Data!$Z$1,0)</f>
        <v>0.5</v>
      </c>
    </row>
    <row r="15" spans="1:68" x14ac:dyDescent="0.3">
      <c r="A15" t="str">
        <f>Position!B10</f>
        <v>Larry Nance</v>
      </c>
      <c r="B15" t="str">
        <f>Position!C10</f>
        <v>PF</v>
      </c>
      <c r="C15">
        <f>VLOOKUP(Position!$A10,Data!$A$4:$AB$16,Data!$F$1,0)</f>
        <v>20.100000000000001</v>
      </c>
      <c r="D15">
        <f>VLOOKUP(Position!$A10,Data!$A$4:$AB$16,Data!$I$1,0)</f>
        <v>0.52700000000000002</v>
      </c>
      <c r="E15">
        <f>VLOOKUP(Position!$A10,Data!$A$4:$AB$16,Data!$V$1,0)</f>
        <v>5</v>
      </c>
      <c r="F15">
        <f>VLOOKUP(Position!$A10,Data!$A$4:$AB$16,Data!$W$1,0)</f>
        <v>0.7</v>
      </c>
      <c r="G15">
        <f>VLOOKUP(Position!$A10,Data!$A$4:$AB$16,Data!$Z$1,0)</f>
        <v>0.7</v>
      </c>
    </row>
    <row r="16" spans="1:68" x14ac:dyDescent="0.3">
      <c r="A16" t="str">
        <f>Position!B11</f>
        <v>Brandon Bass</v>
      </c>
      <c r="B16" t="str">
        <f>Position!C11</f>
        <v>PF</v>
      </c>
      <c r="C16">
        <f>VLOOKUP(Position!$A11,Data!$A$4:$AB$16,Data!$F$1,0)</f>
        <v>20.3</v>
      </c>
      <c r="D16">
        <f>VLOOKUP(Position!$A11,Data!$A$4:$AB$16,Data!$I$1,0)</f>
        <v>0.54900000000000004</v>
      </c>
      <c r="E16">
        <f>VLOOKUP(Position!$A11,Data!$A$4:$AB$16,Data!$V$1,0)</f>
        <v>4.3</v>
      </c>
      <c r="F16">
        <f>VLOOKUP(Position!$A11,Data!$A$4:$AB$16,Data!$W$1,0)</f>
        <v>1.1000000000000001</v>
      </c>
      <c r="G16">
        <f>VLOOKUP(Position!$A11,Data!$A$4:$AB$16,Data!$Z$1,0)</f>
        <v>0.6</v>
      </c>
    </row>
    <row r="17" spans="1:41" x14ac:dyDescent="0.3">
      <c r="A17" t="str">
        <f>Position!B12</f>
        <v>Nick Young</v>
      </c>
      <c r="B17" t="str">
        <f>Position!C12</f>
        <v>SG</v>
      </c>
      <c r="C17">
        <f>VLOOKUP(Position!$A12,Data!$A$4:$AB$16,Data!$F$1,0)</f>
        <v>19.100000000000001</v>
      </c>
      <c r="D17">
        <f>VLOOKUP(Position!$A12,Data!$A$4:$AB$16,Data!$I$1,0)</f>
        <v>0.33900000000000002</v>
      </c>
      <c r="E17">
        <f>VLOOKUP(Position!$A12,Data!$A$4:$AB$16,Data!$V$1,0)</f>
        <v>1.8</v>
      </c>
      <c r="F17">
        <f>VLOOKUP(Position!$A12,Data!$A$4:$AB$16,Data!$W$1,0)</f>
        <v>0.6</v>
      </c>
      <c r="G17">
        <f>VLOOKUP(Position!$A12,Data!$A$4:$AB$16,Data!$Z$1,0)</f>
        <v>0.6</v>
      </c>
    </row>
    <row r="18" spans="1:41" x14ac:dyDescent="0.3">
      <c r="A18" t="str">
        <f>Position!B13</f>
        <v>Metta World Peace</v>
      </c>
      <c r="B18" t="str">
        <f>Position!C13</f>
        <v>SF</v>
      </c>
      <c r="C18">
        <f>VLOOKUP(Position!$A13,Data!$A$4:$AB$16,Data!$F$1,0)</f>
        <v>16.899999999999999</v>
      </c>
      <c r="D18">
        <f>VLOOKUP(Position!$A13,Data!$A$4:$AB$16,Data!$I$1,0)</f>
        <v>0.311</v>
      </c>
      <c r="E18">
        <f>VLOOKUP(Position!$A13,Data!$A$4:$AB$16,Data!$V$1,0)</f>
        <v>2.5</v>
      </c>
      <c r="F18">
        <f>VLOOKUP(Position!$A13,Data!$A$4:$AB$16,Data!$W$1,0)</f>
        <v>0.8</v>
      </c>
      <c r="G18">
        <f>VLOOKUP(Position!$A13,Data!$A$4:$AB$16,Data!$Z$1,0)</f>
        <v>0.4</v>
      </c>
    </row>
    <row r="19" spans="1:41" x14ac:dyDescent="0.3">
      <c r="A19" t="str">
        <f>Position!B14</f>
        <v>Ryan Kelly</v>
      </c>
      <c r="B19" t="str">
        <f>Position!C14</f>
        <v>PF</v>
      </c>
      <c r="C19">
        <f>VLOOKUP(Position!$A14,Data!$A$4:$AB$16,Data!$F$1,0)</f>
        <v>13.1</v>
      </c>
      <c r="D19">
        <f>VLOOKUP(Position!$A14,Data!$A$4:$AB$16,Data!$I$1,0)</f>
        <v>0.36899999999999999</v>
      </c>
      <c r="E19">
        <f>VLOOKUP(Position!$A14,Data!$A$4:$AB$16,Data!$V$1,0)</f>
        <v>3.4</v>
      </c>
      <c r="F19">
        <f>VLOOKUP(Position!$A14,Data!$A$4:$AB$16,Data!$W$1,0)</f>
        <v>0.6</v>
      </c>
      <c r="G19">
        <f>VLOOKUP(Position!$A14,Data!$A$4:$AB$16,Data!$Z$1,0)</f>
        <v>0.5</v>
      </c>
    </row>
    <row r="31" spans="1:41" ht="15" thickBot="1" x14ac:dyDescent="0.35"/>
    <row r="32" spans="1:41" ht="15" thickBot="1" x14ac:dyDescent="0.35">
      <c r="AO32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7" sqref="D17"/>
    </sheetView>
  </sheetViews>
  <sheetFormatPr defaultRowHeight="14.4" x14ac:dyDescent="0.3"/>
  <cols>
    <col min="1" max="4" width="14.44140625" customWidth="1"/>
  </cols>
  <sheetData>
    <row r="1" spans="1:6" ht="15" thickBot="1" x14ac:dyDescent="0.35">
      <c r="A1" t="s">
        <v>0</v>
      </c>
      <c r="B1" t="s">
        <v>64</v>
      </c>
      <c r="C1" t="s">
        <v>2</v>
      </c>
      <c r="D1" t="s">
        <v>63</v>
      </c>
    </row>
    <row r="2" spans="1:6" x14ac:dyDescent="0.3">
      <c r="A2">
        <v>5</v>
      </c>
      <c r="B2" t="str">
        <f>VLOOKUP(A2,Data!$A$4:$B$16,2,FALSE)</f>
        <v>D'Angelo Russell</v>
      </c>
      <c r="C2" t="str">
        <f>VLOOKUP(B2,Sheet3!$B$1:$D$38,2,FALSE)</f>
        <v>PG</v>
      </c>
      <c r="D2" s="18">
        <v>1</v>
      </c>
      <c r="F2" s="2">
        <v>1</v>
      </c>
    </row>
    <row r="3" spans="1:6" x14ac:dyDescent="0.3">
      <c r="A3">
        <v>1</v>
      </c>
      <c r="B3" t="str">
        <f>VLOOKUP(A3,Data!$A$4:$B$16,2,FALSE)</f>
        <v>Jordan Clarkson</v>
      </c>
      <c r="C3" t="str">
        <f>VLOOKUP(B3,Sheet3!$B$1:$D$38,2,FALSE)</f>
        <v>SG</v>
      </c>
      <c r="D3" s="17">
        <v>2</v>
      </c>
      <c r="F3" s="3">
        <v>2</v>
      </c>
    </row>
    <row r="4" spans="1:6" x14ac:dyDescent="0.3">
      <c r="A4">
        <v>3</v>
      </c>
      <c r="B4" t="str">
        <f>VLOOKUP(A4,Data!$A$4:$B$16,2,FALSE)</f>
        <v>Kobe Bryant</v>
      </c>
      <c r="C4" t="str">
        <f>VLOOKUP(B4,Sheet3!$B$1:$D$38,2,FALSE)</f>
        <v>SF</v>
      </c>
      <c r="D4" s="17">
        <v>3</v>
      </c>
      <c r="F4" s="3">
        <v>3</v>
      </c>
    </row>
    <row r="5" spans="1:6" x14ac:dyDescent="0.3">
      <c r="A5">
        <v>4</v>
      </c>
      <c r="B5" t="str">
        <f>VLOOKUP(A5,Data!$A$4:$B$16,2,FALSE)</f>
        <v>Julius Randle</v>
      </c>
      <c r="C5" t="str">
        <f>VLOOKUP(B5,Sheet3!$B$1:$D$38,2,FALSE)</f>
        <v>PF</v>
      </c>
      <c r="D5" s="18">
        <v>4</v>
      </c>
      <c r="F5" s="3">
        <v>4</v>
      </c>
    </row>
    <row r="6" spans="1:6" ht="15" thickBot="1" x14ac:dyDescent="0.35">
      <c r="A6">
        <v>6</v>
      </c>
      <c r="B6" t="str">
        <f>VLOOKUP(A6,Data!$A$4:$B$16,2,FALSE)</f>
        <v>Roy Hibbert</v>
      </c>
      <c r="C6" t="str">
        <f>VLOOKUP(B6,Sheet3!$B$1:$D$38,2,FALSE)</f>
        <v>C</v>
      </c>
      <c r="D6" s="17">
        <v>5</v>
      </c>
      <c r="F6" s="4">
        <v>5</v>
      </c>
    </row>
    <row r="7" spans="1:6" x14ac:dyDescent="0.3">
      <c r="A7">
        <v>12</v>
      </c>
      <c r="B7" t="str">
        <f>VLOOKUP(A7,Data!$A$4:$B$16,2,FALSE)</f>
        <v>Marcelo Huertas</v>
      </c>
      <c r="C7" t="str">
        <f>VLOOKUP(B7,Sheet3!$B$1:$D$38,2,FALSE)</f>
        <v>PG</v>
      </c>
      <c r="D7" s="3">
        <v>6</v>
      </c>
      <c r="F7" s="2">
        <v>6</v>
      </c>
    </row>
    <row r="8" spans="1:6" x14ac:dyDescent="0.3">
      <c r="A8">
        <v>2</v>
      </c>
      <c r="B8" t="str">
        <f>VLOOKUP(A8,Data!$A$4:$B$16,2,FALSE)</f>
        <v>Lou Williams</v>
      </c>
      <c r="C8" t="str">
        <f>VLOOKUP(B8,Sheet3!$B$1:$D$38,2,FALSE)</f>
        <v>SG</v>
      </c>
      <c r="D8" s="3">
        <v>7</v>
      </c>
      <c r="F8" s="3">
        <v>7</v>
      </c>
    </row>
    <row r="9" spans="1:6" ht="15" thickBot="1" x14ac:dyDescent="0.35">
      <c r="A9">
        <v>7</v>
      </c>
      <c r="B9" t="str">
        <f>VLOOKUP(A9,Data!$A$4:$B$16,2,FALSE)</f>
        <v>Anthony Brown</v>
      </c>
      <c r="C9" t="str">
        <f>VLOOKUP(B9,Sheet3!$B$1:$D$38,2,FALSE)</f>
        <v>SF</v>
      </c>
      <c r="D9" s="4">
        <v>8</v>
      </c>
      <c r="F9" s="3">
        <v>8</v>
      </c>
    </row>
    <row r="10" spans="1:6" x14ac:dyDescent="0.3">
      <c r="A10">
        <v>9</v>
      </c>
      <c r="B10" t="str">
        <f>VLOOKUP(A10,Data!$A$4:$B$16,2,FALSE)</f>
        <v>Larry Nance</v>
      </c>
      <c r="C10" t="str">
        <f>VLOOKUP(B10,Sheet3!$B$1:$D$38,2,FALSE)</f>
        <v>PF</v>
      </c>
      <c r="D10" s="18">
        <v>9</v>
      </c>
      <c r="F10" s="3">
        <v>9</v>
      </c>
    </row>
    <row r="11" spans="1:6" ht="15" thickBot="1" x14ac:dyDescent="0.35">
      <c r="A11">
        <v>8</v>
      </c>
      <c r="B11" t="str">
        <f>VLOOKUP(A11,Data!$A$4:$B$16,2,FALSE)</f>
        <v>Brandon Bass</v>
      </c>
      <c r="C11" t="str">
        <f>VLOOKUP(B11,Sheet3!$B$1:$D$38,2,FALSE)</f>
        <v>PF</v>
      </c>
      <c r="D11" s="17">
        <v>10</v>
      </c>
      <c r="F11" s="4">
        <v>10</v>
      </c>
    </row>
    <row r="12" spans="1:6" x14ac:dyDescent="0.3">
      <c r="A12">
        <v>10</v>
      </c>
      <c r="B12" t="str">
        <f>VLOOKUP(A12,Data!$A$4:$B$16,2,FALSE)</f>
        <v>Nick Young</v>
      </c>
      <c r="C12" t="str">
        <f>VLOOKUP(B12,Sheet3!$B$1:$D$38,2,FALSE)</f>
        <v>SG</v>
      </c>
      <c r="D12" s="19">
        <v>11</v>
      </c>
      <c r="F12" s="2">
        <v>11</v>
      </c>
    </row>
    <row r="13" spans="1:6" x14ac:dyDescent="0.3">
      <c r="A13">
        <v>11</v>
      </c>
      <c r="B13" t="str">
        <f>VLOOKUP(A13,Data!$A$4:$B$16,2,FALSE)</f>
        <v>Metta World Peace</v>
      </c>
      <c r="C13" t="str">
        <f>VLOOKUP(B13,Sheet3!$B$1:$D$38,2,FALSE)</f>
        <v>SF</v>
      </c>
      <c r="D13" s="3">
        <v>12</v>
      </c>
      <c r="F13" s="3">
        <v>12</v>
      </c>
    </row>
    <row r="14" spans="1:6" ht="15" thickBot="1" x14ac:dyDescent="0.35">
      <c r="A14">
        <v>13</v>
      </c>
      <c r="B14" t="str">
        <f>VLOOKUP(A14,Data!$A$4:$B$16,2,FALSE)</f>
        <v>Ryan Kelly</v>
      </c>
      <c r="C14" t="str">
        <f>VLOOKUP(B14,Sheet3!$B$1:$D$38,2,FALSE)</f>
        <v>PF</v>
      </c>
      <c r="D14" s="4">
        <v>13</v>
      </c>
      <c r="F14" s="4">
        <v>13</v>
      </c>
    </row>
  </sheetData>
  <autoFilter ref="A1:D14">
    <sortState ref="A2:D14">
      <sortCondition ref="D1:D1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K21" sqref="J21:K21"/>
    </sheetView>
  </sheetViews>
  <sheetFormatPr defaultRowHeight="14.4" x14ac:dyDescent="0.3"/>
  <cols>
    <col min="2" max="2" width="15.44140625" customWidth="1"/>
  </cols>
  <sheetData>
    <row r="1" spans="1:28" x14ac:dyDescent="0.3">
      <c r="A1">
        <v>1</v>
      </c>
      <c r="B1">
        <f>A1+1</f>
        <v>2</v>
      </c>
      <c r="C1">
        <f t="shared" ref="C1:AB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</row>
    <row r="3" spans="1:28" x14ac:dyDescent="0.3">
      <c r="A3" t="s">
        <v>0</v>
      </c>
      <c r="C3" t="s">
        <v>62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1</v>
      </c>
      <c r="AB3" t="s">
        <v>88</v>
      </c>
    </row>
    <row r="4" spans="1:28" x14ac:dyDescent="0.3">
      <c r="A4">
        <v>1</v>
      </c>
      <c r="B4" t="s">
        <v>109</v>
      </c>
      <c r="C4">
        <v>23</v>
      </c>
      <c r="D4">
        <v>79</v>
      </c>
      <c r="E4">
        <v>79</v>
      </c>
      <c r="F4">
        <v>32.299999999999997</v>
      </c>
      <c r="G4">
        <v>6</v>
      </c>
      <c r="H4">
        <v>13.9</v>
      </c>
      <c r="I4">
        <v>0.433</v>
      </c>
      <c r="J4">
        <v>1.4</v>
      </c>
      <c r="K4">
        <v>4.0999999999999996</v>
      </c>
      <c r="L4">
        <v>0.34699999999999998</v>
      </c>
      <c r="M4">
        <v>4.5999999999999996</v>
      </c>
      <c r="N4">
        <v>9.8000000000000007</v>
      </c>
      <c r="O4">
        <v>0.46800000000000003</v>
      </c>
      <c r="P4">
        <v>0.48299999999999998</v>
      </c>
      <c r="Q4">
        <v>2.1</v>
      </c>
      <c r="R4">
        <v>2.6</v>
      </c>
      <c r="S4">
        <v>0.80400000000000005</v>
      </c>
      <c r="T4">
        <v>1.2</v>
      </c>
      <c r="U4">
        <v>2.8</v>
      </c>
      <c r="V4">
        <v>4</v>
      </c>
      <c r="W4">
        <v>2.4</v>
      </c>
      <c r="X4">
        <v>1.1000000000000001</v>
      </c>
      <c r="Y4">
        <v>0.1</v>
      </c>
      <c r="Z4">
        <v>1.7</v>
      </c>
      <c r="AA4">
        <v>2.1</v>
      </c>
      <c r="AB4">
        <v>15.5</v>
      </c>
    </row>
    <row r="5" spans="1:28" x14ac:dyDescent="0.3">
      <c r="A5">
        <v>2</v>
      </c>
      <c r="B5" t="s">
        <v>101</v>
      </c>
      <c r="C5">
        <v>29</v>
      </c>
      <c r="D5">
        <v>67</v>
      </c>
      <c r="E5">
        <v>35</v>
      </c>
      <c r="F5">
        <v>28.5</v>
      </c>
      <c r="G5">
        <v>4.2</v>
      </c>
      <c r="H5">
        <v>10.3</v>
      </c>
      <c r="I5">
        <v>0.40799999999999997</v>
      </c>
      <c r="J5">
        <v>1.6</v>
      </c>
      <c r="K5">
        <v>4.8</v>
      </c>
      <c r="L5">
        <v>0.34399999999999997</v>
      </c>
      <c r="M5">
        <v>2.6</v>
      </c>
      <c r="N5">
        <v>5.6</v>
      </c>
      <c r="O5">
        <v>0.46400000000000002</v>
      </c>
      <c r="P5">
        <v>0.48799999999999999</v>
      </c>
      <c r="Q5">
        <v>5.3</v>
      </c>
      <c r="R5">
        <v>6.3</v>
      </c>
      <c r="S5">
        <v>0.83</v>
      </c>
      <c r="T5">
        <v>0.5</v>
      </c>
      <c r="U5">
        <v>2.1</v>
      </c>
      <c r="V5">
        <v>2.5</v>
      </c>
      <c r="W5">
        <v>2.5</v>
      </c>
      <c r="X5">
        <v>0.9</v>
      </c>
      <c r="Y5">
        <v>0.3</v>
      </c>
      <c r="Z5">
        <v>1.6</v>
      </c>
      <c r="AA5">
        <v>1.6</v>
      </c>
      <c r="AB5">
        <v>15.3</v>
      </c>
    </row>
    <row r="6" spans="1:28" x14ac:dyDescent="0.3">
      <c r="A6">
        <v>3</v>
      </c>
      <c r="B6" t="s">
        <v>125</v>
      </c>
      <c r="C6">
        <v>37</v>
      </c>
      <c r="D6">
        <v>66</v>
      </c>
      <c r="E6">
        <v>66</v>
      </c>
      <c r="F6">
        <v>28.2</v>
      </c>
      <c r="G6">
        <v>6</v>
      </c>
      <c r="H6">
        <v>16.899999999999999</v>
      </c>
      <c r="I6">
        <v>0.35799999999999998</v>
      </c>
      <c r="J6">
        <v>2</v>
      </c>
      <c r="K6">
        <v>7.1</v>
      </c>
      <c r="L6">
        <v>0.28499999999999998</v>
      </c>
      <c r="M6">
        <v>4</v>
      </c>
      <c r="N6">
        <v>9.8000000000000007</v>
      </c>
      <c r="O6">
        <v>0.41</v>
      </c>
      <c r="P6">
        <v>0.41699999999999998</v>
      </c>
      <c r="Q6">
        <v>3.5</v>
      </c>
      <c r="R6">
        <v>4.3</v>
      </c>
      <c r="S6">
        <v>0.82599999999999996</v>
      </c>
      <c r="T6">
        <v>0.6</v>
      </c>
      <c r="U6">
        <v>3.1</v>
      </c>
      <c r="V6">
        <v>3.7</v>
      </c>
      <c r="W6">
        <v>2.8</v>
      </c>
      <c r="X6">
        <v>0.9</v>
      </c>
      <c r="Y6">
        <v>0.2</v>
      </c>
      <c r="Z6">
        <v>2</v>
      </c>
      <c r="AA6">
        <v>1.7</v>
      </c>
      <c r="AB6">
        <v>17.600000000000001</v>
      </c>
    </row>
    <row r="7" spans="1:28" x14ac:dyDescent="0.3">
      <c r="A7">
        <v>4</v>
      </c>
      <c r="B7" t="s">
        <v>116</v>
      </c>
      <c r="C7">
        <v>21</v>
      </c>
      <c r="D7">
        <v>81</v>
      </c>
      <c r="E7">
        <v>60</v>
      </c>
      <c r="F7">
        <v>28.2</v>
      </c>
      <c r="G7">
        <v>4.4000000000000004</v>
      </c>
      <c r="H7">
        <v>10.3</v>
      </c>
      <c r="I7">
        <v>0.42899999999999999</v>
      </c>
      <c r="J7">
        <v>0.1</v>
      </c>
      <c r="K7">
        <v>0.4</v>
      </c>
      <c r="L7">
        <v>0.27800000000000002</v>
      </c>
      <c r="M7">
        <v>4.3</v>
      </c>
      <c r="N7">
        <v>9.9</v>
      </c>
      <c r="O7">
        <v>0.436</v>
      </c>
      <c r="P7">
        <v>0.435</v>
      </c>
      <c r="Q7">
        <v>2.4</v>
      </c>
      <c r="R7">
        <v>3.3</v>
      </c>
      <c r="S7">
        <v>0.71499999999999997</v>
      </c>
      <c r="T7">
        <v>2.1</v>
      </c>
      <c r="U7">
        <v>8.1</v>
      </c>
      <c r="V7">
        <v>10.199999999999999</v>
      </c>
      <c r="W7">
        <v>1.8</v>
      </c>
      <c r="X7">
        <v>0.7</v>
      </c>
      <c r="Y7">
        <v>0.4</v>
      </c>
      <c r="Z7">
        <v>1.8</v>
      </c>
      <c r="AA7">
        <v>3</v>
      </c>
      <c r="AB7">
        <v>11.3</v>
      </c>
    </row>
    <row r="8" spans="1:28" x14ac:dyDescent="0.3">
      <c r="A8">
        <v>5</v>
      </c>
      <c r="B8" t="s">
        <v>118</v>
      </c>
      <c r="C8">
        <v>19</v>
      </c>
      <c r="D8">
        <v>80</v>
      </c>
      <c r="E8">
        <v>48</v>
      </c>
      <c r="F8">
        <v>28.2</v>
      </c>
      <c r="G8">
        <v>4.9000000000000004</v>
      </c>
      <c r="H8">
        <v>12</v>
      </c>
      <c r="I8">
        <v>0.41</v>
      </c>
      <c r="J8">
        <v>1.6</v>
      </c>
      <c r="K8">
        <v>4.5999999999999996</v>
      </c>
      <c r="L8">
        <v>0.35099999999999998</v>
      </c>
      <c r="M8">
        <v>3.3</v>
      </c>
      <c r="N8">
        <v>7.3</v>
      </c>
      <c r="O8">
        <v>0.44700000000000001</v>
      </c>
      <c r="P8">
        <v>0.47799999999999998</v>
      </c>
      <c r="Q8">
        <v>1.8</v>
      </c>
      <c r="R8">
        <v>2.4</v>
      </c>
      <c r="S8">
        <v>0.73699999999999999</v>
      </c>
      <c r="T8">
        <v>0.6</v>
      </c>
      <c r="U8">
        <v>2.8</v>
      </c>
      <c r="V8">
        <v>3.4</v>
      </c>
      <c r="W8">
        <v>3.3</v>
      </c>
      <c r="X8">
        <v>1.2</v>
      </c>
      <c r="Y8">
        <v>0.2</v>
      </c>
      <c r="Z8">
        <v>2.5</v>
      </c>
      <c r="AA8">
        <v>1.8</v>
      </c>
      <c r="AB8">
        <v>13.2</v>
      </c>
    </row>
    <row r="9" spans="1:28" x14ac:dyDescent="0.3">
      <c r="A9">
        <v>6</v>
      </c>
      <c r="B9" t="s">
        <v>97</v>
      </c>
      <c r="C9">
        <v>29</v>
      </c>
      <c r="D9">
        <v>81</v>
      </c>
      <c r="E9">
        <v>81</v>
      </c>
      <c r="F9">
        <v>23.2</v>
      </c>
      <c r="G9">
        <v>2.2000000000000002</v>
      </c>
      <c r="H9">
        <v>5.0999999999999996</v>
      </c>
      <c r="I9">
        <v>0.443</v>
      </c>
      <c r="J9">
        <v>0</v>
      </c>
      <c r="K9">
        <v>0</v>
      </c>
      <c r="L9">
        <v>0</v>
      </c>
      <c r="M9">
        <v>2.2000000000000002</v>
      </c>
      <c r="N9">
        <v>5</v>
      </c>
      <c r="O9">
        <v>0.44500000000000001</v>
      </c>
      <c r="P9">
        <v>0.443</v>
      </c>
      <c r="Q9">
        <v>1.4</v>
      </c>
      <c r="R9">
        <v>1.8</v>
      </c>
      <c r="S9">
        <v>0.80700000000000005</v>
      </c>
      <c r="T9">
        <v>1.6</v>
      </c>
      <c r="U9">
        <v>3.3</v>
      </c>
      <c r="V9">
        <v>4.9000000000000004</v>
      </c>
      <c r="W9">
        <v>1.2</v>
      </c>
      <c r="X9">
        <v>0.4</v>
      </c>
      <c r="Y9">
        <v>1.4</v>
      </c>
      <c r="Z9">
        <v>0.9</v>
      </c>
      <c r="AA9">
        <v>3.1</v>
      </c>
      <c r="AB9">
        <v>5.9</v>
      </c>
    </row>
    <row r="10" spans="1:28" x14ac:dyDescent="0.3">
      <c r="A10">
        <v>7</v>
      </c>
      <c r="B10" t="s">
        <v>99</v>
      </c>
      <c r="C10">
        <v>23</v>
      </c>
      <c r="D10">
        <v>29</v>
      </c>
      <c r="E10">
        <v>11</v>
      </c>
      <c r="F10">
        <v>20.7</v>
      </c>
      <c r="G10">
        <v>1.3</v>
      </c>
      <c r="H10">
        <v>4.3</v>
      </c>
      <c r="I10">
        <v>0.31</v>
      </c>
      <c r="J10">
        <v>0.7</v>
      </c>
      <c r="K10">
        <v>2.4</v>
      </c>
      <c r="L10">
        <v>0.28599999999999998</v>
      </c>
      <c r="M10">
        <v>0.7</v>
      </c>
      <c r="N10">
        <v>1.9</v>
      </c>
      <c r="O10">
        <v>0.33900000000000002</v>
      </c>
      <c r="P10">
        <v>0.38900000000000001</v>
      </c>
      <c r="Q10">
        <v>0.6</v>
      </c>
      <c r="R10">
        <v>0.7</v>
      </c>
      <c r="S10">
        <v>0.85</v>
      </c>
      <c r="T10">
        <v>0.3</v>
      </c>
      <c r="U10">
        <v>2.1</v>
      </c>
      <c r="V10">
        <v>2.4</v>
      </c>
      <c r="W10">
        <v>0.7</v>
      </c>
      <c r="X10">
        <v>0.5</v>
      </c>
      <c r="Y10">
        <v>0.2</v>
      </c>
      <c r="Z10">
        <v>0.5</v>
      </c>
      <c r="AA10">
        <v>1.2</v>
      </c>
      <c r="AB10">
        <v>4</v>
      </c>
    </row>
    <row r="11" spans="1:28" x14ac:dyDescent="0.3">
      <c r="A11">
        <v>8</v>
      </c>
      <c r="B11" t="s">
        <v>103</v>
      </c>
      <c r="C11">
        <v>30</v>
      </c>
      <c r="D11">
        <v>66</v>
      </c>
      <c r="E11">
        <v>0</v>
      </c>
      <c r="F11">
        <v>20.3</v>
      </c>
      <c r="G11">
        <v>2.6</v>
      </c>
      <c r="H11">
        <v>4.8</v>
      </c>
      <c r="I11">
        <v>0.54900000000000004</v>
      </c>
      <c r="J11">
        <v>0</v>
      </c>
      <c r="K11">
        <v>0</v>
      </c>
      <c r="L11">
        <v>0</v>
      </c>
      <c r="M11">
        <v>2.6</v>
      </c>
      <c r="N11">
        <v>4.8</v>
      </c>
      <c r="O11">
        <v>0.55200000000000005</v>
      </c>
      <c r="P11">
        <v>0.54900000000000004</v>
      </c>
      <c r="Q11">
        <v>1.9</v>
      </c>
      <c r="R11">
        <v>2.2000000000000002</v>
      </c>
      <c r="S11">
        <v>0.84499999999999997</v>
      </c>
      <c r="T11">
        <v>1.6</v>
      </c>
      <c r="U11">
        <v>2.7</v>
      </c>
      <c r="V11">
        <v>4.3</v>
      </c>
      <c r="W11">
        <v>1.1000000000000001</v>
      </c>
      <c r="X11">
        <v>0.5</v>
      </c>
      <c r="Y11">
        <v>0.8</v>
      </c>
      <c r="Z11">
        <v>0.6</v>
      </c>
      <c r="AA11">
        <v>1.9</v>
      </c>
      <c r="AB11">
        <v>7.2</v>
      </c>
    </row>
    <row r="12" spans="1:28" x14ac:dyDescent="0.3">
      <c r="A12">
        <v>9</v>
      </c>
      <c r="B12" t="s">
        <v>113</v>
      </c>
      <c r="C12">
        <v>23</v>
      </c>
      <c r="D12">
        <v>63</v>
      </c>
      <c r="E12">
        <v>22</v>
      </c>
      <c r="F12">
        <v>20.100000000000001</v>
      </c>
      <c r="G12">
        <v>2.5</v>
      </c>
      <c r="H12">
        <v>4.8</v>
      </c>
      <c r="I12">
        <v>0.52700000000000002</v>
      </c>
      <c r="J12">
        <v>0</v>
      </c>
      <c r="K12">
        <v>0.2</v>
      </c>
      <c r="L12">
        <v>0.1</v>
      </c>
      <c r="M12">
        <v>2.5</v>
      </c>
      <c r="N12">
        <v>4.5999999999999996</v>
      </c>
      <c r="O12">
        <v>0.54100000000000004</v>
      </c>
      <c r="P12">
        <v>0.52800000000000002</v>
      </c>
      <c r="Q12">
        <v>0.5</v>
      </c>
      <c r="R12">
        <v>0.7</v>
      </c>
      <c r="S12">
        <v>0.68100000000000005</v>
      </c>
      <c r="T12">
        <v>1.6</v>
      </c>
      <c r="U12">
        <v>3.3</v>
      </c>
      <c r="V12">
        <v>5</v>
      </c>
      <c r="W12">
        <v>0.7</v>
      </c>
      <c r="X12">
        <v>0.9</v>
      </c>
      <c r="Y12">
        <v>0.4</v>
      </c>
      <c r="Z12">
        <v>0.7</v>
      </c>
      <c r="AA12">
        <v>2</v>
      </c>
      <c r="AB12">
        <v>5.5</v>
      </c>
    </row>
    <row r="13" spans="1:28" x14ac:dyDescent="0.3">
      <c r="A13">
        <v>10</v>
      </c>
      <c r="B13" t="s">
        <v>122</v>
      </c>
      <c r="C13">
        <v>30</v>
      </c>
      <c r="D13">
        <v>54</v>
      </c>
      <c r="E13">
        <v>2</v>
      </c>
      <c r="F13">
        <v>19.100000000000001</v>
      </c>
      <c r="G13">
        <v>2.2999999999999998</v>
      </c>
      <c r="H13">
        <v>6.9</v>
      </c>
      <c r="I13">
        <v>0.33900000000000002</v>
      </c>
      <c r="J13">
        <v>1.4</v>
      </c>
      <c r="K13">
        <v>4.4000000000000004</v>
      </c>
      <c r="L13">
        <v>0.32500000000000001</v>
      </c>
      <c r="M13">
        <v>0.9</v>
      </c>
      <c r="N13">
        <v>2.5</v>
      </c>
      <c r="O13">
        <v>0.36299999999999999</v>
      </c>
      <c r="P13">
        <v>0.442</v>
      </c>
      <c r="Q13">
        <v>1.2</v>
      </c>
      <c r="R13">
        <v>1.4</v>
      </c>
      <c r="S13">
        <v>0.82899999999999996</v>
      </c>
      <c r="T13">
        <v>0.3</v>
      </c>
      <c r="U13">
        <v>1.5</v>
      </c>
      <c r="V13">
        <v>1.8</v>
      </c>
      <c r="W13">
        <v>0.6</v>
      </c>
      <c r="X13">
        <v>0.4</v>
      </c>
      <c r="Y13">
        <v>0.1</v>
      </c>
      <c r="Z13">
        <v>0.6</v>
      </c>
      <c r="AA13">
        <v>0.9</v>
      </c>
      <c r="AB13">
        <v>7.3</v>
      </c>
    </row>
    <row r="14" spans="1:28" x14ac:dyDescent="0.3">
      <c r="A14">
        <v>11</v>
      </c>
      <c r="B14" t="s">
        <v>120</v>
      </c>
      <c r="C14">
        <v>36</v>
      </c>
      <c r="D14">
        <v>35</v>
      </c>
      <c r="E14">
        <v>5</v>
      </c>
      <c r="F14">
        <v>16.899999999999999</v>
      </c>
      <c r="G14">
        <v>1.6</v>
      </c>
      <c r="H14">
        <v>5.0999999999999996</v>
      </c>
      <c r="I14">
        <v>0.311</v>
      </c>
      <c r="J14">
        <v>0.7</v>
      </c>
      <c r="K14">
        <v>2.4</v>
      </c>
      <c r="L14">
        <v>0.31</v>
      </c>
      <c r="M14">
        <v>0.8</v>
      </c>
      <c r="N14">
        <v>2.7</v>
      </c>
      <c r="O14">
        <v>0.312</v>
      </c>
      <c r="P14">
        <v>0.38400000000000001</v>
      </c>
      <c r="Q14">
        <v>1.1000000000000001</v>
      </c>
      <c r="R14">
        <v>1.6</v>
      </c>
      <c r="S14">
        <v>0.70199999999999996</v>
      </c>
      <c r="T14">
        <v>0.5</v>
      </c>
      <c r="U14">
        <v>2</v>
      </c>
      <c r="V14">
        <v>2.5</v>
      </c>
      <c r="W14">
        <v>0.8</v>
      </c>
      <c r="X14">
        <v>0.6</v>
      </c>
      <c r="Y14">
        <v>0.3</v>
      </c>
      <c r="Z14">
        <v>0.4</v>
      </c>
      <c r="AA14">
        <v>1.9</v>
      </c>
      <c r="AB14">
        <v>5</v>
      </c>
    </row>
    <row r="15" spans="1:28" x14ac:dyDescent="0.3">
      <c r="A15">
        <v>12</v>
      </c>
      <c r="B15" t="s">
        <v>111</v>
      </c>
      <c r="C15">
        <v>32</v>
      </c>
      <c r="D15">
        <v>53</v>
      </c>
      <c r="E15">
        <v>0</v>
      </c>
      <c r="F15">
        <v>16.399999999999999</v>
      </c>
      <c r="G15">
        <v>1.8</v>
      </c>
      <c r="H15">
        <v>4.3</v>
      </c>
      <c r="I15">
        <v>0.42199999999999999</v>
      </c>
      <c r="J15">
        <v>0.3</v>
      </c>
      <c r="K15">
        <v>1.2</v>
      </c>
      <c r="L15">
        <v>0.26200000000000001</v>
      </c>
      <c r="M15">
        <v>1.5</v>
      </c>
      <c r="N15">
        <v>3.2</v>
      </c>
      <c r="O15">
        <v>0.47899999999999998</v>
      </c>
      <c r="P15">
        <v>0.45700000000000002</v>
      </c>
      <c r="Q15">
        <v>0.5</v>
      </c>
      <c r="R15">
        <v>0.5</v>
      </c>
      <c r="S15">
        <v>0.93100000000000005</v>
      </c>
      <c r="T15">
        <v>0.3</v>
      </c>
      <c r="U15">
        <v>1.4</v>
      </c>
      <c r="V15">
        <v>1.7</v>
      </c>
      <c r="W15">
        <v>3.4</v>
      </c>
      <c r="X15">
        <v>0.5</v>
      </c>
      <c r="Y15">
        <v>0.1</v>
      </c>
      <c r="Z15">
        <v>1.5</v>
      </c>
      <c r="AA15">
        <v>1.4</v>
      </c>
      <c r="AB15">
        <v>4.5</v>
      </c>
    </row>
    <row r="16" spans="1:28" x14ac:dyDescent="0.3">
      <c r="A16">
        <v>13</v>
      </c>
      <c r="B16" t="s">
        <v>94</v>
      </c>
      <c r="C16">
        <v>24</v>
      </c>
      <c r="D16">
        <v>36</v>
      </c>
      <c r="E16">
        <v>0</v>
      </c>
      <c r="F16">
        <v>13.1</v>
      </c>
      <c r="G16">
        <v>1.5</v>
      </c>
      <c r="H16">
        <v>4.0999999999999996</v>
      </c>
      <c r="I16">
        <v>0.36899999999999999</v>
      </c>
      <c r="J16">
        <v>0.1</v>
      </c>
      <c r="K16">
        <v>1</v>
      </c>
      <c r="L16">
        <v>0.13500000000000001</v>
      </c>
      <c r="M16">
        <v>1.4</v>
      </c>
      <c r="N16">
        <v>3.1</v>
      </c>
      <c r="O16">
        <v>0.44600000000000001</v>
      </c>
      <c r="P16">
        <v>0.38600000000000001</v>
      </c>
      <c r="Q16">
        <v>1</v>
      </c>
      <c r="R16">
        <v>1.5</v>
      </c>
      <c r="S16">
        <v>0.68500000000000005</v>
      </c>
      <c r="T16">
        <v>0.6</v>
      </c>
      <c r="U16">
        <v>2.8</v>
      </c>
      <c r="V16">
        <v>3.4</v>
      </c>
      <c r="W16">
        <v>0.6</v>
      </c>
      <c r="X16">
        <v>0.4</v>
      </c>
      <c r="Y16">
        <v>0.3</v>
      </c>
      <c r="Z16">
        <v>0.5</v>
      </c>
      <c r="AA16">
        <v>1.1000000000000001</v>
      </c>
      <c r="AB16">
        <v>4.2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C30" sqref="C30:C31"/>
    </sheetView>
  </sheetViews>
  <sheetFormatPr defaultRowHeight="14.4" x14ac:dyDescent="0.3"/>
  <sheetData>
    <row r="1" spans="1:9" x14ac:dyDescent="0.3">
      <c r="A1" t="s">
        <v>3</v>
      </c>
      <c r="B1" t="s">
        <v>4</v>
      </c>
      <c r="C1" t="s">
        <v>2</v>
      </c>
      <c r="D1" s="1" t="s">
        <v>5</v>
      </c>
      <c r="E1" t="s">
        <v>6</v>
      </c>
      <c r="F1" t="s">
        <v>7</v>
      </c>
      <c r="H1" t="s">
        <v>8</v>
      </c>
      <c r="I1" t="s">
        <v>9</v>
      </c>
    </row>
    <row r="2" spans="1:9" x14ac:dyDescent="0.3">
      <c r="A2">
        <v>2</v>
      </c>
      <c r="B2" t="s">
        <v>103</v>
      </c>
      <c r="C2" t="s">
        <v>1</v>
      </c>
      <c r="D2" s="1">
        <v>43683</v>
      </c>
      <c r="E2">
        <v>250</v>
      </c>
      <c r="F2" t="s">
        <v>104</v>
      </c>
      <c r="G2" t="s">
        <v>13</v>
      </c>
      <c r="H2">
        <v>10</v>
      </c>
      <c r="I2" t="s">
        <v>59</v>
      </c>
    </row>
    <row r="3" spans="1:9" x14ac:dyDescent="0.3">
      <c r="A3">
        <v>28</v>
      </c>
      <c r="B3" t="s">
        <v>107</v>
      </c>
      <c r="C3" t="s">
        <v>15</v>
      </c>
      <c r="D3" s="1">
        <v>43714</v>
      </c>
      <c r="E3">
        <v>250</v>
      </c>
      <c r="F3" t="s">
        <v>108</v>
      </c>
      <c r="G3" t="s">
        <v>13</v>
      </c>
      <c r="H3">
        <v>1</v>
      </c>
      <c r="I3" t="s">
        <v>123</v>
      </c>
    </row>
    <row r="4" spans="1:9" x14ac:dyDescent="0.3">
      <c r="A4">
        <v>3</v>
      </c>
      <c r="B4" t="s">
        <v>99</v>
      </c>
      <c r="C4" t="s">
        <v>10</v>
      </c>
      <c r="D4" s="1">
        <v>43652</v>
      </c>
      <c r="E4">
        <v>210</v>
      </c>
      <c r="F4" t="s">
        <v>100</v>
      </c>
      <c r="G4" t="s">
        <v>13</v>
      </c>
      <c r="H4" t="s">
        <v>11</v>
      </c>
      <c r="I4" t="s">
        <v>96</v>
      </c>
    </row>
    <row r="5" spans="1:9" x14ac:dyDescent="0.3">
      <c r="A5">
        <v>24</v>
      </c>
      <c r="B5" t="s">
        <v>125</v>
      </c>
      <c r="C5" t="s">
        <v>10</v>
      </c>
      <c r="D5" s="1">
        <v>43622</v>
      </c>
      <c r="E5">
        <v>212</v>
      </c>
      <c r="F5" t="s">
        <v>126</v>
      </c>
      <c r="G5" t="s">
        <v>13</v>
      </c>
      <c r="H5">
        <v>19</v>
      </c>
    </row>
    <row r="6" spans="1:9" x14ac:dyDescent="0.3">
      <c r="A6">
        <v>6</v>
      </c>
      <c r="B6" t="s">
        <v>109</v>
      </c>
      <c r="C6" t="s">
        <v>14</v>
      </c>
      <c r="D6" s="1">
        <v>43591</v>
      </c>
      <c r="E6">
        <v>194</v>
      </c>
      <c r="F6" t="s">
        <v>110</v>
      </c>
      <c r="G6" t="s">
        <v>13</v>
      </c>
      <c r="H6">
        <v>1</v>
      </c>
      <c r="I6" t="s">
        <v>124</v>
      </c>
    </row>
    <row r="7" spans="1:9" x14ac:dyDescent="0.3">
      <c r="A7">
        <v>17</v>
      </c>
      <c r="B7" t="s">
        <v>97</v>
      </c>
      <c r="C7" t="s">
        <v>15</v>
      </c>
      <c r="D7" s="1">
        <v>43503</v>
      </c>
      <c r="E7">
        <v>270</v>
      </c>
      <c r="F7" t="s">
        <v>98</v>
      </c>
      <c r="G7" t="s">
        <v>13</v>
      </c>
      <c r="H7">
        <v>7</v>
      </c>
      <c r="I7" t="s">
        <v>61</v>
      </c>
    </row>
    <row r="8" spans="1:9" x14ac:dyDescent="0.3">
      <c r="A8">
        <v>9</v>
      </c>
      <c r="B8" t="s">
        <v>111</v>
      </c>
      <c r="C8" t="s">
        <v>12</v>
      </c>
      <c r="D8" s="1">
        <v>43530</v>
      </c>
      <c r="E8">
        <v>200</v>
      </c>
      <c r="F8" t="s">
        <v>112</v>
      </c>
      <c r="G8" t="s">
        <v>92</v>
      </c>
      <c r="H8" t="s">
        <v>11</v>
      </c>
    </row>
    <row r="9" spans="1:9" x14ac:dyDescent="0.3">
      <c r="A9">
        <v>4</v>
      </c>
      <c r="B9" t="s">
        <v>94</v>
      </c>
      <c r="C9" t="s">
        <v>1</v>
      </c>
      <c r="D9" s="1">
        <v>43775</v>
      </c>
      <c r="E9">
        <v>230</v>
      </c>
      <c r="F9" t="s">
        <v>95</v>
      </c>
      <c r="G9" t="s">
        <v>13</v>
      </c>
      <c r="H9">
        <v>2</v>
      </c>
      <c r="I9" t="s">
        <v>91</v>
      </c>
    </row>
    <row r="10" spans="1:9" x14ac:dyDescent="0.3">
      <c r="A10">
        <v>7</v>
      </c>
      <c r="B10" t="s">
        <v>113</v>
      </c>
      <c r="C10" t="s">
        <v>1</v>
      </c>
      <c r="D10" s="1">
        <v>43714</v>
      </c>
      <c r="E10">
        <v>230</v>
      </c>
      <c r="F10" t="s">
        <v>114</v>
      </c>
      <c r="G10" t="s">
        <v>13</v>
      </c>
      <c r="H10" t="s">
        <v>11</v>
      </c>
      <c r="I10" t="s">
        <v>115</v>
      </c>
    </row>
    <row r="11" spans="1:9" x14ac:dyDescent="0.3">
      <c r="A11">
        <v>30</v>
      </c>
      <c r="B11" t="s">
        <v>116</v>
      </c>
      <c r="C11" t="s">
        <v>1</v>
      </c>
      <c r="D11" s="1">
        <v>43714</v>
      </c>
      <c r="E11">
        <v>250</v>
      </c>
      <c r="F11" t="s">
        <v>117</v>
      </c>
      <c r="G11" t="s">
        <v>13</v>
      </c>
      <c r="H11">
        <v>1</v>
      </c>
      <c r="I11" t="s">
        <v>60</v>
      </c>
    </row>
    <row r="12" spans="1:9" x14ac:dyDescent="0.3">
      <c r="A12">
        <v>1</v>
      </c>
      <c r="B12" t="s">
        <v>118</v>
      </c>
      <c r="C12" t="s">
        <v>12</v>
      </c>
      <c r="D12" s="1">
        <v>43591</v>
      </c>
      <c r="E12">
        <v>198</v>
      </c>
      <c r="F12" t="s">
        <v>119</v>
      </c>
      <c r="G12" t="s">
        <v>13</v>
      </c>
      <c r="H12" t="s">
        <v>11</v>
      </c>
      <c r="I12" t="s">
        <v>93</v>
      </c>
    </row>
    <row r="13" spans="1:9" x14ac:dyDescent="0.3">
      <c r="A13">
        <v>50</v>
      </c>
      <c r="B13" t="s">
        <v>127</v>
      </c>
      <c r="C13" t="s">
        <v>15</v>
      </c>
      <c r="D13" s="1" t="s">
        <v>89</v>
      </c>
      <c r="E13">
        <v>270</v>
      </c>
      <c r="F13" t="s">
        <v>128</v>
      </c>
      <c r="G13" t="s">
        <v>13</v>
      </c>
      <c r="H13">
        <v>3</v>
      </c>
      <c r="I13" t="s">
        <v>90</v>
      </c>
    </row>
    <row r="14" spans="1:9" x14ac:dyDescent="0.3">
      <c r="A14">
        <v>23</v>
      </c>
      <c r="B14" t="s">
        <v>101</v>
      </c>
      <c r="C14" t="s">
        <v>14</v>
      </c>
      <c r="D14" s="1">
        <v>43471</v>
      </c>
      <c r="E14">
        <v>175</v>
      </c>
      <c r="F14" t="s">
        <v>102</v>
      </c>
      <c r="G14" t="s">
        <v>13</v>
      </c>
      <c r="H14">
        <v>10</v>
      </c>
    </row>
    <row r="15" spans="1:9" x14ac:dyDescent="0.3">
      <c r="A15">
        <v>37</v>
      </c>
      <c r="B15" t="s">
        <v>120</v>
      </c>
      <c r="C15" t="s">
        <v>10</v>
      </c>
      <c r="D15" s="1">
        <v>43622</v>
      </c>
      <c r="E15">
        <v>260</v>
      </c>
      <c r="F15" t="s">
        <v>121</v>
      </c>
      <c r="G15" t="s">
        <v>13</v>
      </c>
      <c r="H15">
        <v>15</v>
      </c>
      <c r="I15" t="s">
        <v>105</v>
      </c>
    </row>
    <row r="16" spans="1:9" x14ac:dyDescent="0.3">
      <c r="A16">
        <v>0</v>
      </c>
      <c r="B16" t="s">
        <v>122</v>
      </c>
      <c r="C16" t="s">
        <v>14</v>
      </c>
      <c r="D16" s="1">
        <v>43652</v>
      </c>
      <c r="E16">
        <v>210</v>
      </c>
      <c r="F16" t="s">
        <v>106</v>
      </c>
      <c r="G16" t="s">
        <v>13</v>
      </c>
      <c r="H16">
        <v>8</v>
      </c>
      <c r="I16" t="s">
        <v>129</v>
      </c>
    </row>
    <row r="17" spans="4:6" x14ac:dyDescent="0.3">
      <c r="D17" s="1"/>
      <c r="F17" s="16"/>
    </row>
    <row r="18" spans="4:6" x14ac:dyDescent="0.3">
      <c r="D18" s="1"/>
    </row>
    <row r="19" spans="4:6" x14ac:dyDescent="0.3">
      <c r="D19" s="1"/>
    </row>
    <row r="20" spans="4:6" x14ac:dyDescent="0.3">
      <c r="D20" s="1"/>
    </row>
    <row r="21" spans="4:6" x14ac:dyDescent="0.3">
      <c r="D21" s="1"/>
      <c r="F21" s="16"/>
    </row>
    <row r="22" spans="4:6" x14ac:dyDescent="0.3">
      <c r="D22" s="1"/>
    </row>
    <row r="23" spans="4:6" x14ac:dyDescent="0.3">
      <c r="D23" s="1"/>
    </row>
    <row r="24" spans="4:6" x14ac:dyDescent="0.3">
      <c r="D24" s="1"/>
    </row>
    <row r="25" spans="4:6" x14ac:dyDescent="0.3">
      <c r="D25" s="1"/>
    </row>
    <row r="26" spans="4:6" x14ac:dyDescent="0.3">
      <c r="D26" s="1"/>
    </row>
    <row r="27" spans="4:6" x14ac:dyDescent="0.3">
      <c r="D27" s="1"/>
    </row>
    <row r="28" spans="4:6" x14ac:dyDescent="0.3">
      <c r="D28" s="1"/>
    </row>
    <row r="29" spans="4:6" x14ac:dyDescent="0.3">
      <c r="D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</vt:lpstr>
      <vt:lpstr>Position</vt:lpstr>
      <vt:lpstr>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MING HUN</dc:creator>
  <cp:lastModifiedBy>CHOW MING HUN</cp:lastModifiedBy>
  <dcterms:created xsi:type="dcterms:W3CDTF">2019-02-20T00:52:28Z</dcterms:created>
  <dcterms:modified xsi:type="dcterms:W3CDTF">2019-02-22T16:49:48Z</dcterms:modified>
</cp:coreProperties>
</file>