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C:\Users\pc\Downloads\kaur_Excel_8F_Smoothie_Costs\"/>
    </mc:Choice>
  </mc:AlternateContent>
  <xr:revisionPtr revIDLastSave="0" documentId="13_ncr:1_{0C6DAC6C-A248-4094-8080-BD1FB6AA3CBE}" xr6:coauthVersionLast="47" xr6:coauthVersionMax="47" xr10:uidLastSave="{00000000-0000-0000-0000-000000000000}"/>
  <bookViews>
    <workbookView xWindow="-315" yWindow="180" windowWidth="13725" windowHeight="10950" firstSheet="1" activeTab="3" xr2:uid="{00000000-000D-0000-FFFF-FFFF00000000}"/>
  </bookViews>
  <sheets>
    <sheet name="Scenario Summary" sheetId="4" r:id="rId1"/>
    <sheet name="Smoothie Costs" sheetId="1" r:id="rId2"/>
    <sheet name="Weekly Sales" sheetId="2" r:id="rId3"/>
    <sheet name="Supervisor Awards" sheetId="3" r:id="rId4"/>
  </sheets>
  <externalReferences>
    <externalReference r:id="rId5"/>
  </externalReferences>
  <definedNames>
    <definedName name="BOWLS" localSheetId="3">'Supervisor Awards'!#REF!</definedName>
    <definedName name="CUPS" localSheetId="3">'Supervisor Awards'!$C$3:$C$16</definedName>
    <definedName name="CUPS">'Weekly Sales'!$D$2:$D$15</definedName>
    <definedName name="DAY">'Weekly Sales'!$A$2:$A$15</definedName>
    <definedName name="KIDS" localSheetId="3">'[1]Weekly Sales'!$C$2:$C$15</definedName>
    <definedName name="KIDS">'Weekly Sales'!$C$2:$C$15</definedName>
    <definedName name="MENU" localSheetId="3">'Supervisor Awards'!$B$3:$B$16</definedName>
    <definedName name="Percent_Profit">'Smoothie Costs'!$J$5</definedName>
    <definedName name="SHIFT" localSheetId="3">'[1]Weekly Sales'!$B$2:$B$15</definedName>
    <definedName name="SHIFT">'Weekly Sales'!$B$2:$B$15</definedName>
    <definedName name="solver_adj" localSheetId="1" hidden="1">'Smoothie Costs'!$C$4:$C$6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'Smoothie Costs'!$C$7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'Smoothie Costs'!$J$5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hs1" localSheetId="1" hidden="1">7.5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0.35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3" l="1"/>
  <c r="E5" i="3"/>
  <c r="E6" i="3"/>
  <c r="E7" i="3"/>
  <c r="E8" i="3"/>
  <c r="E9" i="3"/>
  <c r="E10" i="3"/>
  <c r="E11" i="3"/>
  <c r="E12" i="3"/>
  <c r="E13" i="3"/>
  <c r="E14" i="3"/>
  <c r="E15" i="3"/>
  <c r="E16" i="3"/>
  <c r="E3" i="3"/>
  <c r="A18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2" i="2"/>
  <c r="J3" i="2"/>
  <c r="J4" i="2"/>
  <c r="J2" i="2"/>
  <c r="I3" i="2"/>
  <c r="I4" i="2"/>
  <c r="I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2" i="2"/>
  <c r="D5" i="1" l="1"/>
  <c r="D6" i="1"/>
  <c r="D4" i="1"/>
  <c r="C7" i="1"/>
  <c r="D10" i="1" l="1"/>
  <c r="B12" i="1" s="1"/>
  <c r="G5" i="1" s="1"/>
  <c r="I5" i="1" s="1"/>
  <c r="J5" i="1" s="1"/>
</calcChain>
</file>

<file path=xl/sharedStrings.xml><?xml version="1.0" encoding="utf-8"?>
<sst xmlns="http://schemas.openxmlformats.org/spreadsheetml/2006/main" count="123" uniqueCount="62">
  <si>
    <t>Quantity in Pounds</t>
  </si>
  <si>
    <t>Cost to Make</t>
  </si>
  <si>
    <t>Serving Size</t>
  </si>
  <si>
    <t>Price to Customer</t>
  </si>
  <si>
    <t>Percent Profit</t>
  </si>
  <si>
    <t>Fixed Cost Ingredients</t>
  </si>
  <si>
    <t>Quantity Made (ounces)</t>
  </si>
  <si>
    <t>Preparation Costs</t>
  </si>
  <si>
    <t>Day</t>
  </si>
  <si>
    <t>Sun</t>
  </si>
  <si>
    <t>Mon</t>
  </si>
  <si>
    <t>Tue</t>
  </si>
  <si>
    <t>Wed</t>
  </si>
  <si>
    <t>Thu</t>
  </si>
  <si>
    <t>Fri</t>
  </si>
  <si>
    <t>Sat</t>
  </si>
  <si>
    <t>Cups Sold</t>
  </si>
  <si>
    <t>Profit</t>
  </si>
  <si>
    <t>Super Power Smoothie Costs</t>
  </si>
  <si>
    <t>Strawberries</t>
  </si>
  <si>
    <t>Bananas</t>
  </si>
  <si>
    <t>Avocado</t>
  </si>
  <si>
    <t>12 oz cup</t>
  </si>
  <si>
    <t>Total Cost of Smoothie</t>
  </si>
  <si>
    <t>Cost of ingredients per ounce</t>
  </si>
  <si>
    <t>Morning</t>
  </si>
  <si>
    <t>Afternoon</t>
  </si>
  <si>
    <t>Evening</t>
  </si>
  <si>
    <t>Afternoon Sales over $100</t>
  </si>
  <si>
    <t>Cups sold (12 oz)</t>
  </si>
  <si>
    <t>Shift</t>
  </si>
  <si>
    <t>Cost Per Pound</t>
  </si>
  <si>
    <t>Cost Per Serving</t>
  </si>
  <si>
    <t>Profit Per Serving</t>
  </si>
  <si>
    <t>Kids Size Sold (6oz)</t>
  </si>
  <si>
    <t>Kids Size Sold</t>
  </si>
  <si>
    <t>Week of October 19</t>
  </si>
  <si>
    <t>Supervisor on Duty</t>
  </si>
  <si>
    <t>Sales</t>
  </si>
  <si>
    <t>Bonus Paid</t>
  </si>
  <si>
    <t>Janice</t>
  </si>
  <si>
    <t>Sunny</t>
  </si>
  <si>
    <t>Afternnon</t>
  </si>
  <si>
    <t>Alissa</t>
  </si>
  <si>
    <t>Quynh</t>
  </si>
  <si>
    <t>Seo-yeon</t>
  </si>
  <si>
    <t>$C$4</t>
  </si>
  <si>
    <t>$C$5</t>
  </si>
  <si>
    <t>$C$6</t>
  </si>
  <si>
    <t>Percent_Profit</t>
  </si>
  <si>
    <t>$C$7</t>
  </si>
  <si>
    <t>No minimum weight</t>
  </si>
  <si>
    <t>Created by pc on 11/5/2021</t>
  </si>
  <si>
    <t>Twice as much bananas as avocado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</si>
  <si>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</si>
  <si>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</si>
  <si>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</si>
  <si>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</si>
  <si>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</si>
  <si>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</si>
  <si>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</si>
  <si>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Average Afternoon Profit Over $50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</si>
</sst>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</numFmts>
  <fonts count="10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3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8"/>
      <color theme="3"/>
      <name val="Century Gothic"/>
      <family val="2"/>
      <scheme val="major"/>
    </font>
    <font>
      <b/>
      <sz val="12"/>
      <color indexed="9"/>
      <name val="Century Gothic"/>
      <family val="2"/>
      <scheme val="minor"/>
    </font>
    <font>
      <b/>
      <sz val="11"/>
      <color indexed="8"/>
      <name val="Century Gothic"/>
      <family val="2"/>
      <scheme val="minor"/>
    </font>
    <font>
      <b/>
      <sz val="11"/>
      <color indexed="18"/>
      <name val="Century Gothic"/>
      <family val="2"/>
      <scheme val="minor"/>
    </font>
    <font>
      <sz val="10"/>
      <color indexed="9"/>
      <name val="Century Gothic"/>
      <family val="2"/>
      <scheme val="minor"/>
    </font>
    <font>
      <sz val="8"/>
      <color theme="1"/>
      <name val="Century Gothic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9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1" applyNumberFormat="0" applyFill="0" applyAlignment="0" applyProtection="0"/>
    <xf numFmtId="0" fontId="1" fillId="2" borderId="0" applyNumberFormat="0" applyBorder="0" applyAlignment="0" applyProtection="0"/>
    <xf numFmtId="0" fontId="2" fillId="0" borderId="2" applyNumberFormat="0" applyFill="0" applyAlignment="0" applyProtection="0"/>
    <xf numFmtId="0" fontId="2" fillId="0" borderId="2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44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1" fillId="0" borderId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0" borderId="2" applyNumberFormat="0" applyFill="0" applyAlignment="0" applyProtection="0"/>
    <xf numFmtId="0" fontId="2" fillId="0" borderId="2" applyNumberFormat="0" applyFill="0" applyAlignment="0" applyProtection="0"/>
    <xf numFmtId="0" fontId="2" fillId="0" borderId="2" applyNumberFormat="0" applyFill="0" applyAlignment="0" applyProtection="0"/>
    <xf numFmtId="0" fontId="2" fillId="0" borderId="2" applyNumberFormat="0" applyFill="0" applyAlignment="0" applyProtection="0"/>
    <xf numFmtId="0" fontId="2" fillId="0" borderId="2" applyNumberFormat="0" applyFill="0" applyAlignment="0" applyProtection="0"/>
    <xf numFmtId="0" fontId="1" fillId="0" borderId="0"/>
    <xf numFmtId="0" fontId="1" fillId="0" borderId="0"/>
  </cellStyleXfs>
  <cellXfs count="37">
    <xf numFmtId="0" fontId="0" fillId="0" borderId="0" xfId="0"/>
    <xf numFmtId="0" fontId="4" fillId="0" borderId="0" xfId="28" applyFont="1" applyAlignment="1">
      <alignment horizontal="center"/>
    </xf>
    <xf numFmtId="0" fontId="1" fillId="0" borderId="0" xfId="8" applyFont="1" applyBorder="1"/>
    <xf numFmtId="0" fontId="2" fillId="0" borderId="0" xfId="9" applyFont="1" applyAlignment="1">
      <alignment horizontal="center" vertical="center" wrapText="1"/>
    </xf>
    <xf numFmtId="44" fontId="0" fillId="0" borderId="0" xfId="10" applyNumberFormat="1" applyFont="1"/>
    <xf numFmtId="41" fontId="0" fillId="0" borderId="0" xfId="11" applyNumberFormat="1" applyFont="1"/>
    <xf numFmtId="43" fontId="0" fillId="0" borderId="0" xfId="12" applyNumberFormat="1" applyFont="1"/>
    <xf numFmtId="0" fontId="1" fillId="2" borderId="0" xfId="13" applyNumberFormat="1" applyFill="1"/>
    <xf numFmtId="43" fontId="3" fillId="0" borderId="1" xfId="14" applyNumberFormat="1" applyFont="1" applyBorder="1"/>
    <xf numFmtId="44" fontId="1" fillId="0" borderId="0" xfId="15" applyNumberFormat="1"/>
    <xf numFmtId="44" fontId="1" fillId="2" borderId="0" xfId="16" applyNumberFormat="1"/>
    <xf numFmtId="9" fontId="1" fillId="2" borderId="0" xfId="17" applyNumberFormat="1" applyFont="1" applyFill="1" applyBorder="1"/>
    <xf numFmtId="0" fontId="0" fillId="2" borderId="0" xfId="18" applyFont="1" applyFill="1"/>
    <xf numFmtId="0" fontId="2" fillId="0" borderId="2" xfId="19" applyFont="1" applyFill="1" applyBorder="1" applyAlignment="1">
      <alignment horizontal="center" vertical="center" wrapText="1"/>
    </xf>
    <xf numFmtId="0" fontId="2" fillId="2" borderId="2" xfId="20" applyFont="1" applyFill="1" applyBorder="1" applyAlignment="1">
      <alignment horizontal="center" vertical="center" wrapText="1"/>
    </xf>
    <xf numFmtId="0" fontId="2" fillId="0" borderId="2" xfId="21" applyFont="1" applyFill="1" applyBorder="1" applyAlignment="1">
      <alignment horizontal="center" vertical="center" wrapText="1"/>
    </xf>
    <xf numFmtId="0" fontId="2" fillId="0" borderId="2" xfId="22" applyAlignment="1">
      <alignment horizontal="center" vertical="center" wrapText="1"/>
    </xf>
    <xf numFmtId="0" fontId="2" fillId="0" borderId="2" xfId="23" applyFill="1" applyAlignment="1">
      <alignment horizontal="center" vertical="center" wrapText="1"/>
    </xf>
    <xf numFmtId="0" fontId="1" fillId="0" borderId="0" xfId="24" applyFont="1" applyBorder="1"/>
    <xf numFmtId="0" fontId="0" fillId="0" borderId="0" xfId="25" applyFont="1" applyBorder="1"/>
    <xf numFmtId="164" fontId="0" fillId="0" borderId="0" xfId="26" applyNumberFormat="1" applyFont="1" applyBorder="1"/>
    <xf numFmtId="43" fontId="0" fillId="0" borderId="0" xfId="27" applyNumberFormat="1" applyFont="1"/>
    <xf numFmtId="0" fontId="0" fillId="0" borderId="0" xfId="0" applyFill="1" applyBorder="1" applyAlignment="1"/>
    <xf numFmtId="43" fontId="0" fillId="0" borderId="0" xfId="0" applyNumberFormat="1" applyFill="1" applyBorder="1" applyAlignment="1"/>
    <xf numFmtId="9" fontId="0" fillId="0" borderId="0" xfId="0" applyNumberFormat="1" applyFill="1" applyBorder="1" applyAlignment="1"/>
    <xf numFmtId="43" fontId="0" fillId="0" borderId="4" xfId="0" applyNumberFormat="1" applyFill="1" applyBorder="1" applyAlignment="1"/>
    <xf numFmtId="0" fontId="5" fillId="3" borderId="5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0" fillId="0" borderId="6" xfId="0" applyFill="1" applyBorder="1" applyAlignment="1"/>
    <xf numFmtId="0" fontId="6" fillId="4" borderId="0" xfId="0" applyFont="1" applyFill="1" applyBorder="1" applyAlignment="1">
      <alignment horizontal="left"/>
    </xf>
    <xf numFmtId="0" fontId="7" fillId="4" borderId="6" xfId="0" applyFont="1" applyFill="1" applyBorder="1" applyAlignment="1">
      <alignment horizontal="left"/>
    </xf>
    <xf numFmtId="0" fontId="6" fillId="4" borderId="4" xfId="0" applyFont="1" applyFill="1" applyBorder="1" applyAlignment="1">
      <alignment horizontal="left"/>
    </xf>
    <xf numFmtId="0" fontId="8" fillId="3" borderId="3" xfId="0" applyFont="1" applyFill="1" applyBorder="1" applyAlignment="1">
      <alignment horizontal="right"/>
    </xf>
    <xf numFmtId="0" fontId="8" fillId="3" borderId="5" xfId="0" applyFont="1" applyFill="1" applyBorder="1" applyAlignment="1">
      <alignment horizontal="right"/>
    </xf>
    <xf numFmtId="43" fontId="0" fillId="5" borderId="0" xfId="0" applyNumberFormat="1" applyFill="1" applyBorder="1" applyAlignment="1"/>
    <xf numFmtId="0" fontId="9" fillId="0" borderId="0" xfId="0" applyFont="1" applyFill="1" applyBorder="1" applyAlignment="1">
      <alignment vertical="top" wrapText="1"/>
    </xf>
    <xf numFmtId="2" fontId="0" fillId="0" borderId="0" xfId="0" applyNumberFormat="1"/>
  </cellXfs>
  <cellStyles count="29">
    <cellStyle name="+8AmuGNdqdcKNaRpwx6N723rYTK+t4QdoQVvudwj6rI=-~5UM4vD0NTRX6bjiUU6Dlxg==" xfId="10" xr:uid="{00000000-0005-0000-0000-00000D000000}"/>
    <cellStyle name="34HgZV2o6h+n2GH0YJJHYJdMtHbtvdKwy7RBY3D2y9U=-~XUpTMXGTRZBKLAWKNFNPhg==" xfId="28" xr:uid="{00000000-0005-0000-0000-00001F000000}"/>
    <cellStyle name="4mFlx5KdpacC0BEtiUK3Q+YDADDjfC4GCS3yG6VfPOM=-~vIdjIfIE0y9FPYKGkzKBVg==" xfId="27" xr:uid="{00000000-0005-0000-0000-00001E000000}"/>
    <cellStyle name="5OOBvfE6red+ns4anUeMza23NHGrRfa0HNZBP733bys=-~UrDgkEKZNoa3edmb5HWoAw==" xfId="14" xr:uid="{00000000-0005-0000-0000-00000F000000}"/>
    <cellStyle name="85iE3AnRcAv0gtMFf5skhvECyAMdjkOwc+ZjZE4myPc=-~pqsYu5nvqJQT5tP3EpOpxA==" xfId="18" xr:uid="{00000000-0005-0000-0000-000012000000}"/>
    <cellStyle name="bekuAojL1mmg7b9cOQTc75iBuDq1YEhOQ4kvpk4ndXo=-~STufHq/rr0gEF82PX1J6Lw==" xfId="17" xr:uid="{00000000-0005-0000-0000-000012000000}"/>
    <cellStyle name="BfquOVMWWDJarptJG38IRlt2UfI4yMm7UtYyqkWA5+I=-~xx8Ga2Mq4wZ8Kju2x7KvDA==" xfId="24" xr:uid="{00000000-0005-0000-0000-000009000000}"/>
    <cellStyle name="Custom Style 1" xfId="1" xr:uid="{00000000-0005-0000-0000-000009000000}"/>
    <cellStyle name="Custom Style 2" xfId="6" xr:uid="{00000000-0005-0000-0000-000012000000}"/>
    <cellStyle name="Custom Style 3" xfId="2" xr:uid="{00000000-0005-0000-0000-00000A000000}"/>
    <cellStyle name="Custom Style 4" xfId="3" xr:uid="{00000000-0005-0000-0000-00000C000000}"/>
    <cellStyle name="Custom Style 5" xfId="4" xr:uid="{00000000-0005-0000-0000-00000D000000}"/>
    <cellStyle name="Custom Style 6" xfId="5" xr:uid="{00000000-0005-0000-0000-00000F000000}"/>
    <cellStyle name="GU14iB+ckjQyTSnIVU4pwFj/nIatrO/VmJChJ+Gtqj0=-~celdX5mdncdvTNvyZzkc9g==" xfId="25" xr:uid="{00000000-0005-0000-0000-000009000000}"/>
    <cellStyle name="i2B7xeSu3oUAyelahA1WmpGWsLEFt+w1T2OahmTj2Dk=-~zkp2gotk2P1wdv5vkPveEA==" xfId="15" xr:uid="{00000000-0005-0000-0000-000009000000}"/>
    <cellStyle name="I7XH8eSpW7B2WVVsnBBxeZNg17WTj8zv45TpD+RjqGI=-~v2wE5DA/kJeMWKyU9i82TQ==" xfId="7" xr:uid="{00000000-0005-0000-0000-00000A000000}"/>
    <cellStyle name="m8qM8LhfB34OLXx4c8sf+Rdwpe1n9Obqm0pkTSA2oEU=-~d6h1V2fxOC/+vAsWOi0Dwg==" xfId="13" xr:uid="{00000000-0005-0000-0000-000012000000}"/>
    <cellStyle name="Normal" xfId="0" builtinId="0"/>
    <cellStyle name="nsGIlZFmLoFFtasgM4PY4gbnde5dQ3og8oABwaWC7bc=-~l33BCdBNBcZHEZsSqowlBw==" xfId="12" xr:uid="{00000000-0005-0000-0000-00000D000000}"/>
    <cellStyle name="qzZjwWH04vVzfwO6vLIZttkACYSLhMVXrHw1G7rkj0c=-~vlrVY6EJC4RvXtezdwetRw==" xfId="21" xr:uid="{00000000-0005-0000-0000-000018000000}"/>
    <cellStyle name="SBGh1H0gkTqCl8GCFmbFgafzywu3c36qqWpYE97d62s=-~tth5LWTMlbN0ZNjdaJM5qA==" xfId="23" xr:uid="{00000000-0005-0000-0000-00001A000000}"/>
    <cellStyle name="siHA3eRUXf3jgPRGZBnSy1fewD1aW7pId+u5YlNG/DM=-~X9LYvncKemGyokk8wcguxA==" xfId="20" xr:uid="{00000000-0005-0000-0000-000017000000}"/>
    <cellStyle name="TlPi8xTgeh3rGFApK/hTeExwhRAKSAZQHF75R4FpdZQ=-~YcaOl5zbl1Fb22bE0MJS8g==" xfId="11" xr:uid="{00000000-0005-0000-0000-00000C000000}"/>
    <cellStyle name="uLAFn43hbgBf4/5h0iXi7eZLE0SqrX+5YacpsBvXy1I=-~3IFCBBA98uVrq6PXH/BasA==" xfId="16" xr:uid="{00000000-0005-0000-0000-000012000000}"/>
    <cellStyle name="Unx4W5Ke8tvllPUCORouMOHzHI0QDE+ncN861xe5tP0=-~GWS9m9Kld1JXWLe7dhJ/Qg==" xfId="9" xr:uid="{00000000-0005-0000-0000-00000A000000}"/>
    <cellStyle name="URmwg6lFxNgUSVfJGufkm34KzzW3XiQfWoXPJLK1I4M=-~oeIvEjM9BBwPmjO1onoV7Q==" xfId="26" xr:uid="{00000000-0005-0000-0000-00001D000000}"/>
    <cellStyle name="VEvPZgSML58YULklljS10WS+TGsFork8jaBMfvKplTw=-~fPVj3IMZPEFEWrqaYuwRpw==" xfId="19" xr:uid="{00000000-0005-0000-0000-000016000000}"/>
    <cellStyle name="ymDwOFXbQl5dhbH9MhlaoSQEYsygG7cIycKc8ItUeew=-~YYr6L0CmTYcsRdTevdGdig==" xfId="22" xr:uid="{00000000-0005-0000-0000-000019000000}"/>
    <cellStyle name="yPe6imZ5hSW6OXFb0E7itKvMaYPKYN2J215t73NoTwg=-~YQnDxG1G67lDd9cTBj2bCg==" xfId="8" xr:uid="{00000000-0005-0000-0000-000009000000}"/>
  </cellStyles>
  <dxfs count="1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ell/Dropbox/0001-GO!%20Office%202019/001-SLG%20Chapter%20Writing/01_Excel/Excel%20CH08/10-1st%20Writing%20Excel%208/zSTUDENT%20NAME%20Files%20for%20screen%20shooting/Student_Excel_8F_Smoothie_Co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 Summary"/>
      <sheetName val="Smoothie Costs"/>
      <sheetName val="Weekly Sales"/>
      <sheetName val="Supervisor Awards"/>
    </sheetNames>
    <sheetDataSet>
      <sheetData sheetId="0"/>
      <sheetData sheetId="1"/>
      <sheetData sheetId="2">
        <row r="2">
          <cell r="B2" t="str">
            <v>Morning</v>
          </cell>
          <cell r="C2">
            <v>24</v>
          </cell>
        </row>
        <row r="3">
          <cell r="B3" t="str">
            <v>Afternoon</v>
          </cell>
          <cell r="C3">
            <v>11</v>
          </cell>
        </row>
        <row r="4">
          <cell r="B4" t="str">
            <v>Afternoon</v>
          </cell>
          <cell r="C4">
            <v>8</v>
          </cell>
        </row>
        <row r="5">
          <cell r="B5" t="str">
            <v>Evening</v>
          </cell>
          <cell r="C5">
            <v>8</v>
          </cell>
        </row>
        <row r="6">
          <cell r="B6" t="str">
            <v>Afternoon</v>
          </cell>
          <cell r="C6">
            <v>3</v>
          </cell>
        </row>
        <row r="7">
          <cell r="B7" t="str">
            <v>Evening</v>
          </cell>
          <cell r="C7">
            <v>5</v>
          </cell>
        </row>
        <row r="8">
          <cell r="B8" t="str">
            <v>Afternoon</v>
          </cell>
          <cell r="C8">
            <v>10</v>
          </cell>
        </row>
        <row r="9">
          <cell r="B9" t="str">
            <v>Evening</v>
          </cell>
          <cell r="C9">
            <v>13</v>
          </cell>
        </row>
        <row r="10">
          <cell r="B10" t="str">
            <v>Afternoon</v>
          </cell>
          <cell r="C10">
            <v>15</v>
          </cell>
        </row>
        <row r="11">
          <cell r="B11" t="str">
            <v>Evening</v>
          </cell>
          <cell r="C11">
            <v>17</v>
          </cell>
        </row>
        <row r="12">
          <cell r="B12" t="str">
            <v>Afternoon</v>
          </cell>
          <cell r="C12">
            <v>19</v>
          </cell>
        </row>
        <row r="13">
          <cell r="B13" t="str">
            <v>Evening</v>
          </cell>
          <cell r="C13">
            <v>21</v>
          </cell>
        </row>
        <row r="14">
          <cell r="B14" t="str">
            <v>Morning</v>
          </cell>
          <cell r="C14">
            <v>28</v>
          </cell>
        </row>
        <row r="15">
          <cell r="B15" t="str">
            <v>Afternoon</v>
          </cell>
          <cell r="C15">
            <v>44</v>
          </cell>
        </row>
      </sheetData>
      <sheetData sheetId="3"/>
    </sheetDataSet>
  </externalBook>
</externalLink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 Boardroom">
  <a:themeElements>
    <a:clrScheme name="Ion Boardroom">
      <a:dk1>
        <a:sysClr val="windowText" lastClr="000000"/>
      </a:dk1>
      <a:lt1>
        <a:sysClr val="window" lastClr="FFFFFF"/>
      </a:lt1>
      <a:dk2>
        <a:srgbClr val="3B3059"/>
      </a:dk2>
      <a:lt2>
        <a:srgbClr val="EBEBEB"/>
      </a:lt2>
      <a:accent1>
        <a:srgbClr val="B31166"/>
      </a:accent1>
      <a:accent2>
        <a:srgbClr val="E33D6F"/>
      </a:accent2>
      <a:accent3>
        <a:srgbClr val="E45F3C"/>
      </a:accent3>
      <a:accent4>
        <a:srgbClr val="E9943A"/>
      </a:accent4>
      <a:accent5>
        <a:srgbClr val="9B6BF2"/>
      </a:accent5>
      <a:accent6>
        <a:srgbClr val="D53DD0"/>
      </a:accent6>
      <a:hlink>
        <a:srgbClr val="8F8F8F"/>
      </a:hlink>
      <a:folHlink>
        <a:srgbClr val="A5A5A5"/>
      </a:folHlink>
    </a:clrScheme>
    <a:fontScheme name="Ion Boardroom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 Boardroom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7DA39-4D12-4851-A308-02CEDB3282FE}">
  <sheetPr>
    <outlinePr summaryBelow="0"/>
  </sheetPr>
  <dimension ref="B1:F14"/>
  <sheetViews>
    <sheetView showGridLines="0" workbookViewId="0"/>
  </sheetViews>
  <sheetFormatPr defaultRowHeight="16.5" outlineLevelRow="1" outlineLevelCol="1" x14ac:dyDescent="0.3"/>
  <cols>
    <col min="3" max="3" width="13.375" bestFit="1" customWidth="1"/>
    <col min="4" max="6" width="31.375" bestFit="1" customWidth="1" outlineLevel="1"/>
  </cols>
  <sheetData>
    <row r="1" spans="2:6" ht="17.25" thickBot="1" x14ac:dyDescent="0.35"/>
    <row r="2" spans="2:6" x14ac:dyDescent="0.3">
      <c r="B2" s="27" t="s">
        <v>54</v>
      </c>
      <c r="C2" s="27"/>
      <c r="D2" s="32"/>
      <c r="E2" s="32"/>
      <c r="F2" s="32"/>
    </row>
    <row r="3" spans="2:6" collapsed="1" x14ac:dyDescent="0.3">
      <c r="B3" s="26"/>
      <c r="C3" s="26"/>
      <c r="D3" s="33" t="s">
        <v>56</v>
      </c>
      <c r="E3" s="33" t="s">
        <v>51</v>
      </c>
      <c r="F3" s="33" t="s">
        <v>53</v>
      </c>
    </row>
    <row r="4" spans="2:6" hidden="1" outlineLevel="1" x14ac:dyDescent="0.3">
      <c r="B4" s="29"/>
      <c r="C4" s="29"/>
      <c r="D4" s="22"/>
      <c r="E4" s="35" t="s">
        <v>52</v>
      </c>
      <c r="F4" s="35" t="s">
        <v>52</v>
      </c>
    </row>
    <row r="5" spans="2:6" x14ac:dyDescent="0.3">
      <c r="B5" s="30" t="s">
        <v>55</v>
      </c>
      <c r="C5" s="30"/>
      <c r="D5" s="28"/>
      <c r="E5" s="28"/>
      <c r="F5" s="28"/>
    </row>
    <row r="6" spans="2:6" outlineLevel="1" x14ac:dyDescent="0.3">
      <c r="B6" s="29"/>
      <c r="C6" s="29" t="s">
        <v>46</v>
      </c>
      <c r="D6" s="23">
        <v>2.5</v>
      </c>
      <c r="E6" s="34">
        <v>2.1995129875882</v>
      </c>
      <c r="F6" s="34">
        <v>1.6830619701198899</v>
      </c>
    </row>
    <row r="7" spans="2:6" outlineLevel="1" x14ac:dyDescent="0.3">
      <c r="B7" s="29"/>
      <c r="C7" s="29" t="s">
        <v>47</v>
      </c>
      <c r="D7" s="23">
        <v>2.5</v>
      </c>
      <c r="E7" s="34">
        <v>2.42468806799365</v>
      </c>
      <c r="F7" s="34">
        <v>3.1606930549043901</v>
      </c>
    </row>
    <row r="8" spans="2:6" outlineLevel="1" x14ac:dyDescent="0.3">
      <c r="B8" s="29"/>
      <c r="C8" s="29" t="s">
        <v>48</v>
      </c>
      <c r="D8" s="23">
        <v>2.5</v>
      </c>
      <c r="E8" s="34">
        <v>2.2527638497577702</v>
      </c>
      <c r="F8" s="34">
        <v>2.6562449749757202</v>
      </c>
    </row>
    <row r="9" spans="2:6" x14ac:dyDescent="0.3">
      <c r="B9" s="30" t="s">
        <v>57</v>
      </c>
      <c r="C9" s="30"/>
      <c r="D9" s="28"/>
      <c r="E9" s="28"/>
      <c r="F9" s="28"/>
    </row>
    <row r="10" spans="2:6" outlineLevel="1" x14ac:dyDescent="0.3">
      <c r="B10" s="29"/>
      <c r="C10" s="29" t="s">
        <v>49</v>
      </c>
      <c r="D10" s="24">
        <v>0.32107843137254899</v>
      </c>
      <c r="E10" s="24">
        <v>0.35000000000000198</v>
      </c>
      <c r="F10" s="24">
        <v>0.35000032107843099</v>
      </c>
    </row>
    <row r="11" spans="2:6" ht="17.25" outlineLevel="1" thickBot="1" x14ac:dyDescent="0.35">
      <c r="B11" s="31"/>
      <c r="C11" s="31" t="s">
        <v>50</v>
      </c>
      <c r="D11" s="25">
        <v>7.5</v>
      </c>
      <c r="E11" s="25">
        <v>6.8769649053396202</v>
      </c>
      <c r="F11" s="25">
        <v>7.5</v>
      </c>
    </row>
    <row r="12" spans="2:6" x14ac:dyDescent="0.3">
      <c r="B12" t="s">
        <v>58</v>
      </c>
    </row>
    <row r="13" spans="2:6" x14ac:dyDescent="0.3">
      <c r="B13" t="s">
        <v>59</v>
      </c>
    </row>
    <row r="14" spans="2:6" x14ac:dyDescent="0.3">
      <c r="B14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opLeftCell="B1" workbookViewId="0">
      <selection activeCell="J5" sqref="J5"/>
    </sheetView>
  </sheetViews>
  <sheetFormatPr defaultRowHeight="16.5" x14ac:dyDescent="0.3"/>
  <cols>
    <col min="1" max="1" width="28.5" bestFit="1" customWidth="1"/>
    <col min="2" max="10" width="9.875" customWidth="1"/>
  </cols>
  <sheetData>
    <row r="1" spans="1:10" ht="24" x14ac:dyDescent="0.35">
      <c r="A1" s="1" t="s">
        <v>18</v>
      </c>
      <c r="B1" s="1"/>
      <c r="C1" s="1"/>
      <c r="D1" s="1"/>
      <c r="E1" s="1"/>
      <c r="F1" s="1"/>
      <c r="G1" s="1"/>
      <c r="H1" s="1"/>
      <c r="I1" s="1"/>
      <c r="J1" s="1"/>
    </row>
    <row r="3" spans="1:10" ht="38.25" customHeight="1" thickBot="1" x14ac:dyDescent="0.35">
      <c r="B3" s="13" t="s">
        <v>31</v>
      </c>
      <c r="C3" s="13" t="s">
        <v>0</v>
      </c>
      <c r="D3" s="13" t="s">
        <v>1</v>
      </c>
      <c r="E3" s="3"/>
      <c r="F3" s="14" t="s">
        <v>2</v>
      </c>
      <c r="G3" s="14" t="s">
        <v>32</v>
      </c>
      <c r="H3" s="14" t="s">
        <v>3</v>
      </c>
      <c r="I3" s="14" t="s">
        <v>33</v>
      </c>
      <c r="J3" s="14" t="s">
        <v>4</v>
      </c>
    </row>
    <row r="4" spans="1:10" x14ac:dyDescent="0.3">
      <c r="A4" s="2" t="s">
        <v>19</v>
      </c>
      <c r="B4" s="4">
        <v>3.95</v>
      </c>
      <c r="C4" s="6">
        <v>2.5</v>
      </c>
      <c r="D4" s="4">
        <f>B4*C4</f>
        <v>9.875</v>
      </c>
      <c r="F4" s="7"/>
      <c r="G4" s="10"/>
      <c r="H4" s="10"/>
      <c r="I4" s="10"/>
      <c r="J4" s="11"/>
    </row>
    <row r="5" spans="1:10" x14ac:dyDescent="0.3">
      <c r="A5" s="2" t="s">
        <v>20</v>
      </c>
      <c r="B5" s="6">
        <v>0.99</v>
      </c>
      <c r="C5" s="6">
        <v>2.5</v>
      </c>
      <c r="D5" s="6">
        <f t="shared" ref="D5:D6" si="0">B5*C5</f>
        <v>2.4750000000000001</v>
      </c>
      <c r="F5" s="12" t="s">
        <v>22</v>
      </c>
      <c r="G5" s="10">
        <f>B12*10</f>
        <v>4.0395833333333337</v>
      </c>
      <c r="H5" s="10">
        <v>5.95</v>
      </c>
      <c r="I5" s="10">
        <f>H5-G5</f>
        <v>1.9104166666666664</v>
      </c>
      <c r="J5" s="11">
        <f>I5/H5</f>
        <v>0.32107843137254899</v>
      </c>
    </row>
    <row r="6" spans="1:10" x14ac:dyDescent="0.3">
      <c r="A6" s="2" t="s">
        <v>21</v>
      </c>
      <c r="B6" s="6">
        <v>3.25</v>
      </c>
      <c r="C6" s="6">
        <v>2.5</v>
      </c>
      <c r="D6" s="6">
        <f t="shared" si="0"/>
        <v>8.125</v>
      </c>
    </row>
    <row r="7" spans="1:10" ht="17.25" thickBot="1" x14ac:dyDescent="0.35">
      <c r="C7" s="8">
        <f>SUM(C4:C6)</f>
        <v>7.5</v>
      </c>
    </row>
    <row r="8" spans="1:10" ht="17.25" thickTop="1" x14ac:dyDescent="0.3">
      <c r="A8" s="2" t="s">
        <v>5</v>
      </c>
      <c r="D8" s="6">
        <v>16</v>
      </c>
    </row>
    <row r="9" spans="1:10" x14ac:dyDescent="0.3">
      <c r="A9" s="2" t="s">
        <v>7</v>
      </c>
      <c r="D9" s="6">
        <v>12</v>
      </c>
    </row>
    <row r="10" spans="1:10" x14ac:dyDescent="0.3">
      <c r="A10" s="2" t="s">
        <v>23</v>
      </c>
      <c r="D10" s="9">
        <f>SUM(D4:D9)</f>
        <v>48.475000000000001</v>
      </c>
    </row>
    <row r="11" spans="1:10" x14ac:dyDescent="0.3">
      <c r="A11" s="2" t="s">
        <v>6</v>
      </c>
      <c r="B11" s="5">
        <v>120</v>
      </c>
    </row>
    <row r="12" spans="1:10" x14ac:dyDescent="0.3">
      <c r="A12" s="2" t="s">
        <v>24</v>
      </c>
      <c r="B12" s="4">
        <f>D10/B11</f>
        <v>0.40395833333333336</v>
      </c>
    </row>
  </sheetData>
  <scenarios current="0" sqref="J5 C7">
    <scenario name="No minimum weight" count="3" user="pc" comment="Created by pc on 11/5/2021">
      <inputCells r="C4" val="2.1995129875882" numFmtId="43"/>
      <inputCells r="C5" val="2.42468806799365" numFmtId="43"/>
      <inputCells r="C6" val="2.25276384975777" numFmtId="43"/>
    </scenario>
    <scenario name="Twice as much bananas as avocado" count="3" user="pc" comment="Created by pc on 11/5/2021">
      <inputCells r="C4" val="1.68306197011989" numFmtId="43"/>
      <inputCells r="C5" val="3.16069305490439" numFmtId="43"/>
      <inputCells r="C6" val="2.65624497497572" numFmtId="43"/>
    </scenario>
  </scenarios>
  <mergeCells count="1">
    <mergeCell ref="A1:J1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8"/>
  <sheetViews>
    <sheetView workbookViewId="0">
      <selection activeCell="A18" sqref="A18"/>
    </sheetView>
  </sheetViews>
  <sheetFormatPr defaultRowHeight="16.5" x14ac:dyDescent="0.3"/>
  <cols>
    <col min="1" max="1" width="9.375" bestFit="1" customWidth="1"/>
    <col min="2" max="2" width="10.125" bestFit="1" customWidth="1"/>
    <col min="3" max="3" width="9.375" customWidth="1"/>
    <col min="4" max="4" width="10.375" customWidth="1"/>
    <col min="6" max="6" width="11.375" customWidth="1"/>
    <col min="8" max="8" width="10.125" bestFit="1" customWidth="1"/>
  </cols>
  <sheetData>
    <row r="1" spans="1:10" ht="51" customHeight="1" thickBot="1" x14ac:dyDescent="0.35">
      <c r="A1" s="13" t="s">
        <v>8</v>
      </c>
      <c r="B1" s="13" t="s">
        <v>30</v>
      </c>
      <c r="C1" s="13" t="s">
        <v>34</v>
      </c>
      <c r="D1" s="13" t="s">
        <v>29</v>
      </c>
      <c r="E1" s="15" t="s">
        <v>17</v>
      </c>
      <c r="F1" s="15" t="s">
        <v>28</v>
      </c>
      <c r="G1" s="15"/>
      <c r="H1" s="15" t="s">
        <v>30</v>
      </c>
      <c r="I1" s="15" t="s">
        <v>35</v>
      </c>
      <c r="J1" s="15" t="s">
        <v>16</v>
      </c>
    </row>
    <row r="2" spans="1:10" x14ac:dyDescent="0.3">
      <c r="A2" s="2" t="s">
        <v>9</v>
      </c>
      <c r="B2" s="2" t="s">
        <v>25</v>
      </c>
      <c r="C2" s="2">
        <v>24</v>
      </c>
      <c r="D2" s="2">
        <v>54</v>
      </c>
      <c r="E2" s="6">
        <f>((C2*0.6)+(D2))*1.88</f>
        <v>128.59200000000001</v>
      </c>
      <c r="F2" t="str">
        <f>IF(AND(B2="Afternoon",B2&gt;=100),"BEST","")</f>
        <v/>
      </c>
      <c r="H2" s="2" t="s">
        <v>25</v>
      </c>
      <c r="I2">
        <f>SUMIF(SHIFT,H2,KIDS)</f>
        <v>52</v>
      </c>
      <c r="J2">
        <f>SUMIF(SHIFT,H2,CUPS)</f>
        <v>124</v>
      </c>
    </row>
    <row r="3" spans="1:10" x14ac:dyDescent="0.3">
      <c r="A3" s="2" t="s">
        <v>9</v>
      </c>
      <c r="B3" s="2" t="s">
        <v>26</v>
      </c>
      <c r="C3" s="2">
        <v>11</v>
      </c>
      <c r="D3" s="2">
        <v>52</v>
      </c>
      <c r="E3" s="6">
        <f t="shared" ref="E3:E15" si="0">((C3*0.6)+(D3))*1.88</f>
        <v>110.16799999999999</v>
      </c>
      <c r="F3" t="str">
        <f t="shared" ref="F3:F15" si="1">IF(AND(B3="Afternoon",B3&gt;=100),"BEST","")</f>
        <v>BEST</v>
      </c>
      <c r="H3" s="2" t="s">
        <v>26</v>
      </c>
      <c r="I3">
        <f>SUMIF(SHIFT,H3,KIDS)</f>
        <v>110</v>
      </c>
      <c r="J3">
        <f>SUMIF(SHIFT,H3,CUPS)</f>
        <v>248</v>
      </c>
    </row>
    <row r="4" spans="1:10" x14ac:dyDescent="0.3">
      <c r="A4" s="2" t="s">
        <v>10</v>
      </c>
      <c r="B4" s="2" t="s">
        <v>26</v>
      </c>
      <c r="C4" s="2">
        <v>8</v>
      </c>
      <c r="D4" s="2">
        <v>14</v>
      </c>
      <c r="E4" s="6">
        <f t="shared" si="0"/>
        <v>35.344000000000001</v>
      </c>
      <c r="F4" t="str">
        <f t="shared" si="1"/>
        <v>BEST</v>
      </c>
      <c r="H4" s="2" t="s">
        <v>27</v>
      </c>
      <c r="I4">
        <f>SUMIF(SHIFT,H4,KIDS)</f>
        <v>64</v>
      </c>
      <c r="J4">
        <f>SUMIF(SHIFT,H4,CUPS)</f>
        <v>161</v>
      </c>
    </row>
    <row r="5" spans="1:10" x14ac:dyDescent="0.3">
      <c r="A5" s="2" t="s">
        <v>10</v>
      </c>
      <c r="B5" s="2" t="s">
        <v>27</v>
      </c>
      <c r="C5" s="2">
        <v>8</v>
      </c>
      <c r="D5" s="2">
        <v>28</v>
      </c>
      <c r="E5" s="6">
        <f t="shared" si="0"/>
        <v>61.663999999999994</v>
      </c>
      <c r="F5" t="str">
        <f t="shared" si="1"/>
        <v/>
      </c>
    </row>
    <row r="6" spans="1:10" x14ac:dyDescent="0.3">
      <c r="A6" s="2" t="s">
        <v>11</v>
      </c>
      <c r="B6" s="2" t="s">
        <v>26</v>
      </c>
      <c r="C6" s="2">
        <v>3</v>
      </c>
      <c r="D6" s="2">
        <v>18</v>
      </c>
      <c r="E6" s="6">
        <f t="shared" si="0"/>
        <v>37.223999999999997</v>
      </c>
      <c r="F6" t="str">
        <f t="shared" si="1"/>
        <v>BEST</v>
      </c>
    </row>
    <row r="7" spans="1:10" x14ac:dyDescent="0.3">
      <c r="A7" s="2" t="s">
        <v>11</v>
      </c>
      <c r="B7" s="2" t="s">
        <v>27</v>
      </c>
      <c r="C7" s="2">
        <v>5</v>
      </c>
      <c r="D7" s="2">
        <v>22</v>
      </c>
      <c r="E7" s="6">
        <f t="shared" si="0"/>
        <v>47</v>
      </c>
      <c r="F7" t="str">
        <f t="shared" si="1"/>
        <v/>
      </c>
    </row>
    <row r="8" spans="1:10" x14ac:dyDescent="0.3">
      <c r="A8" s="2" t="s">
        <v>12</v>
      </c>
      <c r="B8" s="2" t="s">
        <v>26</v>
      </c>
      <c r="C8" s="2">
        <v>10</v>
      </c>
      <c r="D8" s="2">
        <v>23</v>
      </c>
      <c r="E8" s="6">
        <f t="shared" si="0"/>
        <v>54.519999999999996</v>
      </c>
      <c r="F8" t="str">
        <f t="shared" si="1"/>
        <v>BEST</v>
      </c>
    </row>
    <row r="9" spans="1:10" x14ac:dyDescent="0.3">
      <c r="A9" s="2" t="s">
        <v>12</v>
      </c>
      <c r="B9" s="2" t="s">
        <v>27</v>
      </c>
      <c r="C9" s="2">
        <v>13</v>
      </c>
      <c r="D9" s="2">
        <v>26</v>
      </c>
      <c r="E9" s="6">
        <f t="shared" si="0"/>
        <v>63.54399999999999</v>
      </c>
      <c r="F9" t="str">
        <f t="shared" si="1"/>
        <v/>
      </c>
    </row>
    <row r="10" spans="1:10" x14ac:dyDescent="0.3">
      <c r="A10" s="2" t="s">
        <v>13</v>
      </c>
      <c r="B10" s="2" t="s">
        <v>26</v>
      </c>
      <c r="C10" s="2">
        <v>15</v>
      </c>
      <c r="D10" s="2">
        <v>31</v>
      </c>
      <c r="E10" s="6">
        <f t="shared" si="0"/>
        <v>75.199999999999989</v>
      </c>
      <c r="F10" t="str">
        <f t="shared" si="1"/>
        <v>BEST</v>
      </c>
    </row>
    <row r="11" spans="1:10" x14ac:dyDescent="0.3">
      <c r="A11" s="2" t="s">
        <v>13</v>
      </c>
      <c r="B11" s="2" t="s">
        <v>27</v>
      </c>
      <c r="C11" s="2">
        <v>17</v>
      </c>
      <c r="D11" s="2">
        <v>31</v>
      </c>
      <c r="E11" s="6">
        <f t="shared" si="0"/>
        <v>77.456000000000003</v>
      </c>
      <c r="F11" t="str">
        <f t="shared" si="1"/>
        <v/>
      </c>
    </row>
    <row r="12" spans="1:10" x14ac:dyDescent="0.3">
      <c r="A12" s="2" t="s">
        <v>14</v>
      </c>
      <c r="B12" s="2" t="s">
        <v>26</v>
      </c>
      <c r="C12" s="2">
        <v>19</v>
      </c>
      <c r="D12" s="2">
        <v>36</v>
      </c>
      <c r="E12" s="6">
        <f t="shared" si="0"/>
        <v>89.111999999999995</v>
      </c>
      <c r="F12" t="str">
        <f t="shared" si="1"/>
        <v>BEST</v>
      </c>
    </row>
    <row r="13" spans="1:10" x14ac:dyDescent="0.3">
      <c r="A13" s="2" t="s">
        <v>14</v>
      </c>
      <c r="B13" s="2" t="s">
        <v>27</v>
      </c>
      <c r="C13" s="2">
        <v>21</v>
      </c>
      <c r="D13" s="2">
        <v>54</v>
      </c>
      <c r="E13" s="6">
        <f t="shared" si="0"/>
        <v>125.20799999999998</v>
      </c>
      <c r="F13" t="str">
        <f t="shared" si="1"/>
        <v/>
      </c>
    </row>
    <row r="14" spans="1:10" x14ac:dyDescent="0.3">
      <c r="A14" s="2" t="s">
        <v>15</v>
      </c>
      <c r="B14" s="2" t="s">
        <v>25</v>
      </c>
      <c r="C14" s="2">
        <v>28</v>
      </c>
      <c r="D14" s="2">
        <v>70</v>
      </c>
      <c r="E14" s="6">
        <f t="shared" si="0"/>
        <v>163.184</v>
      </c>
      <c r="F14" t="str">
        <f t="shared" si="1"/>
        <v/>
      </c>
    </row>
    <row r="15" spans="1:10" x14ac:dyDescent="0.3">
      <c r="A15" s="2" t="s">
        <v>15</v>
      </c>
      <c r="B15" s="2" t="s">
        <v>26</v>
      </c>
      <c r="C15" s="2">
        <v>44</v>
      </c>
      <c r="D15" s="2">
        <v>74</v>
      </c>
      <c r="E15" s="6">
        <f t="shared" si="0"/>
        <v>188.75200000000001</v>
      </c>
      <c r="F15" t="str">
        <f t="shared" si="1"/>
        <v>BEST</v>
      </c>
    </row>
    <row r="17" spans="1:1" x14ac:dyDescent="0.3">
      <c r="A17" t="s">
        <v>61</v>
      </c>
    </row>
    <row r="18" spans="1:1" x14ac:dyDescent="0.3">
      <c r="A18" s="36">
        <f>AVERAGEIFS(E2:E15,SHIFT,"=Afternoon",E2:E15,"&gt;50")</f>
        <v>103.5504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A50B905-6C21-4518-A604-1C6C120D90C7}">
            <xm:f>NOT(ISERROR(SEARCH($F$15,F2)))</xm:f>
            <xm:f>$F$15</xm:f>
            <x14:dxf>
              <border>
                <left style="thin">
                  <color rgb="FF9C0006"/>
                </left>
                <right style="thin">
                  <color rgb="FF9C0006"/>
                </right>
                <top style="thin">
                  <color rgb="FF9C0006"/>
                </top>
                <bottom style="thin">
                  <color rgb="FF9C0006"/>
                </bottom>
              </border>
            </x14:dxf>
          </x14:cfRule>
          <xm:sqref>F2:F15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114D3-AACE-4868-9CA5-7D54B1540AC4}">
  <dimension ref="A1:E16"/>
  <sheetViews>
    <sheetView tabSelected="1" workbookViewId="0">
      <selection sqref="A1:E1"/>
    </sheetView>
  </sheetViews>
  <sheetFormatPr defaultRowHeight="16.5" x14ac:dyDescent="0.3"/>
  <cols>
    <col min="1" max="5" width="10" customWidth="1"/>
  </cols>
  <sheetData>
    <row r="1" spans="1:5" ht="24" x14ac:dyDescent="0.35">
      <c r="A1" s="1" t="s">
        <v>36</v>
      </c>
      <c r="B1" s="1"/>
      <c r="C1" s="1"/>
      <c r="D1" s="1"/>
      <c r="E1" s="1"/>
    </row>
    <row r="2" spans="1:5" ht="29.25" thickBot="1" x14ac:dyDescent="0.35">
      <c r="A2" s="16" t="s">
        <v>8</v>
      </c>
      <c r="B2" s="16" t="s">
        <v>30</v>
      </c>
      <c r="C2" s="16" t="s">
        <v>37</v>
      </c>
      <c r="D2" s="17" t="s">
        <v>38</v>
      </c>
      <c r="E2" s="17" t="s">
        <v>39</v>
      </c>
    </row>
    <row r="3" spans="1:5" x14ac:dyDescent="0.3">
      <c r="A3" s="18" t="s">
        <v>9</v>
      </c>
      <c r="B3" s="19" t="s">
        <v>26</v>
      </c>
      <c r="C3" s="19" t="s">
        <v>40</v>
      </c>
      <c r="D3" s="20">
        <v>1212</v>
      </c>
      <c r="E3" s="21" t="str">
        <f>_xlfn.IFS(D3&gt;1200,"$75",D3&gt;1100,"$50",D3&gt;1000,"$25")</f>
        <v>$75</v>
      </c>
    </row>
    <row r="4" spans="1:5" x14ac:dyDescent="0.3">
      <c r="A4" s="18" t="s">
        <v>9</v>
      </c>
      <c r="B4" s="19" t="s">
        <v>27</v>
      </c>
      <c r="C4" s="19" t="s">
        <v>41</v>
      </c>
      <c r="D4" s="20">
        <v>1256</v>
      </c>
      <c r="E4" s="21" t="str">
        <f t="shared" ref="E4:E16" si="0">_xlfn.IFS(D4&gt;1200,"$75",D4&gt;1100,"$50",D4&gt;1000,"$25")</f>
        <v>$75</v>
      </c>
    </row>
    <row r="5" spans="1:5" x14ac:dyDescent="0.3">
      <c r="A5" s="18" t="s">
        <v>10</v>
      </c>
      <c r="B5" s="19" t="s">
        <v>42</v>
      </c>
      <c r="C5" s="19" t="s">
        <v>43</v>
      </c>
      <c r="D5" s="20">
        <v>986</v>
      </c>
      <c r="E5" s="21" t="e">
        <f t="shared" si="0"/>
        <v>#N/A</v>
      </c>
    </row>
    <row r="6" spans="1:5" x14ac:dyDescent="0.3">
      <c r="A6" s="18" t="s">
        <v>10</v>
      </c>
      <c r="B6" s="19" t="s">
        <v>27</v>
      </c>
      <c r="C6" s="19" t="s">
        <v>44</v>
      </c>
      <c r="D6" s="20">
        <v>972</v>
      </c>
      <c r="E6" s="21" t="e">
        <f t="shared" si="0"/>
        <v>#N/A</v>
      </c>
    </row>
    <row r="7" spans="1:5" x14ac:dyDescent="0.3">
      <c r="A7" s="18" t="s">
        <v>11</v>
      </c>
      <c r="B7" s="19" t="s">
        <v>26</v>
      </c>
      <c r="C7" s="19" t="s">
        <v>43</v>
      </c>
      <c r="D7" s="20">
        <v>994</v>
      </c>
      <c r="E7" s="21" t="e">
        <f t="shared" si="0"/>
        <v>#N/A</v>
      </c>
    </row>
    <row r="8" spans="1:5" x14ac:dyDescent="0.3">
      <c r="A8" s="18" t="s">
        <v>11</v>
      </c>
      <c r="B8" s="19" t="s">
        <v>27</v>
      </c>
      <c r="C8" s="19" t="s">
        <v>40</v>
      </c>
      <c r="D8" s="20">
        <v>1387</v>
      </c>
      <c r="E8" s="21" t="str">
        <f t="shared" si="0"/>
        <v>$75</v>
      </c>
    </row>
    <row r="9" spans="1:5" x14ac:dyDescent="0.3">
      <c r="A9" s="18" t="s">
        <v>12</v>
      </c>
      <c r="B9" s="19" t="s">
        <v>26</v>
      </c>
      <c r="C9" s="19" t="s">
        <v>41</v>
      </c>
      <c r="D9" s="20">
        <v>1047</v>
      </c>
      <c r="E9" s="21" t="str">
        <f t="shared" si="0"/>
        <v>$25</v>
      </c>
    </row>
    <row r="10" spans="1:5" x14ac:dyDescent="0.3">
      <c r="A10" s="18" t="s">
        <v>12</v>
      </c>
      <c r="B10" s="19" t="s">
        <v>27</v>
      </c>
      <c r="C10" s="19" t="s">
        <v>44</v>
      </c>
      <c r="D10" s="20">
        <v>1108</v>
      </c>
      <c r="E10" s="21" t="str">
        <f t="shared" si="0"/>
        <v>$50</v>
      </c>
    </row>
    <row r="11" spans="1:5" x14ac:dyDescent="0.3">
      <c r="A11" s="18" t="s">
        <v>13</v>
      </c>
      <c r="B11" s="19" t="s">
        <v>26</v>
      </c>
      <c r="C11" s="19" t="s">
        <v>43</v>
      </c>
      <c r="D11" s="20">
        <v>1389</v>
      </c>
      <c r="E11" s="21" t="str">
        <f t="shared" si="0"/>
        <v>$75</v>
      </c>
    </row>
    <row r="12" spans="1:5" x14ac:dyDescent="0.3">
      <c r="A12" s="18" t="s">
        <v>13</v>
      </c>
      <c r="B12" s="19" t="s">
        <v>27</v>
      </c>
      <c r="C12" s="19" t="s">
        <v>45</v>
      </c>
      <c r="D12" s="20">
        <v>1289</v>
      </c>
      <c r="E12" s="21" t="str">
        <f t="shared" si="0"/>
        <v>$75</v>
      </c>
    </row>
    <row r="13" spans="1:5" x14ac:dyDescent="0.3">
      <c r="A13" s="18" t="s">
        <v>14</v>
      </c>
      <c r="B13" s="19" t="s">
        <v>26</v>
      </c>
      <c r="C13" s="19" t="s">
        <v>41</v>
      </c>
      <c r="D13" s="20">
        <v>1347</v>
      </c>
      <c r="E13" s="21" t="str">
        <f t="shared" si="0"/>
        <v>$75</v>
      </c>
    </row>
    <row r="14" spans="1:5" x14ac:dyDescent="0.3">
      <c r="A14" s="18" t="s">
        <v>14</v>
      </c>
      <c r="B14" s="19" t="s">
        <v>27</v>
      </c>
      <c r="C14" s="19" t="s">
        <v>45</v>
      </c>
      <c r="D14" s="20">
        <v>1156</v>
      </c>
      <c r="E14" s="21" t="str">
        <f t="shared" si="0"/>
        <v>$50</v>
      </c>
    </row>
    <row r="15" spans="1:5" x14ac:dyDescent="0.3">
      <c r="A15" s="18" t="s">
        <v>15</v>
      </c>
      <c r="B15" s="19" t="s">
        <v>26</v>
      </c>
      <c r="C15" s="19" t="s">
        <v>43</v>
      </c>
      <c r="D15" s="20">
        <v>1876</v>
      </c>
      <c r="E15" s="21" t="str">
        <f t="shared" si="0"/>
        <v>$75</v>
      </c>
    </row>
    <row r="16" spans="1:5" x14ac:dyDescent="0.3">
      <c r="A16" s="18" t="s">
        <v>15</v>
      </c>
      <c r="B16" s="19" t="s">
        <v>27</v>
      </c>
      <c r="C16" s="19" t="s">
        <v>40</v>
      </c>
      <c r="D16" s="20">
        <v>1877</v>
      </c>
      <c r="E16" s="21" t="str">
        <f t="shared" si="0"/>
        <v>$75</v>
      </c>
    </row>
  </sheetData>
  <mergeCells count="1">
    <mergeCell ref="A1:E1"/>
  </mergeCells>
  <pageMargins left="0.7" right="0.7" top="0.75" bottom="0.75" header="0.3" footer="0.3"/>
  <pageSetup orientation="landscape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oject>
  <id>zysmYJrffimMEf8rmNO6Kus9giNrjIbbh5voVrSm4fw=-~27Sd8Mi1qKarwEscoFmpsA==</id>
</project>
</file>

<file path=customXml/itemProps1.xml><?xml version="1.0" encoding="utf-8"?>
<ds:datastoreItem xmlns:ds="http://schemas.openxmlformats.org/officeDocument/2006/customXml" ds:itemID="{8D1BCA4D-FEAC-4815-BC60-A3C325214B0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Scenario Summary</vt:lpstr>
      <vt:lpstr>Smoothie Costs</vt:lpstr>
      <vt:lpstr>Weekly Sales</vt:lpstr>
      <vt:lpstr>Supervisor Awards</vt:lpstr>
      <vt:lpstr>'Supervisor Awards'!CUPS</vt:lpstr>
      <vt:lpstr>CUPS</vt:lpstr>
      <vt:lpstr>DAY</vt:lpstr>
      <vt:lpstr>KIDS</vt:lpstr>
      <vt:lpstr>'Supervisor Awards'!MENU</vt:lpstr>
      <vt:lpstr>Percent_Profit</vt:lpstr>
      <vt:lpstr>SHIFT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GO! Series</dc:creator>
  <cp:lastModifiedBy>pc</cp:lastModifiedBy>
  <cp:lastPrinted>2010-02-26T03:40:47Z</cp:lastPrinted>
  <dcterms:created xsi:type="dcterms:W3CDTF">2010-02-25T16:39:23Z</dcterms:created>
  <dcterms:modified xsi:type="dcterms:W3CDTF">2021-11-05T20:57:14Z</dcterms:modified>
</cp:coreProperties>
</file>