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Federated Analysis - Post-menopausal fracture\R\"/>
    </mc:Choice>
  </mc:AlternateContent>
  <xr:revisionPtr revIDLastSave="0" documentId="13_ncr:1_{2D6EBFB1-7E4A-438B-9003-14FD5105ADB7}" xr6:coauthVersionLast="47" xr6:coauthVersionMax="47" xr10:uidLastSave="{00000000-0000-0000-0000-000000000000}"/>
  <bookViews>
    <workbookView xWindow="-120" yWindow="-120" windowWidth="29040" windowHeight="15720" activeTab="5" xr2:uid="{884D0448-414B-D349-AE0A-970AA39168DC}"/>
  </bookViews>
  <sheets>
    <sheet name="Code logic" sheetId="1" r:id="rId1"/>
    <sheet name="Diag_incl" sheetId="2" r:id="rId2"/>
    <sheet name="Diag_HRG" sheetId="3" r:id="rId3"/>
    <sheet name="Proc_HRG_any" sheetId="4" r:id="rId4"/>
    <sheet name="Proc_HRG_STM" sheetId="5" r:id="rId5"/>
    <sheet name="Unit costs" sheetId="6" r:id="rId6"/>
    <sheet name="Weighted mea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7" i="7" l="1"/>
  <c r="F188" i="7"/>
  <c r="B38" i="6" s="1"/>
  <c r="F183" i="7"/>
  <c r="B37" i="6" s="1"/>
  <c r="F178" i="7"/>
  <c r="B36" i="6" s="1"/>
  <c r="F173" i="7"/>
  <c r="B35" i="6" s="1"/>
  <c r="F168" i="7"/>
  <c r="B34" i="6" s="1"/>
  <c r="F164" i="7"/>
  <c r="F160" i="7"/>
  <c r="B32" i="6" s="1"/>
  <c r="F156" i="7"/>
  <c r="B31" i="6" s="1"/>
  <c r="F150" i="7"/>
  <c r="B30" i="6" s="1"/>
  <c r="F144" i="7"/>
  <c r="B28" i="6" s="1"/>
  <c r="F138" i="7"/>
  <c r="B27" i="6" s="1"/>
  <c r="F134" i="7"/>
  <c r="F130" i="7"/>
  <c r="F126" i="7"/>
  <c r="B24" i="6" s="1"/>
  <c r="F122" i="7"/>
  <c r="B23" i="6" s="1"/>
  <c r="F116" i="7"/>
  <c r="B22" i="6" s="1"/>
  <c r="F110" i="7"/>
  <c r="B21" i="6" s="1"/>
  <c r="F103" i="7"/>
  <c r="F96" i="7"/>
  <c r="B19" i="6" s="1"/>
  <c r="F92" i="7"/>
  <c r="B18" i="6" s="1"/>
  <c r="F87" i="7"/>
  <c r="B17" i="6" s="1"/>
  <c r="F78" i="7"/>
  <c r="B16" i="6" s="1"/>
  <c r="F73" i="7"/>
  <c r="B15" i="6" s="1"/>
  <c r="F65" i="7"/>
  <c r="F57" i="7"/>
  <c r="B13" i="6" s="1"/>
  <c r="F48" i="7"/>
  <c r="B12" i="6" s="1"/>
  <c r="F42" i="7"/>
  <c r="B11" i="6" s="1"/>
  <c r="F36" i="7"/>
  <c r="B9" i="6" s="1"/>
  <c r="F32" i="7"/>
  <c r="B8" i="6" s="1"/>
  <c r="F28" i="7"/>
  <c r="B7" i="6" s="1"/>
  <c r="F24" i="7"/>
  <c r="F20" i="7"/>
  <c r="F14" i="7"/>
  <c r="B4" i="6" s="1"/>
  <c r="B39" i="6"/>
  <c r="B33" i="6"/>
  <c r="B26" i="6"/>
  <c r="B25" i="6"/>
  <c r="B20" i="6"/>
  <c r="B14" i="6"/>
  <c r="B6" i="6"/>
  <c r="B5" i="6"/>
</calcChain>
</file>

<file path=xl/sharedStrings.xml><?xml version="1.0" encoding="utf-8"?>
<sst xmlns="http://schemas.openxmlformats.org/spreadsheetml/2006/main" count="881" uniqueCount="586">
  <si>
    <t>Simplified NHS HRG Grouper</t>
  </si>
  <si>
    <r>
      <t xml:space="preserve">If primary diagnostic code = any of those in the &lt;Diag_incl&gt; sheet, then </t>
    </r>
    <r>
      <rPr>
        <b/>
        <sz val="12"/>
        <color theme="1"/>
        <rFont val="Aptos Narrow"/>
        <family val="2"/>
        <scheme val="minor"/>
      </rPr>
      <t xml:space="preserve">include </t>
    </r>
    <r>
      <rPr>
        <sz val="12"/>
        <color theme="1"/>
        <rFont val="Aptos Narrow"/>
        <family val="2"/>
        <scheme val="minor"/>
      </rPr>
      <t xml:space="preserve">in costing; otherwise, </t>
    </r>
    <r>
      <rPr>
        <b/>
        <sz val="12"/>
        <color theme="1"/>
        <rFont val="Aptos Narrow"/>
        <family val="2"/>
        <scheme val="minor"/>
      </rPr>
      <t>exclude</t>
    </r>
  </si>
  <si>
    <r>
      <t xml:space="preserve">If &gt;1 diagnostic codes from the list in &lt;Diag_incl&gt; are present in the list of diagnoses for a hospitalisation, then </t>
    </r>
    <r>
      <rPr>
        <b/>
        <sz val="12"/>
        <color theme="1"/>
        <rFont val="Aptos Narrow"/>
        <family val="2"/>
        <scheme val="minor"/>
      </rPr>
      <t>apply HRG = VA1A</t>
    </r>
  </si>
  <si>
    <r>
      <t xml:space="preserve">Next, lookup primary diagnosis in sheet &lt;Diag_HRG&gt; an </t>
    </r>
    <r>
      <rPr>
        <b/>
        <sz val="12"/>
        <color theme="1"/>
        <rFont val="Aptos Narrow"/>
        <family val="2"/>
        <scheme val="minor"/>
      </rPr>
      <t>apply corresponding HRG</t>
    </r>
  </si>
  <si>
    <t># We will now substitute some of those HRG assignments based on the main procedure #</t>
  </si>
  <si>
    <t># As a prior step, let's categorise primary diagnostic codes into four groups according to the letter they start with #</t>
  </si>
  <si>
    <t>If primary diagnostic code starts with "S", then categorise as diag_group = "S"</t>
  </si>
  <si>
    <t>If primary diagnostic code starts with "T", then categorise as diag_group = "T"</t>
  </si>
  <si>
    <t>If primary diagnostic code starts with "M", then categorise as diag_group = "M"</t>
  </si>
  <si>
    <r>
      <t xml:space="preserve">If main procedure code is any of those shown in sheet &lt;Proc_HRG_any&gt;, then </t>
    </r>
    <r>
      <rPr>
        <b/>
        <sz val="12"/>
        <color theme="1"/>
        <rFont val="Aptos Narrow"/>
        <family val="2"/>
        <scheme val="minor"/>
      </rPr>
      <t>replace HRG for corresponding code shown in the sheet</t>
    </r>
  </si>
  <si>
    <r>
      <t xml:space="preserve">If main procedure code is any of those shown in sheet &lt;Proc_HRG_STM&gt; AND diag_group = "S", then </t>
    </r>
    <r>
      <rPr>
        <b/>
        <sz val="12"/>
        <color theme="1"/>
        <rFont val="Aptos Narrow"/>
        <family val="2"/>
        <scheme val="minor"/>
      </rPr>
      <t>replace HRG for corresponding code shown in column 'HRG - Diag S or T'</t>
    </r>
  </si>
  <si>
    <r>
      <t xml:space="preserve">If main procedure code is any of those shown in sheet &lt;Proc_HRG_STM&gt; AND diag_group = "T", then </t>
    </r>
    <r>
      <rPr>
        <b/>
        <sz val="12"/>
        <color theme="1"/>
        <rFont val="Aptos Narrow"/>
        <family val="2"/>
        <scheme val="minor"/>
      </rPr>
      <t>replace HRG for corresponding code shown in column 'HRG - Diag S or T'</t>
    </r>
  </si>
  <si>
    <r>
      <t xml:space="preserve">If main procedure code is any of those shown in sheet &lt;Proc_HRG_STM&gt; AND diag_group = "M", then </t>
    </r>
    <r>
      <rPr>
        <b/>
        <sz val="12"/>
        <color theme="1"/>
        <rFont val="Aptos Narrow"/>
        <family val="2"/>
        <scheme val="minor"/>
      </rPr>
      <t>replace HRG for corresponding code shown in column 'HRG - Diag M'</t>
    </r>
  </si>
  <si>
    <t>Apply corresponding unit costs from those shown in sheet "Unit costs"</t>
  </si>
  <si>
    <t>S720</t>
  </si>
  <si>
    <t>S721</t>
  </si>
  <si>
    <t>S325</t>
  </si>
  <si>
    <t>S525</t>
  </si>
  <si>
    <t>S422</t>
  </si>
  <si>
    <t>M809</t>
  </si>
  <si>
    <t>S828</t>
  </si>
  <si>
    <t>S526</t>
  </si>
  <si>
    <t>S722</t>
  </si>
  <si>
    <t>S224</t>
  </si>
  <si>
    <t>S821</t>
  </si>
  <si>
    <t>S220</t>
  </si>
  <si>
    <t>S420</t>
  </si>
  <si>
    <t>S724</t>
  </si>
  <si>
    <t>S320</t>
  </si>
  <si>
    <t>S423</t>
  </si>
  <si>
    <t>S824</t>
  </si>
  <si>
    <t>S723</t>
  </si>
  <si>
    <t>S826</t>
  </si>
  <si>
    <t>S520</t>
  </si>
  <si>
    <t>S223</t>
  </si>
  <si>
    <t>S820</t>
  </si>
  <si>
    <t>S121</t>
  </si>
  <si>
    <t>S421</t>
  </si>
  <si>
    <t>S222</t>
  </si>
  <si>
    <t>S424</t>
  </si>
  <si>
    <t>S823</t>
  </si>
  <si>
    <t>S324</t>
  </si>
  <si>
    <t>M844</t>
  </si>
  <si>
    <t>S321</t>
  </si>
  <si>
    <t>M484</t>
  </si>
  <si>
    <t>S521</t>
  </si>
  <si>
    <t>S127</t>
  </si>
  <si>
    <t>S327</t>
  </si>
  <si>
    <t>M841</t>
  </si>
  <si>
    <t>S120</t>
  </si>
  <si>
    <t>S429</t>
  </si>
  <si>
    <t>S628</t>
  </si>
  <si>
    <t>S822</t>
  </si>
  <si>
    <t>S122</t>
  </si>
  <si>
    <t>S328</t>
  </si>
  <si>
    <t>S825</t>
  </si>
  <si>
    <t>S924</t>
  </si>
  <si>
    <t>M808</t>
  </si>
  <si>
    <t>S728</t>
  </si>
  <si>
    <t>T024</t>
  </si>
  <si>
    <t>S522</t>
  </si>
  <si>
    <t>S527</t>
  </si>
  <si>
    <t>M800</t>
  </si>
  <si>
    <t>S221</t>
  </si>
  <si>
    <t>M840</t>
  </si>
  <si>
    <t>S323</t>
  </si>
  <si>
    <t>S528</t>
  </si>
  <si>
    <t>M804</t>
  </si>
  <si>
    <t>S729</t>
  </si>
  <si>
    <t>S920</t>
  </si>
  <si>
    <t>T023</t>
  </si>
  <si>
    <t>T025</t>
  </si>
  <si>
    <t>S229</t>
  </si>
  <si>
    <t>S428</t>
  </si>
  <si>
    <t>S524</t>
  </si>
  <si>
    <t>T028</t>
  </si>
  <si>
    <t>S427</t>
  </si>
  <si>
    <t>S523</t>
  </si>
  <si>
    <t>S228</t>
  </si>
  <si>
    <t>S827</t>
  </si>
  <si>
    <t>S322</t>
  </si>
  <si>
    <t>S727</t>
  </si>
  <si>
    <t>T022</t>
  </si>
  <si>
    <t>Description</t>
  </si>
  <si>
    <t>SpellHRG</t>
  </si>
  <si>
    <t>Fracture of neck of femur</t>
  </si>
  <si>
    <t>HE11H</t>
  </si>
  <si>
    <t>Pertrochanteric fracture</t>
  </si>
  <si>
    <t>Fracture of pubis</t>
  </si>
  <si>
    <t>Fracture of lower end of radius</t>
  </si>
  <si>
    <t>HE51H</t>
  </si>
  <si>
    <t>Fracture of upper end of humerus</t>
  </si>
  <si>
    <t>Unspecified osteoporosis with pathological fracture</t>
  </si>
  <si>
    <t>HD39H</t>
  </si>
  <si>
    <t>Fractures of other parts of lower leg</t>
  </si>
  <si>
    <t>HE21G</t>
  </si>
  <si>
    <t>Fracture of lower end of both ulna and radius</t>
  </si>
  <si>
    <t>Subtrochanteric fracture</t>
  </si>
  <si>
    <t>Multiple fractures of ribs</t>
  </si>
  <si>
    <t>HE71D</t>
  </si>
  <si>
    <t>Fracture of upper end of tibia</t>
  </si>
  <si>
    <t>Fracture of thoracic vertebra</t>
  </si>
  <si>
    <t>HC20M</t>
  </si>
  <si>
    <t>Fracture of clavicle</t>
  </si>
  <si>
    <t>Fracture of lower end of femur</t>
  </si>
  <si>
    <t>Fracture of lumbar vertebra</t>
  </si>
  <si>
    <t>Fracture of shaft of humerus</t>
  </si>
  <si>
    <t>Fracture of fibula alone</t>
  </si>
  <si>
    <t>HE31G</t>
  </si>
  <si>
    <t>Fracture of shaft of femur</t>
  </si>
  <si>
    <t>Fracture of lateral malleolus</t>
  </si>
  <si>
    <t>Fracture of upper end of ulna</t>
  </si>
  <si>
    <t>Fracture of rib</t>
  </si>
  <si>
    <t>Fracture of patella</t>
  </si>
  <si>
    <t>Fracture of second cervical vertebra</t>
  </si>
  <si>
    <t>Fracture of scapula</t>
  </si>
  <si>
    <t>Fracture of sternum</t>
  </si>
  <si>
    <t>Fracture of lower end of humerus</t>
  </si>
  <si>
    <t>Fracture of lower end of tibia</t>
  </si>
  <si>
    <t>Fracture of acetabulum</t>
  </si>
  <si>
    <t>Pathological fracture, not elsewhere classified</t>
  </si>
  <si>
    <t>Fracture of sacrum</t>
  </si>
  <si>
    <t>Fatigue fracture of vertebra</t>
  </si>
  <si>
    <t>Fracture of upper end of radius</t>
  </si>
  <si>
    <t>Multiple fractures of cervical spine</t>
  </si>
  <si>
    <t>Multiple fractures of lumbar spine and pelvis</t>
  </si>
  <si>
    <t>Nonunion of fracture [pseudarthrosis]</t>
  </si>
  <si>
    <t>HD24H</t>
  </si>
  <si>
    <t>Fracture of first cervical vertebra</t>
  </si>
  <si>
    <t>Fracture of shoulder girdle, part unspecified</t>
  </si>
  <si>
    <t>Fracture of other and unspecified parts of wrist and hand</t>
  </si>
  <si>
    <t>HE41D</t>
  </si>
  <si>
    <t>Fracture of shaft of tibia</t>
  </si>
  <si>
    <t>Fracture of other specified cervical vertebra</t>
  </si>
  <si>
    <t>Fracture of other and unspecified parts of lumbar spine and pelvis</t>
  </si>
  <si>
    <t>Fracture of medial malleolus</t>
  </si>
  <si>
    <t>Fracture of great toe</t>
  </si>
  <si>
    <t>Other osteoporosis with pathological fracture</t>
  </si>
  <si>
    <t>Fractures of other parts of femur</t>
  </si>
  <si>
    <t>DZ26P</t>
  </si>
  <si>
    <t>Fractures involving multiple regions of both upper limbs</t>
  </si>
  <si>
    <t>Fracture of shaft of ulna</t>
  </si>
  <si>
    <t>Multiple fractures of forearm</t>
  </si>
  <si>
    <t>Postmenopausal osteoporosis with pathological fracture</t>
  </si>
  <si>
    <t>Multiple fractures of thoracic spine</t>
  </si>
  <si>
    <t>Malunion of fracture</t>
  </si>
  <si>
    <t>Fracture of ilium</t>
  </si>
  <si>
    <t>Fracture of other parts of forearm</t>
  </si>
  <si>
    <t>Drug-induced osteoporosis with pathological fracture</t>
  </si>
  <si>
    <t>Fracture of femur, part unspecified</t>
  </si>
  <si>
    <t>Fracture of calcaneus</t>
  </si>
  <si>
    <t>Fractures involving multiple regions of one lower limb</t>
  </si>
  <si>
    <t>Fractures involving multiple regions of both lower limbs</t>
  </si>
  <si>
    <t>Fracture of bony thorax, part unspecified</t>
  </si>
  <si>
    <t>Fracture of other parts of shoulder and upper arm</t>
  </si>
  <si>
    <t>Fracture of shafts of both ulna and radius</t>
  </si>
  <si>
    <t>Fractures involving other combinations of body regions</t>
  </si>
  <si>
    <t>HE83C</t>
  </si>
  <si>
    <t>Multiple fractures of clavicle, scapula and humerus</t>
  </si>
  <si>
    <t>Fracture of shaft of radius</t>
  </si>
  <si>
    <t>Fracture of other parts of bony thorax</t>
  </si>
  <si>
    <t>Multiple fractures of lower leg</t>
  </si>
  <si>
    <t>Fracture of coccyx</t>
  </si>
  <si>
    <t>Multiple fractures of femur</t>
  </si>
  <si>
    <t>Fractures involving multiple regions of one upper limb</t>
  </si>
  <si>
    <t>description</t>
  </si>
  <si>
    <t>HRG</t>
  </si>
  <si>
    <t>W903</t>
  </si>
  <si>
    <t>Injection of therapeutic substance into joint</t>
  </si>
  <si>
    <t>HN93Z</t>
  </si>
  <si>
    <t>W901</t>
  </si>
  <si>
    <t>Aspiration of joint</t>
  </si>
  <si>
    <t>YH30A</t>
  </si>
  <si>
    <t>A559</t>
  </si>
  <si>
    <t>Unspecified diagnostic spinal puncture</t>
  </si>
  <si>
    <t>HC72A</t>
  </si>
  <si>
    <t>V255</t>
  </si>
  <si>
    <t>Primary posterior decompression of lumbar spine NEC</t>
  </si>
  <si>
    <t>HC64C</t>
  </si>
  <si>
    <t>V254</t>
  </si>
  <si>
    <t>Primary posterior laminectomy decompression of lumbar spine</t>
  </si>
  <si>
    <t>V411</t>
  </si>
  <si>
    <t>Posterior attachment of correctional instrument to spine</t>
  </si>
  <si>
    <t>HC60C</t>
  </si>
  <si>
    <t>V404</t>
  </si>
  <si>
    <t>Posterior instrumented fusion of lumbar spine NEC</t>
  </si>
  <si>
    <t>HC61C</t>
  </si>
  <si>
    <t>V444</t>
  </si>
  <si>
    <t>Vertebroplasty of fracture of spine</t>
  </si>
  <si>
    <t>YH03Z</t>
  </si>
  <si>
    <t>V092</t>
  </si>
  <si>
    <t>Reduction of fracture of nasal bone NEC</t>
  </si>
  <si>
    <t>CA98Z</t>
  </si>
  <si>
    <t>V152</t>
  </si>
  <si>
    <t>Open reduction of fracture of mandible NEC</t>
  </si>
  <si>
    <t>CA96Z</t>
  </si>
  <si>
    <t>V462</t>
  </si>
  <si>
    <t>Fixation of fracture of spine using Harrington rod</t>
  </si>
  <si>
    <t>V468</t>
  </si>
  <si>
    <t>Other specified fixation of fracture of spine</t>
  </si>
  <si>
    <t>HC62C</t>
  </si>
  <si>
    <t>V464</t>
  </si>
  <si>
    <t>Fixation of fracture of spine and skull traction HFQ</t>
  </si>
  <si>
    <t>V445</t>
  </si>
  <si>
    <t>Balloon kyphoplasty of fracture of spine</t>
  </si>
  <si>
    <t xml:space="preserve">HRG - Diag S or T </t>
  </si>
  <si>
    <t>HRG - Diag M</t>
  </si>
  <si>
    <t>W401</t>
  </si>
  <si>
    <t>Primary total prosthetic replacement of knee joint using cement</t>
  </si>
  <si>
    <t>HT22C</t>
  </si>
  <si>
    <t>HN22E</t>
  </si>
  <si>
    <t>W371</t>
  </si>
  <si>
    <t>Primary total prosthetic replacement of hip joint using cement</t>
  </si>
  <si>
    <t>HT12E</t>
  </si>
  <si>
    <t>HN12F</t>
  </si>
  <si>
    <t>W381</t>
  </si>
  <si>
    <t>Primary total prosthetic replacement of hip joint not using cement</t>
  </si>
  <si>
    <t>W822</t>
  </si>
  <si>
    <t>Endoscopic resection of semilunar cartilage NEC</t>
  </si>
  <si>
    <t>HT24C</t>
  </si>
  <si>
    <t>HN24C</t>
  </si>
  <si>
    <t>W461</t>
  </si>
  <si>
    <t>Primary prosthetic replacement of head of femur using cement</t>
  </si>
  <si>
    <t>HT81D</t>
  </si>
  <si>
    <t>O291</t>
  </si>
  <si>
    <t>Subacromial decompression</t>
  </si>
  <si>
    <t>HT54D</t>
  </si>
  <si>
    <t>HN54C</t>
  </si>
  <si>
    <t>W941</t>
  </si>
  <si>
    <t>Primary hybrid prosthetic replacement of hip joint using cemented femoral component</t>
  </si>
  <si>
    <t>W241</t>
  </si>
  <si>
    <t>Closed reduction of intracapsular fracture of neck of femur and fixation using nail or screw</t>
  </si>
  <si>
    <t>HT13E</t>
  </si>
  <si>
    <t>HN13F</t>
  </si>
  <si>
    <t>W191</t>
  </si>
  <si>
    <t>Primary open reduction of fracture of neck of femur and open fixation using pin and plate</t>
  </si>
  <si>
    <t>W396</t>
  </si>
  <si>
    <t>Closed reduction of dislocated total prosthetic replacement of hip joint</t>
  </si>
  <si>
    <t>HT14C</t>
  </si>
  <si>
    <t>HN14E</t>
  </si>
  <si>
    <t>W471</t>
  </si>
  <si>
    <t>Primary prosthetic replacement of head of femur not using cement</t>
  </si>
  <si>
    <t>W411</t>
  </si>
  <si>
    <t>Primary total prosthetic replacement of knee joint not using cement</t>
  </si>
  <si>
    <t>W403</t>
  </si>
  <si>
    <t>Revision of total prosthetic replacement of knee joint using cement</t>
  </si>
  <si>
    <t>HN81E</t>
  </si>
  <si>
    <t>W153</t>
  </si>
  <si>
    <t>Osteotomy of first metatarsal bone NEC</t>
  </si>
  <si>
    <t>HT34D</t>
  </si>
  <si>
    <t>HN34C</t>
  </si>
  <si>
    <t>W931</t>
  </si>
  <si>
    <t>Primary hybrid prosthetic replacement of hip joint using cemented acetabular component</t>
  </si>
  <si>
    <t>W373</t>
  </si>
  <si>
    <t>Revision of total prosthetic replacement of hip joint using cement</t>
  </si>
  <si>
    <t>W391</t>
  </si>
  <si>
    <t>Primary total prosthetic replacement of hip joint NEC</t>
  </si>
  <si>
    <t>W374</t>
  </si>
  <si>
    <t>Revision of one component of total prosthetic replacement of hip joint using cement</t>
  </si>
  <si>
    <t>W382</t>
  </si>
  <si>
    <t>Conversion to total prosthetic replacement of hip joint not using cement</t>
  </si>
  <si>
    <t>W383</t>
  </si>
  <si>
    <t>Revision of total prosthetic replacement of hip joint not using cement</t>
  </si>
  <si>
    <t>W384</t>
  </si>
  <si>
    <t>Revision of one component of total prosthetic replacement of hip joint not using cement</t>
  </si>
  <si>
    <t>W205</t>
  </si>
  <si>
    <t>Primary open reduction of fracture of ankle and extramedullary fixation NEC</t>
  </si>
  <si>
    <t>HT33D</t>
  </si>
  <si>
    <t>HN33C</t>
  </si>
  <si>
    <t>W394</t>
  </si>
  <si>
    <t>Attention to total prosthetic replacement of hip joint NEC</t>
  </si>
  <si>
    <t>W393</t>
  </si>
  <si>
    <t>Revision of total prosthetic replacement of hip joint NEC</t>
  </si>
  <si>
    <t>W951</t>
  </si>
  <si>
    <t>Primary hybrid prosthetic replacement of hip joint using cement NEC</t>
  </si>
  <si>
    <t>W372</t>
  </si>
  <si>
    <t>Conversion to total prosthetic replacement of hip joint using cement</t>
  </si>
  <si>
    <t>W942</t>
  </si>
  <si>
    <t>Conversion to hybrid prosthetic replacement of hip joint using cemented femoral component</t>
  </si>
  <si>
    <t>W943</t>
  </si>
  <si>
    <t>Revision of hybrid prosthetic replacement of hip joint using cemented femoral component</t>
  </si>
  <si>
    <t>W395</t>
  </si>
  <si>
    <t>Revision of one component of total prosthetic replacement of hip joint NEC</t>
  </si>
  <si>
    <t>W933</t>
  </si>
  <si>
    <t>Revision of hybrid prosthetic replacement of hip joint using cemented acetabular component</t>
  </si>
  <si>
    <t>W932</t>
  </si>
  <si>
    <t>Conversion to hybrid prosthetic replacement of hip joint using cemented acetabular component</t>
  </si>
  <si>
    <t>W952</t>
  </si>
  <si>
    <t>Conversion to hybrid prosthetic replacement of hip joint using cement NEC</t>
  </si>
  <si>
    <t>W953</t>
  </si>
  <si>
    <t>Revision of hybrid prosthetic replacement of hip joint using cement NEC</t>
  </si>
  <si>
    <t>W954</t>
  </si>
  <si>
    <t>Attention to hybrid prosthetic replacement of hip joint using cement NEC</t>
  </si>
  <si>
    <t>Value</t>
  </si>
  <si>
    <t>Single HRG</t>
  </si>
  <si>
    <t>Weighted mean</t>
  </si>
  <si>
    <t>VA1A</t>
  </si>
  <si>
    <t>Tariff</t>
  </si>
  <si>
    <t>From</t>
  </si>
  <si>
    <t>National schedule of NHS costs - Year 2021/22 - all NHS trusts and NHS foundation trusts - HRG data</t>
  </si>
  <si>
    <t>DZ26G</t>
  </si>
  <si>
    <t>Pneumothorax or Intrathoracic Injuries, with Multiple Interventions, with CC Score 6+</t>
  </si>
  <si>
    <t>DZ26H</t>
  </si>
  <si>
    <t>Pneumothorax or Intrathoracic Injuries, with Multiple Interventions, with CC Score 0-5</t>
  </si>
  <si>
    <t>DZ26J</t>
  </si>
  <si>
    <t>Pneumothorax or Intrathoracic Injuries, with Single Intervention, with CC Score 6+</t>
  </si>
  <si>
    <t>DZ26K</t>
  </si>
  <si>
    <t>Pneumothorax or Intrathoracic Injuries, with Single Intervention, with CC Score 3-5</t>
  </si>
  <si>
    <t>DZ26L</t>
  </si>
  <si>
    <t>Pneumothorax or Intrathoracic Injuries, with Single Intervention, with CC Score 0-2</t>
  </si>
  <si>
    <t>DZ26M</t>
  </si>
  <si>
    <t>Pneumothorax or Intrathoracic Injuries, without Interventions, with CC Score 6+</t>
  </si>
  <si>
    <t>DZ26N</t>
  </si>
  <si>
    <t>Pneumothorax or Intrathoracic Injuries, without Interventions, with CC Score 3-5</t>
  </si>
  <si>
    <t>Pneumothorax or Intrathoracic Injuries, without Interventions, with CC Score 0-2</t>
  </si>
  <si>
    <t>HC20H</t>
  </si>
  <si>
    <t>Vertebral Column Injury with Interventions</t>
  </si>
  <si>
    <t>HC20J</t>
  </si>
  <si>
    <t>Vertebral Column Injury without Interventions, with CC Score 6+</t>
  </si>
  <si>
    <t>HC20K</t>
  </si>
  <si>
    <t>Vertebral Column Injury without Interventions, with CC Score 3-5</t>
  </si>
  <si>
    <t>HC20L</t>
  </si>
  <si>
    <t>Vertebral Column Injury without Interventions, with CC Score 1-2</t>
  </si>
  <si>
    <t>Vertebral Column Injury without Interventions, with CC Score 0</t>
  </si>
  <si>
    <t>HC60A</t>
  </si>
  <si>
    <t>Very Complex Extradural Spinal Procedures with CC Score 4+</t>
  </si>
  <si>
    <t>HC60B</t>
  </si>
  <si>
    <t>Very Complex Extradural Spinal Procedures with CC Score 2-3</t>
  </si>
  <si>
    <t>Very Complex Extradural Spinal Procedures with CC Score 0-1</t>
  </si>
  <si>
    <t>HC61A</t>
  </si>
  <si>
    <t>Complex Extradural Spinal Procedures with CC Score 4+</t>
  </si>
  <si>
    <t>HC61B</t>
  </si>
  <si>
    <t>Complex Extradural Spinal Procedures with CC Score 2-3</t>
  </si>
  <si>
    <t>Complex Extradural Spinal Procedures with CC Score 0-1</t>
  </si>
  <si>
    <t>HC62A</t>
  </si>
  <si>
    <t>Very Major Extradural Spinal Procedures with CC Score 4+</t>
  </si>
  <si>
    <t>HC62B</t>
  </si>
  <si>
    <t>Very Major Extradural Spinal Procedures with CC Score 2-3</t>
  </si>
  <si>
    <t>Very Major Extradural Spinal Procedures with CC Score 0-1</t>
  </si>
  <si>
    <t>HC64A</t>
  </si>
  <si>
    <t>Intermediate Extradural Spinal Procedures with CC Score 4+</t>
  </si>
  <si>
    <t>HC64B</t>
  </si>
  <si>
    <t>Intermediate Extradural Spinal Procedures with CC Score 2-3</t>
  </si>
  <si>
    <t>Intermediate Extradural Spinal Procedures with CC Score 0-1</t>
  </si>
  <si>
    <t>HD24D</t>
  </si>
  <si>
    <t>Non-Inflammatory, Bone or Joint Disorders, with CC Score 12+</t>
  </si>
  <si>
    <t>HD24E</t>
  </si>
  <si>
    <t>Non-Inflammatory, Bone or Joint Disorders, with CC Score 8-11</t>
  </si>
  <si>
    <t>HD24F</t>
  </si>
  <si>
    <t>Non-Inflammatory, Bone or Joint Disorders, with CC Score 5-7</t>
  </si>
  <si>
    <t>HD24G</t>
  </si>
  <si>
    <t>Non-Inflammatory, Bone or Joint Disorders, with CC Score 2-4</t>
  </si>
  <si>
    <t>Non-Inflammatory, Bone or Joint Disorders, with CC Score 0-1</t>
  </si>
  <si>
    <t>HD39D</t>
  </si>
  <si>
    <t>Pathological Fractures with CC Score 11+</t>
  </si>
  <si>
    <t>HD39E</t>
  </si>
  <si>
    <t>Pathological Fractures with CC Score 8-10</t>
  </si>
  <si>
    <t>HD39F</t>
  </si>
  <si>
    <t>Pathological Fractures with CC Score 6-7</t>
  </si>
  <si>
    <t>HD39G</t>
  </si>
  <si>
    <t>Pathological Fractures with CC Score 3-5</t>
  </si>
  <si>
    <t>Pathological Fractures with CC Score 0-2</t>
  </si>
  <si>
    <t>HE11A</t>
  </si>
  <si>
    <t>Hip Fracture with Multiple Interventions, with CC Score 8+</t>
  </si>
  <si>
    <t>HE11B</t>
  </si>
  <si>
    <t>Hip Fracture with Multiple Interventions, with CC Score 0-7</t>
  </si>
  <si>
    <t>HE11C</t>
  </si>
  <si>
    <t>Hip Fracture with Single Intervention, with CC Score 8+</t>
  </si>
  <si>
    <t>HE11D</t>
  </si>
  <si>
    <t>Hip Fracture with Single Intervention, with CC Score 0-7</t>
  </si>
  <si>
    <t>HE11E</t>
  </si>
  <si>
    <t>Hip Fracture without Interventions, with CC Score 12+</t>
  </si>
  <si>
    <t>HE11F</t>
  </si>
  <si>
    <t>Hip Fracture without Interventions, with CC Score 8-11</t>
  </si>
  <si>
    <t>HE11G</t>
  </si>
  <si>
    <t>Hip Fracture without Interventions, with CC Score 4-7</t>
  </si>
  <si>
    <t>Hip Fracture without Interventions, with CC Score 0-3</t>
  </si>
  <si>
    <t>HE21A</t>
  </si>
  <si>
    <t>Knee Fracture with Multiple Interventions</t>
  </si>
  <si>
    <t>HE21B</t>
  </si>
  <si>
    <t>Knee Fracture with Single Intervention, with CC Score 5+</t>
  </si>
  <si>
    <t>HE21C</t>
  </si>
  <si>
    <t>Knee Fracture with Single Intervention, with CC Score 2-4</t>
  </si>
  <si>
    <t>HE21D</t>
  </si>
  <si>
    <t>Knee Fracture with Single Intervention, with CC Score 0-1</t>
  </si>
  <si>
    <t>HE21E</t>
  </si>
  <si>
    <t>Knee Fracture without Interventions, with CC Score 5+</t>
  </si>
  <si>
    <t>HE21F</t>
  </si>
  <si>
    <t>Knee Fracture without Interventions, with CC Score 2-4</t>
  </si>
  <si>
    <t>Knee Fracture without Interventions, with CC Score 0-1</t>
  </si>
  <si>
    <t>HE31A</t>
  </si>
  <si>
    <t>Foot Fracture with Multiple Interventions</t>
  </si>
  <si>
    <t>HE31B</t>
  </si>
  <si>
    <t>Foot Fracture with Single Intervention, with CC Score 2+</t>
  </si>
  <si>
    <t>HE31C</t>
  </si>
  <si>
    <t>Foot Fracture with Single Intervention, with CC Score 0-1</t>
  </si>
  <si>
    <t>HE31D</t>
  </si>
  <si>
    <t>Foot Fracture without Interventions, with CC Score 8+</t>
  </si>
  <si>
    <t>HE31E</t>
  </si>
  <si>
    <t>Foot Fracture without Interventions, with CC Score 4-7</t>
  </si>
  <si>
    <t>HE31F</t>
  </si>
  <si>
    <t>Foot Fracture without Interventions, with CC Score 2-3</t>
  </si>
  <si>
    <t>Foot Fracture without Interventions, with CC Score 0-1</t>
  </si>
  <si>
    <t>HE41A</t>
  </si>
  <si>
    <t>Hand Fracture with Interventions</t>
  </si>
  <si>
    <t>HE41B</t>
  </si>
  <si>
    <t>Hand Fracture without Interventions, with CC Score 3+</t>
  </si>
  <si>
    <t>HE41C</t>
  </si>
  <si>
    <t>Hand Fracture without Interventions, with CC Score 1-2</t>
  </si>
  <si>
    <t>Hand Fracture without Interventions, with CC Score 0</t>
  </si>
  <si>
    <t>HE51A</t>
  </si>
  <si>
    <t>Arm Fracture with Interventions, with CC Score 6+</t>
  </si>
  <si>
    <t>HE51B</t>
  </si>
  <si>
    <t>Arm Fracture with Interventions, with CC Score 3-5</t>
  </si>
  <si>
    <t>HE51C</t>
  </si>
  <si>
    <t>Arm Fracture with Interventions, with CC Score 0-2</t>
  </si>
  <si>
    <t>HE51D</t>
  </si>
  <si>
    <t>Arm Fracture without Interventions, with CC Score 9+</t>
  </si>
  <si>
    <t>HE51E</t>
  </si>
  <si>
    <t>Arm Fracture without Interventions, with CC Score 6-8</t>
  </si>
  <si>
    <t>HE51F</t>
  </si>
  <si>
    <t>Arm Fracture without Interventions, with CC Score 4-5</t>
  </si>
  <si>
    <t>HE51G</t>
  </si>
  <si>
    <t>Arm Fracture without Interventions, with CC Score 2-3</t>
  </si>
  <si>
    <t>Arm Fracture without Interventions, with CC Score 0-1</t>
  </si>
  <si>
    <t>HE71A</t>
  </si>
  <si>
    <t>Rib or Chest Fracture, with Interventions</t>
  </si>
  <si>
    <t>HE71B</t>
  </si>
  <si>
    <t>Rib or Chest Fracture, without Interventions, with CC Score 6+</t>
  </si>
  <si>
    <t>HE71C</t>
  </si>
  <si>
    <t>Rib or Chest Fracture, without Interventions, with CC Score 3-5</t>
  </si>
  <si>
    <t>Rib or Chest Fracture, without Interventions, with CC Score 0-2</t>
  </si>
  <si>
    <t>HE83A</t>
  </si>
  <si>
    <t>Early Complications of Trauma or Injury of Non-Specific Joint Site, with CC Score 5+</t>
  </si>
  <si>
    <t>HE83B</t>
  </si>
  <si>
    <t>Early Complications of Trauma or Injury of Non-Specific Joint Site, with CC Score 2-4</t>
  </si>
  <si>
    <t>Early Complications of Trauma or Injury of Non-Specific Joint Site, with CC Score 0-1</t>
  </si>
  <si>
    <t>HN12A</t>
  </si>
  <si>
    <t>Very Major Hip Procedures for Non-Trauma with CC Score 10+</t>
  </si>
  <si>
    <t>HN12B</t>
  </si>
  <si>
    <t>Very Major Hip Procedures for Non-Trauma with CC Score 8-9</t>
  </si>
  <si>
    <t>HN12C</t>
  </si>
  <si>
    <t>Very Major Hip Procedures for Non-Trauma with CC Score 6-7</t>
  </si>
  <si>
    <t>HN12D</t>
  </si>
  <si>
    <t>Very Major Hip Procedures for Non-Trauma with CC Score 4-5</t>
  </si>
  <si>
    <t>HN12E</t>
  </si>
  <si>
    <t>Very Major Hip Procedures for Non-Trauma with CC Score 2-3</t>
  </si>
  <si>
    <t>Very Major Hip Procedures for Non-Trauma with CC Score 0-1</t>
  </si>
  <si>
    <t>HN13A</t>
  </si>
  <si>
    <t>Major Hip Procedures for Non-Trauma, 19 years and over, with CC Score 10+</t>
  </si>
  <si>
    <t>HN13B</t>
  </si>
  <si>
    <t>Major Hip Procedures for Non-Trauma, 19 years and over, with CC Score 6-9</t>
  </si>
  <si>
    <t>HN13C</t>
  </si>
  <si>
    <t>Major Hip Procedures for Non-Trauma, 19 years and over, with CC Score 4-5</t>
  </si>
  <si>
    <t>HN13D</t>
  </si>
  <si>
    <t>Major Hip Procedures for Non-Trauma, 19 years and over, with CC Score 2-3</t>
  </si>
  <si>
    <t>HN13E</t>
  </si>
  <si>
    <t>Major Hip Procedures for Non-Trauma, 19 years and over, with CC Score 1</t>
  </si>
  <si>
    <t>Major Hip Procedures for Non-Trauma, 19 years and over, with CC Score 0</t>
  </si>
  <si>
    <t>HN14A</t>
  </si>
  <si>
    <t>Intermediate Hip Procedures for Non-Trauma, 19 years and over, with CC Score 6+</t>
  </si>
  <si>
    <t>HN14B</t>
  </si>
  <si>
    <t>Intermediate Hip Procedures for Non-Trauma, 19 years and over, with CC Score 4-5</t>
  </si>
  <si>
    <t>HN14C</t>
  </si>
  <si>
    <t>Intermediate Hip Procedures for Non-Trauma, 19 years and over, with CC Score 2-3</t>
  </si>
  <si>
    <t>HN14D</t>
  </si>
  <si>
    <t>Intermediate Hip Procedures for Non-Trauma, 19 years and over, with CC Score 1</t>
  </si>
  <si>
    <t>Intermediate Hip Procedures for Non-Trauma, 19 years and over, with CC Score 0</t>
  </si>
  <si>
    <t>HN22A</t>
  </si>
  <si>
    <t>Very Major Knee Procedures for Non-Trauma with CC Score 8+</t>
  </si>
  <si>
    <t>HN22B</t>
  </si>
  <si>
    <t>Very Major Knee Procedures for Non-Trauma with CC Score 6-7</t>
  </si>
  <si>
    <t>HN22C</t>
  </si>
  <si>
    <t>Very Major Knee Procedures for Non-Trauma with CC Score 4-5</t>
  </si>
  <si>
    <t>HN22D</t>
  </si>
  <si>
    <t>Very Major Knee Procedures for Non-Trauma with CC Score 2-3</t>
  </si>
  <si>
    <t>Very Major Knee Procedures for Non-Trauma with CC Score 0-1</t>
  </si>
  <si>
    <t>HN24A</t>
  </si>
  <si>
    <t>Intermediate Knee Procedures for Non-Trauma, 19 years and over, with CC Score 4+</t>
  </si>
  <si>
    <t>HN24B</t>
  </si>
  <si>
    <t>Intermediate Knee Procedures for Non-Trauma, 19 years and over, with CC Score 2-3</t>
  </si>
  <si>
    <t>Intermediate Knee Procedures for Non-Trauma, 19 years and over, with CC Score 0-1</t>
  </si>
  <si>
    <t>HN33A</t>
  </si>
  <si>
    <t>Major Foot Procedures for Non-Trauma, 19 years and over, with CC Score 4+</t>
  </si>
  <si>
    <t>HN33B</t>
  </si>
  <si>
    <t>Major Foot Procedures for Non-Trauma, 19 years and over, with CC Score 2-3</t>
  </si>
  <si>
    <t>Major Foot Procedures for Non-Trauma, 19 years and over, with CC Score 0-1</t>
  </si>
  <si>
    <t>HN34A</t>
  </si>
  <si>
    <t>Intermediate Foot Procedures for Non-Trauma, 19 years and over, with CC Score 4+</t>
  </si>
  <si>
    <t>HN34B</t>
  </si>
  <si>
    <t>Intermediate Foot Procedures for Non-Trauma, 19 years and over, with CC Score 2-3</t>
  </si>
  <si>
    <t>Intermediate Foot Procedures for Non-Trauma, 19 years and over, with CC Score 0-1</t>
  </si>
  <si>
    <t>HN54A</t>
  </si>
  <si>
    <t>Intermediate Shoulder Procedures for Non-Trauma, 19 years and over, with CC Score 4+</t>
  </si>
  <si>
    <t>HN54B</t>
  </si>
  <si>
    <t>Intermediate Shoulder Procedures for Non-Trauma, 19 years and over, with CC Score 2-3</t>
  </si>
  <si>
    <t>Intermediate Shoulder Procedures for Non-Trauma, 19 years and over, with CC Score 0-1</t>
  </si>
  <si>
    <t>HN81A</t>
  </si>
  <si>
    <t>Complex, Hip or Knee Procedures for Non-Trauma, with CC Score 9+</t>
  </si>
  <si>
    <t>HN81B</t>
  </si>
  <si>
    <t>Complex, Hip or Knee Procedures for Non-Trauma, with CC Score 6-8</t>
  </si>
  <si>
    <t>HN81C</t>
  </si>
  <si>
    <t>Complex, Hip or Knee Procedures for Non-Trauma, with CC Score 4-5</t>
  </si>
  <si>
    <t>HN81D</t>
  </si>
  <si>
    <t>Complex, Hip or Knee Procedures for Non-Trauma, with CC Score 2-3</t>
  </si>
  <si>
    <t>Complex, Hip or Knee Procedures for Non-Trauma, with CC Score 0-1</t>
  </si>
  <si>
    <t>HT12A</t>
  </si>
  <si>
    <t>Very Major Hip Procedures for Trauma with CC Score 12+</t>
  </si>
  <si>
    <t>HT12B</t>
  </si>
  <si>
    <t>Very Major Hip Procedures for Trauma with CC Score 9-11</t>
  </si>
  <si>
    <t>HT12C</t>
  </si>
  <si>
    <t>Very Major Hip Procedures for Trauma with CC Score 6-8</t>
  </si>
  <si>
    <t>HT12D</t>
  </si>
  <si>
    <t>Very Major Hip Procedures for Trauma with CC Score 3-5</t>
  </si>
  <si>
    <t>Very Major Hip Procedures for Trauma with CC Score 0-2</t>
  </si>
  <si>
    <t>HT13A</t>
  </si>
  <si>
    <t>Major Hip Procedures for Trauma with CC Score 12+</t>
  </si>
  <si>
    <t>HT13B</t>
  </si>
  <si>
    <t>Major Hip Procedures for Trauma with CC Score 9-11</t>
  </si>
  <si>
    <t>HT13C</t>
  </si>
  <si>
    <t>Major Hip Procedures for Trauma with CC Score 6-8</t>
  </si>
  <si>
    <t>HT13D</t>
  </si>
  <si>
    <t>Major Hip Procedures for Trauma with CC Score 3-5</t>
  </si>
  <si>
    <t>Major Hip Procedures for Trauma with CC Score 0-2</t>
  </si>
  <si>
    <t>HT14A</t>
  </si>
  <si>
    <t>Intermediate Hip Procedures for Trauma with CC Score 4+</t>
  </si>
  <si>
    <t>HT14B</t>
  </si>
  <si>
    <t>Intermediate Hip Procedures for Trauma with CC Score 2-3</t>
  </si>
  <si>
    <t>Intermediate Hip Procedures for Trauma with CC Score 0-1</t>
  </si>
  <si>
    <t>HT22A</t>
  </si>
  <si>
    <t>Very Major Knee Procedures for Trauma with CC Score 4+</t>
  </si>
  <si>
    <t>HT22B</t>
  </si>
  <si>
    <t>Very Major Knee Procedures for Trauma with CC Score 2-3</t>
  </si>
  <si>
    <t>Very Major Knee Procedures for Trauma with CC Score 0-1</t>
  </si>
  <si>
    <t>HT24A</t>
  </si>
  <si>
    <t>Intermediate Knee Procedures for Trauma, 19 years and over, with CC Score 2+</t>
  </si>
  <si>
    <t>HT24B</t>
  </si>
  <si>
    <t>Intermediate Knee Procedures for Trauma, 19 years and over, with CC Score 1</t>
  </si>
  <si>
    <t>Intermediate Knee Procedures for Trauma, 19 years and over, with CC Score 0</t>
  </si>
  <si>
    <t>HT33A</t>
  </si>
  <si>
    <t>Major Foot Procedures for Trauma, 19 years and over, with CC Score 4+</t>
  </si>
  <si>
    <t>HT33B</t>
  </si>
  <si>
    <t>Major Foot Procedures for Trauma, 19 years and over, with CC Score 2-3</t>
  </si>
  <si>
    <t>HT33C</t>
  </si>
  <si>
    <t>Major Foot Procedures for Trauma, 19 years and over, with CC Score 1</t>
  </si>
  <si>
    <t>Major Foot Procedures for Trauma, 19 years and over, with CC Score 0</t>
  </si>
  <si>
    <t>HT34A</t>
  </si>
  <si>
    <t>Intermediate Foot Procedures for Trauma, 19 years and over, with CC Score 4+</t>
  </si>
  <si>
    <t>HT34B</t>
  </si>
  <si>
    <t>Intermediate Foot Procedures for Trauma, 19 years and over, with CC Score 2-3</t>
  </si>
  <si>
    <t>HT34C</t>
  </si>
  <si>
    <t>Intermediate Foot Procedures for Trauma, 19 years and over, with CC Score 1</t>
  </si>
  <si>
    <t>Intermediate Foot Procedures for Trauma, 19 years and over, with CC Score 0</t>
  </si>
  <si>
    <t>HT54A</t>
  </si>
  <si>
    <t>Intermediate Shoulder Procedures for Trauma with CC Score 4+</t>
  </si>
  <si>
    <t>HT54B</t>
  </si>
  <si>
    <t>Intermediate Shoulder Procedures for Trauma with CC Score 2-3</t>
  </si>
  <si>
    <t>HT54C</t>
  </si>
  <si>
    <t>Intermediate Shoulder Procedures for Trauma with CC Score 1</t>
  </si>
  <si>
    <t>Intermediate Shoulder Procedures for Trauma with CC Score 0</t>
  </si>
  <si>
    <t>HT81A</t>
  </si>
  <si>
    <t>Complex, Hip or Knee Procedures for Trauma, with CC Score 12+</t>
  </si>
  <si>
    <t>HT81B</t>
  </si>
  <si>
    <t>Complex, Hip or Knee Procedures for Trauma, with CC Score 8-11</t>
  </si>
  <si>
    <t>HT81C</t>
  </si>
  <si>
    <t>Complex, Hip or Knee Procedures for Trauma, with CC Score 4-7</t>
  </si>
  <si>
    <t>Complex, Hip or Knee Procedures for Trauma, with CC Score 0-3</t>
  </si>
  <si>
    <t>VA10A</t>
  </si>
  <si>
    <t>Multiple Trauma with Diagnosis Score &lt;=23, with Intervention Score 0</t>
  </si>
  <si>
    <t>VA10B</t>
  </si>
  <si>
    <t>Multiple Trauma with Diagnosis Score 24-32, with Intervention Score 0</t>
  </si>
  <si>
    <t>VA10C</t>
  </si>
  <si>
    <t>Multiple Trauma with Diagnosis Score 33-50, with Intervention Score 0</t>
  </si>
  <si>
    <t>VA10D</t>
  </si>
  <si>
    <t>Multiple Trauma with Diagnosis Score &gt;=51, with Intervention Score 0</t>
  </si>
  <si>
    <t>VA12A</t>
  </si>
  <si>
    <t>Multiple Trauma with Diagnosis Score &lt;=23, with Intervention Score 9-18</t>
  </si>
  <si>
    <t>VA12B</t>
  </si>
  <si>
    <t>Multiple Trauma with Diagnosis Score 24-32, with Intervention Score 9-18</t>
  </si>
  <si>
    <t>VA12C</t>
  </si>
  <si>
    <t>Multiple Trauma with Diagnosis Score 33-50, with Intervention Score 9-18</t>
  </si>
  <si>
    <t>VA12D</t>
  </si>
  <si>
    <t>Multiple Trauma with Diagnosis Score &gt;=51, with Intervention Score 9-18</t>
  </si>
  <si>
    <t>ICD10CM</t>
  </si>
  <si>
    <t>OPCS</t>
  </si>
  <si>
    <t>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</si>
</sst>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£&quot;* #,##0.00_);_(&quot;£&quot;* \(#,##0.00\);_(&quot;£&quot;* &quot;-&quot;??_);_(@_)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  <numFmt numFmtId="168" formatCode="_-&quot;£&quot;* #,##0_-;\-&quot;£&quot;* #,##0_-;_-&quot;£&quot;* &quot;-&quot;??_-;_-@_-"/>
  </numFmts>
  <fonts count="11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5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2" borderId="2" xfId="0" applyFont="1" applyFill="1" applyBorder="1"/>
    <xf numFmtId="0" fontId="3" fillId="0" borderId="3" xfId="0" applyFont="1" applyBorder="1"/>
    <xf numFmtId="0" fontId="5" fillId="0" borderId="0" xfId="1"/>
    <xf numFmtId="0" fontId="3" fillId="0" borderId="0" xfId="1" applyFont="1"/>
    <xf numFmtId="0" fontId="6" fillId="0" borderId="0" xfId="0" quotePrefix="1" applyFont="1"/>
    <xf numFmtId="0" fontId="3" fillId="4" borderId="4" xfId="1" applyFont="1" applyFill="1" applyBorder="1"/>
    <xf numFmtId="0" fontId="0" fillId="4" borderId="4" xfId="0" applyFill="1" applyBorder="1"/>
    <xf numFmtId="0" fontId="3" fillId="0" borderId="4" xfId="1" applyFont="1" applyBorder="1"/>
    <xf numFmtId="0" fontId="0" fillId="0" borderId="4" xfId="0" applyBorder="1"/>
    <xf numFmtId="0" fontId="2" fillId="3" borderId="5" xfId="1" applyFont="1" applyFill="1" applyBorder="1"/>
    <xf numFmtId="0" fontId="2" fillId="3" borderId="5" xfId="0" applyFont="1" applyFill="1" applyBorder="1"/>
    <xf numFmtId="0" fontId="3" fillId="4" borderId="6" xfId="1" applyFont="1" applyFill="1" applyBorder="1"/>
    <xf numFmtId="0" fontId="0" fillId="4" borderId="6" xfId="0" applyFill="1" applyBorder="1"/>
    <xf numFmtId="0" fontId="3" fillId="4" borderId="4" xfId="1" applyFont="1" applyFill="1" applyBorder="1" applyAlignment="1">
      <alignment wrapText="1"/>
    </xf>
    <xf numFmtId="0" fontId="3" fillId="0" borderId="4" xfId="1" applyFont="1" applyBorder="1" applyAlignment="1">
      <alignment wrapText="1"/>
    </xf>
    <xf numFmtId="0" fontId="3" fillId="4" borderId="6" xfId="1" applyFont="1" applyFill="1" applyBorder="1" applyAlignment="1">
      <alignment wrapText="1"/>
    </xf>
    <xf numFmtId="0" fontId="7" fillId="0" borderId="0" xfId="0" applyFont="1"/>
    <xf numFmtId="0" fontId="4" fillId="0" borderId="0" xfId="0" applyFont="1"/>
    <xf numFmtId="166" fontId="0" fillId="0" borderId="0" xfId="2" applyNumberFormat="1" applyFont="1"/>
    <xf numFmtId="0" fontId="0" fillId="0" borderId="7" xfId="0" applyBorder="1" applyAlignment="1">
      <alignment horizontal="left" indent="1"/>
    </xf>
    <xf numFmtId="0" fontId="0" fillId="5" borderId="8" xfId="0" applyFill="1" applyBorder="1"/>
    <xf numFmtId="167" fontId="9" fillId="0" borderId="8" xfId="2" applyNumberFormat="1" applyFont="1" applyBorder="1"/>
    <xf numFmtId="168" fontId="9" fillId="0" borderId="8" xfId="3" applyNumberFormat="1" applyFont="1" applyBorder="1" applyAlignment="1"/>
    <xf numFmtId="0" fontId="0" fillId="0" borderId="0" xfId="0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1" applyFont="1"/>
  </cellXfs>
  <cellStyles count="4">
    <cellStyle name="Comma" xfId="2" builtinId="3"/>
    <cellStyle name="Currency" xfId="3" builtinId="4"/>
    <cellStyle name="Normal" xfId="0" builtinId="0"/>
    <cellStyle name="Normal 2" xfId="1" xr:uid="{D212778C-1AA9-B246-BCB3-C200BB799164}"/>
  </cellStyles>
  <dxfs count="24">
    <dxf>
      <alignment horizontal="center" vertical="bottom" textRotation="0" wrapText="0" indent="0" justifyLastLine="0" shrinkToFit="0" readingOrder="0"/>
    </dxf>
    <dxf>
      <numFmt numFmtId="166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rgb="FFD86DCD"/>
        </top>
      </border>
    </dxf>
    <dxf>
      <border outline="0">
        <left style="thin">
          <color rgb="FFD86DCD"/>
        </left>
        <right style="thin">
          <color rgb="FFD86DCD"/>
        </right>
        <top style="thin">
          <color rgb="FFD86DCD"/>
        </top>
        <bottom style="thin">
          <color rgb="FFD86DCD"/>
        </bottom>
      </border>
    </dxf>
    <dxf>
      <border outline="0">
        <bottom style="thin">
          <color rgb="FFD86DC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BF1C0-92BD-B74C-BFA1-7BC144841599}" name="Table1" displayName="Table1" ref="A1:A70" totalsRowShown="0" headerRowDxfId="23" dataDxfId="21" headerRowBorderDxfId="22" tableBorderDxfId="20" totalsRowBorderDxfId="19">
  <autoFilter ref="A1:A70" xr:uid="{EFABF1C0-92BD-B74C-BFA1-7BC144841599}"/>
  <tableColumns count="1">
    <tableColumn id="1" xr3:uid="{635DE5B4-F62C-D94A-85E9-BFB133A6F05F}" name="ICD10CM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5196A4-2ED2-AA4E-B994-9D1EC6FF24BA}" name="Table13" displayName="Table13" ref="A1:C70" totalsRowShown="0">
  <autoFilter ref="A1:C70" xr:uid="{E3AC0DAD-E0EE-AC45-BF02-02B70D3BF154}"/>
  <tableColumns count="3">
    <tableColumn id="1" xr3:uid="{A08F3581-8A70-134F-960A-5B3D94C17A7C}" name="ICD10CM" dataDxfId="17"/>
    <tableColumn id="2" xr3:uid="{1090B5F6-2BFB-B444-BC32-1FE2C6840E30}" name="Description" dataDxfId="16"/>
    <tableColumn id="3" xr3:uid="{377AA34E-5256-6644-A299-20A032EE460C}" name="SpellHR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53127E-4D9F-EA4A-9773-B9F12E7F543C}" name="Table3" displayName="Table3" ref="A1:C15" totalsRowShown="0" headerRowDxfId="15" headerRowBorderDxfId="14" tableBorderDxfId="13" totalsRowBorderDxfId="12">
  <autoFilter ref="A1:C15" xr:uid="{CF53127E-4D9F-EA4A-9773-B9F12E7F543C}"/>
  <tableColumns count="3">
    <tableColumn id="1" xr3:uid="{60ADB041-72FE-BD45-A619-471B1670C544}" name="OPCS" dataDxfId="11" dataCellStyle="Normal 2"/>
    <tableColumn id="2" xr3:uid="{7C85250A-7EF9-1349-90DB-E03074BC9C50}" name="description" dataDxfId="10" dataCellStyle="Normal 2"/>
    <tableColumn id="4" xr3:uid="{935A7851-CC3F-4E45-AC04-9824030CFE51}" name="HR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E8B660-9A8E-C444-851D-933F3A16DE72}" name="Table35" displayName="Table35" ref="A1:D35" totalsRowShown="0" headerRowDxfId="9" headerRowBorderDxfId="8" tableBorderDxfId="7" totalsRowBorderDxfId="6">
  <autoFilter ref="A1:D35" xr:uid="{CF53127E-4D9F-EA4A-9773-B9F12E7F543C}"/>
  <tableColumns count="4">
    <tableColumn id="1" xr3:uid="{AA429CD6-C59A-374A-AC94-E6DD5A2250C6}" name="OPCS" dataDxfId="5" dataCellStyle="Normal 2"/>
    <tableColumn id="2" xr3:uid="{EDA0EF38-2915-9342-AE45-2566777EEE71}" name="description" dataDxfId="4" dataCellStyle="Normal 2"/>
    <tableColumn id="5" xr3:uid="{FB62EE36-23E2-824C-BDF2-8FEB43803FD4}" name="HRG - Diag S or T " dataDxfId="3"/>
    <tableColumn id="6" xr3:uid="{AF56005E-EAC4-5D45-BECA-52D53DF4440F}" name="HRG - Diag M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1D75E5-B15C-364B-B96C-7C4FC3EBAC16}" name="Table5" displayName="Table5" ref="A1:C41" totalsRowShown="0" headerRowDxfId="2">
  <autoFilter ref="A1:C41" xr:uid="{911D75E5-B15C-364B-B96C-7C4FC3EBAC16}"/>
  <sortState xmlns:xlrd2="http://schemas.microsoft.com/office/spreadsheetml/2017/richdata2" ref="A2:B41">
    <sortCondition ref="A1:A41"/>
  </sortState>
  <tableColumns count="3">
    <tableColumn id="1" xr3:uid="{B5C824A4-DC5E-0048-83E3-D0EA7C88C290}" name="SpellHRG"/>
    <tableColumn id="2" xr3:uid="{C16050E2-0CC9-2F43-A4DD-6A4B5CE1B14B}" name="Unit_cost" dataDxfId="1" dataCellStyle="Comma"/>
    <tableColumn id="3" xr3:uid="{591D070F-66EB-6D4C-96C9-47792FD3A4E1}" name="Valu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04F6-4979-F847-A6C0-D6B476B599F3}">
  <dimension ref="A2:N28"/>
  <sheetViews>
    <sheetView showGridLines="0" topLeftCell="A9" zoomScale="130" zoomScaleNormal="130" workbookViewId="0">
      <selection activeCell="B22" sqref="B22:N26"/>
    </sheetView>
  </sheetViews>
  <sheetFormatPr defaultColWidth="11.125" defaultRowHeight="15.75" x14ac:dyDescent="0.25"/>
  <cols>
    <col min="1" max="1" width="2.5" customWidth="1"/>
  </cols>
  <sheetData>
    <row r="2" spans="1:11" ht="26.25" x14ac:dyDescent="0.4">
      <c r="B2" s="19" t="s">
        <v>0</v>
      </c>
    </row>
    <row r="4" spans="1:11" x14ac:dyDescent="0.25">
      <c r="A4" s="29">
        <v>1</v>
      </c>
      <c r="B4" s="30" t="s">
        <v>1</v>
      </c>
      <c r="C4" s="30"/>
      <c r="D4" s="30"/>
      <c r="E4" s="30"/>
      <c r="F4" s="30"/>
      <c r="G4" s="30"/>
      <c r="H4" s="30"/>
      <c r="I4" s="31"/>
    </row>
    <row r="6" spans="1:11" x14ac:dyDescent="0.25">
      <c r="A6" s="32"/>
      <c r="B6" s="33" t="s">
        <v>2</v>
      </c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25">
      <c r="A7" s="35">
        <v>2</v>
      </c>
      <c r="K7" s="36"/>
    </row>
    <row r="8" spans="1:11" x14ac:dyDescent="0.25">
      <c r="A8" s="37"/>
      <c r="B8" s="38" t="s">
        <v>3</v>
      </c>
      <c r="C8" s="38"/>
      <c r="D8" s="38"/>
      <c r="E8" s="38"/>
      <c r="F8" s="38"/>
      <c r="G8" s="38"/>
      <c r="H8" s="38"/>
      <c r="I8" s="38"/>
      <c r="J8" s="38"/>
      <c r="K8" s="39"/>
    </row>
    <row r="10" spans="1:11" x14ac:dyDescent="0.25">
      <c r="B10" s="7" t="s">
        <v>4</v>
      </c>
    </row>
    <row r="12" spans="1:11" x14ac:dyDescent="0.25">
      <c r="B12" s="7" t="s">
        <v>5</v>
      </c>
    </row>
    <row r="14" spans="1:11" x14ac:dyDescent="0.25">
      <c r="A14" s="32"/>
      <c r="B14" s="33" t="s">
        <v>6</v>
      </c>
      <c r="C14" s="33"/>
      <c r="D14" s="33"/>
      <c r="E14" s="33"/>
      <c r="F14" s="33"/>
      <c r="G14" s="34"/>
    </row>
    <row r="15" spans="1:11" x14ac:dyDescent="0.25">
      <c r="A15" s="35"/>
      <c r="G15" s="36"/>
    </row>
    <row r="16" spans="1:11" x14ac:dyDescent="0.25">
      <c r="A16" s="35"/>
      <c r="B16" t="s">
        <v>7</v>
      </c>
      <c r="G16" s="36"/>
    </row>
    <row r="17" spans="1:14" x14ac:dyDescent="0.25">
      <c r="A17" s="35">
        <v>3</v>
      </c>
      <c r="G17" s="36"/>
    </row>
    <row r="18" spans="1:14" x14ac:dyDescent="0.25">
      <c r="A18" s="37"/>
      <c r="B18" s="38" t="s">
        <v>8</v>
      </c>
      <c r="C18" s="38"/>
      <c r="D18" s="38"/>
      <c r="E18" s="38"/>
      <c r="F18" s="38"/>
      <c r="G18" s="39"/>
    </row>
    <row r="20" spans="1:14" x14ac:dyDescent="0.25">
      <c r="A20" s="29">
        <v>4</v>
      </c>
      <c r="B20" s="30" t="s">
        <v>9</v>
      </c>
      <c r="C20" s="30"/>
      <c r="D20" s="30"/>
      <c r="E20" s="30"/>
      <c r="F20" s="30"/>
      <c r="G20" s="30"/>
      <c r="H20" s="30"/>
      <c r="I20" s="30"/>
      <c r="J20" s="30"/>
      <c r="K20" s="31"/>
    </row>
    <row r="22" spans="1:14" x14ac:dyDescent="0.25">
      <c r="A22" s="32"/>
      <c r="B22" s="33" t="s">
        <v>10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4"/>
    </row>
    <row r="23" spans="1:14" x14ac:dyDescent="0.25">
      <c r="A23" s="35"/>
      <c r="N23" s="36"/>
    </row>
    <row r="24" spans="1:14" x14ac:dyDescent="0.25">
      <c r="A24" s="35">
        <v>5</v>
      </c>
      <c r="B24" t="s">
        <v>11</v>
      </c>
      <c r="N24" s="36"/>
    </row>
    <row r="25" spans="1:14" x14ac:dyDescent="0.25">
      <c r="A25" s="35"/>
      <c r="N25" s="36"/>
    </row>
    <row r="26" spans="1:14" x14ac:dyDescent="0.25">
      <c r="A26" s="37"/>
      <c r="B26" s="38" t="s">
        <v>12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/>
    </row>
    <row r="28" spans="1:14" x14ac:dyDescent="0.25">
      <c r="B2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A150-2DCE-D94B-95F4-5D4733990CF3}">
  <dimension ref="A1:A70"/>
  <sheetViews>
    <sheetView showGridLines="0" zoomScale="150" zoomScaleNormal="150" workbookViewId="0">
      <selection activeCell="F10" sqref="F10"/>
    </sheetView>
  </sheetViews>
  <sheetFormatPr defaultColWidth="11.125" defaultRowHeight="15.75" x14ac:dyDescent="0.25"/>
  <sheetData>
    <row r="1" spans="1:1" x14ac:dyDescent="0.25">
      <c r="A1" s="3" t="s">
        <v>583</v>
      </c>
    </row>
    <row r="2" spans="1:1" x14ac:dyDescent="0.25">
      <c r="A2" s="1" t="s">
        <v>14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x14ac:dyDescent="0.25">
      <c r="A5" s="1" t="s">
        <v>17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9" spans="1:1" x14ac:dyDescent="0.25">
      <c r="A9" s="1" t="s">
        <v>21</v>
      </c>
    </row>
    <row r="10" spans="1:1" x14ac:dyDescent="0.25">
      <c r="A10" s="1" t="s">
        <v>22</v>
      </c>
    </row>
    <row r="11" spans="1:1" x14ac:dyDescent="0.25">
      <c r="A11" s="1" t="s">
        <v>23</v>
      </c>
    </row>
    <row r="12" spans="1:1" x14ac:dyDescent="0.25">
      <c r="A12" s="1" t="s">
        <v>24</v>
      </c>
    </row>
    <row r="13" spans="1:1" x14ac:dyDescent="0.25">
      <c r="A13" s="1" t="s">
        <v>25</v>
      </c>
    </row>
    <row r="14" spans="1:1" x14ac:dyDescent="0.25">
      <c r="A14" s="1" t="s">
        <v>26</v>
      </c>
    </row>
    <row r="15" spans="1:1" x14ac:dyDescent="0.25">
      <c r="A15" s="1" t="s">
        <v>27</v>
      </c>
    </row>
    <row r="16" spans="1:1" x14ac:dyDescent="0.25">
      <c r="A16" s="1" t="s">
        <v>28</v>
      </c>
    </row>
    <row r="17" spans="1:1" x14ac:dyDescent="0.25">
      <c r="A17" s="1" t="s">
        <v>29</v>
      </c>
    </row>
    <row r="18" spans="1:1" x14ac:dyDescent="0.25">
      <c r="A18" s="1" t="s">
        <v>30</v>
      </c>
    </row>
    <row r="19" spans="1:1" x14ac:dyDescent="0.25">
      <c r="A19" s="1" t="s">
        <v>31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34</v>
      </c>
    </row>
    <row r="23" spans="1:1" x14ac:dyDescent="0.25">
      <c r="A23" s="1" t="s">
        <v>35</v>
      </c>
    </row>
    <row r="24" spans="1:1" x14ac:dyDescent="0.25">
      <c r="A24" s="1" t="s">
        <v>36</v>
      </c>
    </row>
    <row r="25" spans="1:1" x14ac:dyDescent="0.25">
      <c r="A25" s="1" t="s">
        <v>37</v>
      </c>
    </row>
    <row r="26" spans="1:1" x14ac:dyDescent="0.25">
      <c r="A26" s="1" t="s">
        <v>38</v>
      </c>
    </row>
    <row r="27" spans="1:1" x14ac:dyDescent="0.25">
      <c r="A27" s="1" t="s">
        <v>39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2" spans="1:1" x14ac:dyDescent="0.25">
      <c r="A32" s="1" t="s">
        <v>44</v>
      </c>
    </row>
    <row r="33" spans="1:1" x14ac:dyDescent="0.25">
      <c r="A33" s="1" t="s">
        <v>45</v>
      </c>
    </row>
    <row r="34" spans="1:1" x14ac:dyDescent="0.25">
      <c r="A34" s="1" t="s">
        <v>46</v>
      </c>
    </row>
    <row r="35" spans="1:1" x14ac:dyDescent="0.25">
      <c r="A35" s="1" t="s">
        <v>47</v>
      </c>
    </row>
    <row r="36" spans="1:1" x14ac:dyDescent="0.25">
      <c r="A36" s="1" t="s">
        <v>48</v>
      </c>
    </row>
    <row r="37" spans="1:1" x14ac:dyDescent="0.25">
      <c r="A37" s="1" t="s">
        <v>49</v>
      </c>
    </row>
    <row r="38" spans="1:1" x14ac:dyDescent="0.25">
      <c r="A38" s="1" t="s">
        <v>50</v>
      </c>
    </row>
    <row r="39" spans="1:1" x14ac:dyDescent="0.25">
      <c r="A39" s="2" t="s">
        <v>51</v>
      </c>
    </row>
    <row r="40" spans="1:1" x14ac:dyDescent="0.25">
      <c r="A40" s="2" t="s">
        <v>52</v>
      </c>
    </row>
    <row r="41" spans="1:1" x14ac:dyDescent="0.25">
      <c r="A41" s="2" t="s">
        <v>53</v>
      </c>
    </row>
    <row r="42" spans="1:1" x14ac:dyDescent="0.25">
      <c r="A42" s="2" t="s">
        <v>54</v>
      </c>
    </row>
    <row r="43" spans="1:1" x14ac:dyDescent="0.25">
      <c r="A43" s="2" t="s">
        <v>55</v>
      </c>
    </row>
    <row r="44" spans="1:1" x14ac:dyDescent="0.25">
      <c r="A44" s="2" t="s">
        <v>56</v>
      </c>
    </row>
    <row r="45" spans="1:1" x14ac:dyDescent="0.25">
      <c r="A45" s="2" t="s">
        <v>57</v>
      </c>
    </row>
    <row r="46" spans="1:1" x14ac:dyDescent="0.25">
      <c r="A46" s="2" t="s">
        <v>58</v>
      </c>
    </row>
    <row r="47" spans="1:1" x14ac:dyDescent="0.25">
      <c r="A47" s="2" t="s">
        <v>59</v>
      </c>
    </row>
    <row r="48" spans="1:1" x14ac:dyDescent="0.25">
      <c r="A48" s="2" t="s">
        <v>60</v>
      </c>
    </row>
    <row r="49" spans="1:1" x14ac:dyDescent="0.25">
      <c r="A49" s="2" t="s">
        <v>61</v>
      </c>
    </row>
    <row r="50" spans="1:1" x14ac:dyDescent="0.25">
      <c r="A50" s="2" t="s">
        <v>62</v>
      </c>
    </row>
    <row r="51" spans="1:1" x14ac:dyDescent="0.25">
      <c r="A51" s="2" t="s">
        <v>63</v>
      </c>
    </row>
    <row r="52" spans="1:1" x14ac:dyDescent="0.25">
      <c r="A52" s="2" t="s">
        <v>64</v>
      </c>
    </row>
    <row r="53" spans="1:1" x14ac:dyDescent="0.25">
      <c r="A53" s="2" t="s">
        <v>65</v>
      </c>
    </row>
    <row r="54" spans="1:1" x14ac:dyDescent="0.25">
      <c r="A54" s="2" t="s">
        <v>66</v>
      </c>
    </row>
    <row r="55" spans="1:1" x14ac:dyDescent="0.25">
      <c r="A55" s="2" t="s">
        <v>67</v>
      </c>
    </row>
    <row r="56" spans="1:1" x14ac:dyDescent="0.25">
      <c r="A56" s="2" t="s">
        <v>68</v>
      </c>
    </row>
    <row r="57" spans="1:1" x14ac:dyDescent="0.25">
      <c r="A57" s="2" t="s">
        <v>69</v>
      </c>
    </row>
    <row r="58" spans="1:1" x14ac:dyDescent="0.25">
      <c r="A58" s="2" t="s">
        <v>70</v>
      </c>
    </row>
    <row r="59" spans="1:1" x14ac:dyDescent="0.25">
      <c r="A59" s="2" t="s">
        <v>71</v>
      </c>
    </row>
    <row r="60" spans="1:1" x14ac:dyDescent="0.25">
      <c r="A60" s="2" t="s">
        <v>72</v>
      </c>
    </row>
    <row r="61" spans="1:1" x14ac:dyDescent="0.25">
      <c r="A61" s="2" t="s">
        <v>73</v>
      </c>
    </row>
    <row r="62" spans="1:1" x14ac:dyDescent="0.25">
      <c r="A62" s="2" t="s">
        <v>74</v>
      </c>
    </row>
    <row r="63" spans="1:1" x14ac:dyDescent="0.25">
      <c r="A63" s="2" t="s">
        <v>75</v>
      </c>
    </row>
    <row r="64" spans="1:1" x14ac:dyDescent="0.25">
      <c r="A64" s="2" t="s">
        <v>76</v>
      </c>
    </row>
    <row r="65" spans="1:1" x14ac:dyDescent="0.25">
      <c r="A65" s="2" t="s">
        <v>77</v>
      </c>
    </row>
    <row r="66" spans="1:1" x14ac:dyDescent="0.25">
      <c r="A66" s="2" t="s">
        <v>78</v>
      </c>
    </row>
    <row r="67" spans="1:1" x14ac:dyDescent="0.25">
      <c r="A67" s="2" t="s">
        <v>79</v>
      </c>
    </row>
    <row r="68" spans="1:1" x14ac:dyDescent="0.25">
      <c r="A68" s="2" t="s">
        <v>80</v>
      </c>
    </row>
    <row r="69" spans="1:1" x14ac:dyDescent="0.25">
      <c r="A69" s="2" t="s">
        <v>81</v>
      </c>
    </row>
    <row r="70" spans="1:1" x14ac:dyDescent="0.25">
      <c r="A70" s="4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460D-ACF0-9449-8B9F-94B26762CCB7}">
  <dimension ref="A1:C70"/>
  <sheetViews>
    <sheetView showGridLines="0" zoomScale="150" zoomScaleNormal="150" workbookViewId="0">
      <selection activeCell="B5" sqref="B5"/>
    </sheetView>
  </sheetViews>
  <sheetFormatPr defaultColWidth="8.875" defaultRowHeight="15" x14ac:dyDescent="0.25"/>
  <cols>
    <col min="1" max="1" width="10.125" style="5" customWidth="1"/>
    <col min="2" max="2" width="74.625" style="5" customWidth="1"/>
    <col min="3" max="3" width="9.5" style="5" customWidth="1"/>
    <col min="4" max="16384" width="8.875" style="5"/>
  </cols>
  <sheetData>
    <row r="1" spans="1:3" x14ac:dyDescent="0.25">
      <c r="A1" s="40" t="s">
        <v>583</v>
      </c>
      <c r="B1" s="5" t="s">
        <v>83</v>
      </c>
      <c r="C1" s="5" t="s">
        <v>84</v>
      </c>
    </row>
    <row r="2" spans="1:3" x14ac:dyDescent="0.25">
      <c r="A2" s="5" t="s">
        <v>14</v>
      </c>
      <c r="B2" s="5" t="s">
        <v>85</v>
      </c>
      <c r="C2" s="5" t="s">
        <v>86</v>
      </c>
    </row>
    <row r="3" spans="1:3" x14ac:dyDescent="0.25">
      <c r="A3" s="5" t="s">
        <v>15</v>
      </c>
      <c r="B3" s="5" t="s">
        <v>87</v>
      </c>
      <c r="C3" s="5" t="s">
        <v>86</v>
      </c>
    </row>
    <row r="4" spans="1:3" x14ac:dyDescent="0.25">
      <c r="A4" s="5" t="s">
        <v>16</v>
      </c>
      <c r="B4" s="5" t="s">
        <v>88</v>
      </c>
      <c r="C4" s="5" t="s">
        <v>86</v>
      </c>
    </row>
    <row r="5" spans="1:3" x14ac:dyDescent="0.25">
      <c r="A5" s="5" t="s">
        <v>17</v>
      </c>
      <c r="B5" s="5" t="s">
        <v>89</v>
      </c>
      <c r="C5" s="5" t="s">
        <v>90</v>
      </c>
    </row>
    <row r="6" spans="1:3" x14ac:dyDescent="0.25">
      <c r="A6" s="5" t="s">
        <v>18</v>
      </c>
      <c r="B6" s="5" t="s">
        <v>91</v>
      </c>
      <c r="C6" s="5" t="s">
        <v>90</v>
      </c>
    </row>
    <row r="7" spans="1:3" x14ac:dyDescent="0.25">
      <c r="A7" s="5" t="s">
        <v>19</v>
      </c>
      <c r="B7" s="5" t="s">
        <v>92</v>
      </c>
      <c r="C7" s="5" t="s">
        <v>93</v>
      </c>
    </row>
    <row r="8" spans="1:3" x14ac:dyDescent="0.25">
      <c r="A8" s="5" t="s">
        <v>20</v>
      </c>
      <c r="B8" s="5" t="s">
        <v>94</v>
      </c>
      <c r="C8" s="5" t="s">
        <v>95</v>
      </c>
    </row>
    <row r="9" spans="1:3" x14ac:dyDescent="0.25">
      <c r="A9" s="5" t="s">
        <v>21</v>
      </c>
      <c r="B9" s="5" t="s">
        <v>96</v>
      </c>
      <c r="C9" s="5" t="s">
        <v>90</v>
      </c>
    </row>
    <row r="10" spans="1:3" x14ac:dyDescent="0.25">
      <c r="A10" s="5" t="s">
        <v>22</v>
      </c>
      <c r="B10" s="5" t="s">
        <v>97</v>
      </c>
      <c r="C10" s="5" t="s">
        <v>86</v>
      </c>
    </row>
    <row r="11" spans="1:3" x14ac:dyDescent="0.25">
      <c r="A11" s="5" t="s">
        <v>23</v>
      </c>
      <c r="B11" s="5" t="s">
        <v>98</v>
      </c>
      <c r="C11" s="5" t="s">
        <v>99</v>
      </c>
    </row>
    <row r="12" spans="1:3" x14ac:dyDescent="0.25">
      <c r="A12" s="5" t="s">
        <v>24</v>
      </c>
      <c r="B12" s="5" t="s">
        <v>100</v>
      </c>
      <c r="C12" s="5" t="s">
        <v>95</v>
      </c>
    </row>
    <row r="13" spans="1:3" x14ac:dyDescent="0.25">
      <c r="A13" s="5" t="s">
        <v>25</v>
      </c>
      <c r="B13" s="5" t="s">
        <v>101</v>
      </c>
      <c r="C13" s="5" t="s">
        <v>102</v>
      </c>
    </row>
    <row r="14" spans="1:3" x14ac:dyDescent="0.25">
      <c r="A14" s="5" t="s">
        <v>26</v>
      </c>
      <c r="B14" s="5" t="s">
        <v>103</v>
      </c>
      <c r="C14" s="5" t="s">
        <v>90</v>
      </c>
    </row>
    <row r="15" spans="1:3" x14ac:dyDescent="0.25">
      <c r="A15" s="5" t="s">
        <v>27</v>
      </c>
      <c r="B15" s="5" t="s">
        <v>104</v>
      </c>
      <c r="C15" s="5" t="s">
        <v>95</v>
      </c>
    </row>
    <row r="16" spans="1:3" x14ac:dyDescent="0.25">
      <c r="A16" s="5" t="s">
        <v>28</v>
      </c>
      <c r="B16" s="5" t="s">
        <v>105</v>
      </c>
      <c r="C16" s="5" t="s">
        <v>102</v>
      </c>
    </row>
    <row r="17" spans="1:3" x14ac:dyDescent="0.25">
      <c r="A17" s="5" t="s">
        <v>29</v>
      </c>
      <c r="B17" s="5" t="s">
        <v>106</v>
      </c>
      <c r="C17" s="5" t="s">
        <v>90</v>
      </c>
    </row>
    <row r="18" spans="1:3" x14ac:dyDescent="0.25">
      <c r="A18" s="5" t="s">
        <v>30</v>
      </c>
      <c r="B18" s="5" t="s">
        <v>107</v>
      </c>
      <c r="C18" s="5" t="s">
        <v>108</v>
      </c>
    </row>
    <row r="19" spans="1:3" x14ac:dyDescent="0.25">
      <c r="A19" s="5" t="s">
        <v>31</v>
      </c>
      <c r="B19" s="5" t="s">
        <v>109</v>
      </c>
      <c r="C19" s="5" t="s">
        <v>86</v>
      </c>
    </row>
    <row r="20" spans="1:3" x14ac:dyDescent="0.25">
      <c r="A20" s="5" t="s">
        <v>32</v>
      </c>
      <c r="B20" s="5" t="s">
        <v>110</v>
      </c>
      <c r="C20" s="5" t="s">
        <v>108</v>
      </c>
    </row>
    <row r="21" spans="1:3" x14ac:dyDescent="0.25">
      <c r="A21" s="5" t="s">
        <v>33</v>
      </c>
      <c r="B21" s="5" t="s">
        <v>111</v>
      </c>
      <c r="C21" s="5" t="s">
        <v>90</v>
      </c>
    </row>
    <row r="22" spans="1:3" x14ac:dyDescent="0.25">
      <c r="A22" s="5" t="s">
        <v>34</v>
      </c>
      <c r="B22" s="5" t="s">
        <v>112</v>
      </c>
      <c r="C22" s="5" t="s">
        <v>99</v>
      </c>
    </row>
    <row r="23" spans="1:3" x14ac:dyDescent="0.25">
      <c r="A23" s="5" t="s">
        <v>35</v>
      </c>
      <c r="B23" s="5" t="s">
        <v>113</v>
      </c>
      <c r="C23" s="5" t="s">
        <v>95</v>
      </c>
    </row>
    <row r="24" spans="1:3" x14ac:dyDescent="0.25">
      <c r="A24" s="5" t="s">
        <v>36</v>
      </c>
      <c r="B24" s="5" t="s">
        <v>114</v>
      </c>
      <c r="C24" s="5" t="s">
        <v>102</v>
      </c>
    </row>
    <row r="25" spans="1:3" x14ac:dyDescent="0.25">
      <c r="A25" s="5" t="s">
        <v>37</v>
      </c>
      <c r="B25" s="5" t="s">
        <v>115</v>
      </c>
      <c r="C25" s="5" t="s">
        <v>90</v>
      </c>
    </row>
    <row r="26" spans="1:3" x14ac:dyDescent="0.25">
      <c r="A26" s="5" t="s">
        <v>38</v>
      </c>
      <c r="B26" s="5" t="s">
        <v>116</v>
      </c>
      <c r="C26" s="5" t="s">
        <v>99</v>
      </c>
    </row>
    <row r="27" spans="1:3" x14ac:dyDescent="0.25">
      <c r="A27" s="5" t="s">
        <v>39</v>
      </c>
      <c r="B27" s="5" t="s">
        <v>117</v>
      </c>
      <c r="C27" s="5" t="s">
        <v>90</v>
      </c>
    </row>
    <row r="28" spans="1:3" x14ac:dyDescent="0.25">
      <c r="A28" s="5" t="s">
        <v>40</v>
      </c>
      <c r="B28" s="5" t="s">
        <v>118</v>
      </c>
      <c r="C28" s="5" t="s">
        <v>108</v>
      </c>
    </row>
    <row r="29" spans="1:3" x14ac:dyDescent="0.25">
      <c r="A29" s="5" t="s">
        <v>41</v>
      </c>
      <c r="B29" s="5" t="s">
        <v>119</v>
      </c>
      <c r="C29" s="5" t="s">
        <v>86</v>
      </c>
    </row>
    <row r="30" spans="1:3" x14ac:dyDescent="0.25">
      <c r="A30" s="5" t="s">
        <v>42</v>
      </c>
      <c r="B30" s="5" t="s">
        <v>120</v>
      </c>
      <c r="C30" s="5" t="s">
        <v>93</v>
      </c>
    </row>
    <row r="31" spans="1:3" x14ac:dyDescent="0.25">
      <c r="A31" s="5" t="s">
        <v>43</v>
      </c>
      <c r="B31" s="5" t="s">
        <v>121</v>
      </c>
      <c r="C31" s="5" t="s">
        <v>102</v>
      </c>
    </row>
    <row r="32" spans="1:3" x14ac:dyDescent="0.25">
      <c r="A32" s="5" t="s">
        <v>44</v>
      </c>
      <c r="B32" s="5" t="s">
        <v>122</v>
      </c>
      <c r="C32" s="5" t="s">
        <v>102</v>
      </c>
    </row>
    <row r="33" spans="1:3" x14ac:dyDescent="0.25">
      <c r="A33" s="5" t="s">
        <v>45</v>
      </c>
      <c r="B33" s="5" t="s">
        <v>123</v>
      </c>
      <c r="C33" s="5" t="s">
        <v>90</v>
      </c>
    </row>
    <row r="34" spans="1:3" x14ac:dyDescent="0.25">
      <c r="A34" s="5" t="s">
        <v>46</v>
      </c>
      <c r="B34" s="5" t="s">
        <v>124</v>
      </c>
      <c r="C34" s="5" t="s">
        <v>102</v>
      </c>
    </row>
    <row r="35" spans="1:3" x14ac:dyDescent="0.25">
      <c r="A35" s="5" t="s">
        <v>47</v>
      </c>
      <c r="B35" s="5" t="s">
        <v>125</v>
      </c>
      <c r="C35" s="5" t="s">
        <v>102</v>
      </c>
    </row>
    <row r="36" spans="1:3" x14ac:dyDescent="0.25">
      <c r="A36" s="5" t="s">
        <v>48</v>
      </c>
      <c r="B36" s="5" t="s">
        <v>126</v>
      </c>
      <c r="C36" s="5" t="s">
        <v>127</v>
      </c>
    </row>
    <row r="37" spans="1:3" x14ac:dyDescent="0.25">
      <c r="A37" s="5" t="s">
        <v>49</v>
      </c>
      <c r="B37" s="5" t="s">
        <v>128</v>
      </c>
      <c r="C37" s="5" t="s">
        <v>102</v>
      </c>
    </row>
    <row r="38" spans="1:3" x14ac:dyDescent="0.25">
      <c r="A38" s="5" t="s">
        <v>50</v>
      </c>
      <c r="B38" s="5" t="s">
        <v>129</v>
      </c>
      <c r="C38" s="5" t="s">
        <v>90</v>
      </c>
    </row>
    <row r="39" spans="1:3" x14ac:dyDescent="0.25">
      <c r="A39" s="6" t="s">
        <v>51</v>
      </c>
      <c r="B39" s="6" t="s">
        <v>130</v>
      </c>
      <c r="C39" s="5" t="s">
        <v>131</v>
      </c>
    </row>
    <row r="40" spans="1:3" x14ac:dyDescent="0.25">
      <c r="A40" s="6" t="s">
        <v>52</v>
      </c>
      <c r="B40" s="6" t="s">
        <v>132</v>
      </c>
      <c r="C40" s="5" t="s">
        <v>95</v>
      </c>
    </row>
    <row r="41" spans="1:3" x14ac:dyDescent="0.25">
      <c r="A41" s="6" t="s">
        <v>53</v>
      </c>
      <c r="B41" s="6" t="s">
        <v>133</v>
      </c>
      <c r="C41" s="5" t="s">
        <v>102</v>
      </c>
    </row>
    <row r="42" spans="1:3" x14ac:dyDescent="0.25">
      <c r="A42" s="6" t="s">
        <v>54</v>
      </c>
      <c r="B42" s="6" t="s">
        <v>134</v>
      </c>
      <c r="C42" s="5" t="s">
        <v>102</v>
      </c>
    </row>
    <row r="43" spans="1:3" x14ac:dyDescent="0.25">
      <c r="A43" s="6" t="s">
        <v>55</v>
      </c>
      <c r="B43" s="6" t="s">
        <v>135</v>
      </c>
      <c r="C43" s="5" t="s">
        <v>108</v>
      </c>
    </row>
    <row r="44" spans="1:3" x14ac:dyDescent="0.25">
      <c r="A44" s="6" t="s">
        <v>56</v>
      </c>
      <c r="B44" s="6" t="s">
        <v>136</v>
      </c>
      <c r="C44" s="5" t="s">
        <v>108</v>
      </c>
    </row>
    <row r="45" spans="1:3" x14ac:dyDescent="0.25">
      <c r="A45" s="6" t="s">
        <v>57</v>
      </c>
      <c r="B45" s="6" t="s">
        <v>137</v>
      </c>
      <c r="C45" s="5" t="s">
        <v>93</v>
      </c>
    </row>
    <row r="46" spans="1:3" x14ac:dyDescent="0.25">
      <c r="A46" s="6" t="s">
        <v>58</v>
      </c>
      <c r="B46" s="6" t="s">
        <v>138</v>
      </c>
      <c r="C46" s="5" t="s">
        <v>139</v>
      </c>
    </row>
    <row r="47" spans="1:3" x14ac:dyDescent="0.25">
      <c r="A47" s="6" t="s">
        <v>59</v>
      </c>
      <c r="B47" s="6" t="s">
        <v>140</v>
      </c>
      <c r="C47" s="5" t="s">
        <v>90</v>
      </c>
    </row>
    <row r="48" spans="1:3" x14ac:dyDescent="0.25">
      <c r="A48" s="6" t="s">
        <v>60</v>
      </c>
      <c r="B48" s="6" t="s">
        <v>141</v>
      </c>
      <c r="C48" s="5" t="s">
        <v>90</v>
      </c>
    </row>
    <row r="49" spans="1:3" x14ac:dyDescent="0.25">
      <c r="A49" s="6" t="s">
        <v>61</v>
      </c>
      <c r="B49" s="6" t="s">
        <v>142</v>
      </c>
      <c r="C49" s="5" t="s">
        <v>90</v>
      </c>
    </row>
    <row r="50" spans="1:3" x14ac:dyDescent="0.25">
      <c r="A50" s="6" t="s">
        <v>62</v>
      </c>
      <c r="B50" s="6" t="s">
        <v>143</v>
      </c>
      <c r="C50" s="5" t="s">
        <v>93</v>
      </c>
    </row>
    <row r="51" spans="1:3" x14ac:dyDescent="0.25">
      <c r="A51" s="6" t="s">
        <v>63</v>
      </c>
      <c r="B51" s="6" t="s">
        <v>144</v>
      </c>
      <c r="C51" s="5" t="s">
        <v>102</v>
      </c>
    </row>
    <row r="52" spans="1:3" x14ac:dyDescent="0.25">
      <c r="A52" s="6" t="s">
        <v>64</v>
      </c>
      <c r="B52" s="6" t="s">
        <v>145</v>
      </c>
      <c r="C52" s="5" t="s">
        <v>127</v>
      </c>
    </row>
    <row r="53" spans="1:3" x14ac:dyDescent="0.25">
      <c r="A53" s="6" t="s">
        <v>65</v>
      </c>
      <c r="B53" s="6" t="s">
        <v>146</v>
      </c>
      <c r="C53" s="5" t="s">
        <v>86</v>
      </c>
    </row>
    <row r="54" spans="1:3" x14ac:dyDescent="0.25">
      <c r="A54" s="6" t="s">
        <v>66</v>
      </c>
      <c r="B54" s="6" t="s">
        <v>147</v>
      </c>
      <c r="C54" s="5" t="s">
        <v>90</v>
      </c>
    </row>
    <row r="55" spans="1:3" x14ac:dyDescent="0.25">
      <c r="A55" s="6" t="s">
        <v>67</v>
      </c>
      <c r="B55" s="6" t="s">
        <v>148</v>
      </c>
      <c r="C55" s="5" t="s">
        <v>93</v>
      </c>
    </row>
    <row r="56" spans="1:3" x14ac:dyDescent="0.25">
      <c r="A56" s="6" t="s">
        <v>68</v>
      </c>
      <c r="B56" s="6" t="s">
        <v>149</v>
      </c>
      <c r="C56" s="5" t="s">
        <v>86</v>
      </c>
    </row>
    <row r="57" spans="1:3" x14ac:dyDescent="0.25">
      <c r="A57" s="6" t="s">
        <v>69</v>
      </c>
      <c r="B57" s="6" t="s">
        <v>150</v>
      </c>
      <c r="C57" s="5" t="s">
        <v>108</v>
      </c>
    </row>
    <row r="58" spans="1:3" x14ac:dyDescent="0.25">
      <c r="A58" s="6" t="s">
        <v>70</v>
      </c>
      <c r="B58" s="6" t="s">
        <v>151</v>
      </c>
      <c r="C58" s="5" t="s">
        <v>95</v>
      </c>
    </row>
    <row r="59" spans="1:3" x14ac:dyDescent="0.25">
      <c r="A59" s="6" t="s">
        <v>71</v>
      </c>
      <c r="B59" s="6" t="s">
        <v>152</v>
      </c>
      <c r="C59" s="5" t="s">
        <v>95</v>
      </c>
    </row>
    <row r="60" spans="1:3" x14ac:dyDescent="0.25">
      <c r="A60" s="6" t="s">
        <v>72</v>
      </c>
      <c r="B60" s="6" t="s">
        <v>153</v>
      </c>
      <c r="C60" s="5" t="s">
        <v>99</v>
      </c>
    </row>
    <row r="61" spans="1:3" x14ac:dyDescent="0.25">
      <c r="A61" s="6" t="s">
        <v>73</v>
      </c>
      <c r="B61" s="6" t="s">
        <v>154</v>
      </c>
      <c r="C61" s="5" t="s">
        <v>90</v>
      </c>
    </row>
    <row r="62" spans="1:3" x14ac:dyDescent="0.25">
      <c r="A62" s="6" t="s">
        <v>74</v>
      </c>
      <c r="B62" s="6" t="s">
        <v>155</v>
      </c>
      <c r="C62" s="5" t="s">
        <v>90</v>
      </c>
    </row>
    <row r="63" spans="1:3" x14ac:dyDescent="0.25">
      <c r="A63" s="6" t="s">
        <v>75</v>
      </c>
      <c r="B63" s="6" t="s">
        <v>156</v>
      </c>
      <c r="C63" s="5" t="s">
        <v>157</v>
      </c>
    </row>
    <row r="64" spans="1:3" x14ac:dyDescent="0.25">
      <c r="A64" s="6" t="s">
        <v>76</v>
      </c>
      <c r="B64" s="6" t="s">
        <v>158</v>
      </c>
      <c r="C64" s="5" t="s">
        <v>90</v>
      </c>
    </row>
    <row r="65" spans="1:3" x14ac:dyDescent="0.25">
      <c r="A65" s="6" t="s">
        <v>77</v>
      </c>
      <c r="B65" s="6" t="s">
        <v>159</v>
      </c>
      <c r="C65" s="5" t="s">
        <v>90</v>
      </c>
    </row>
    <row r="66" spans="1:3" x14ac:dyDescent="0.25">
      <c r="A66" s="6" t="s">
        <v>78</v>
      </c>
      <c r="B66" s="6" t="s">
        <v>160</v>
      </c>
      <c r="C66" s="5" t="s">
        <v>99</v>
      </c>
    </row>
    <row r="67" spans="1:3" x14ac:dyDescent="0.25">
      <c r="A67" s="6" t="s">
        <v>79</v>
      </c>
      <c r="B67" s="6" t="s">
        <v>161</v>
      </c>
      <c r="C67" s="5" t="s">
        <v>95</v>
      </c>
    </row>
    <row r="68" spans="1:3" x14ac:dyDescent="0.25">
      <c r="A68" s="6" t="s">
        <v>80</v>
      </c>
      <c r="B68" s="6" t="s">
        <v>162</v>
      </c>
      <c r="C68" s="5" t="s">
        <v>102</v>
      </c>
    </row>
    <row r="69" spans="1:3" x14ac:dyDescent="0.25">
      <c r="A69" s="6" t="s">
        <v>81</v>
      </c>
      <c r="B69" s="6" t="s">
        <v>163</v>
      </c>
      <c r="C69" s="5" t="s">
        <v>86</v>
      </c>
    </row>
    <row r="70" spans="1:3" x14ac:dyDescent="0.25">
      <c r="A70" s="6" t="s">
        <v>82</v>
      </c>
      <c r="B70" s="6" t="s">
        <v>164</v>
      </c>
      <c r="C70" s="5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FFA-7887-DF47-8EAB-1271791E9600}">
  <dimension ref="A1:C15"/>
  <sheetViews>
    <sheetView showGridLines="0" zoomScale="150" zoomScaleNormal="150" workbookViewId="0">
      <selection activeCell="C13" sqref="C13"/>
    </sheetView>
  </sheetViews>
  <sheetFormatPr defaultColWidth="11.125" defaultRowHeight="15.75" x14ac:dyDescent="0.25"/>
  <cols>
    <col min="1" max="1" width="11.375" customWidth="1"/>
    <col min="2" max="2" width="62.125" customWidth="1"/>
    <col min="3" max="3" width="13" customWidth="1"/>
  </cols>
  <sheetData>
    <row r="1" spans="1:3" x14ac:dyDescent="0.25">
      <c r="A1" s="12" t="s">
        <v>584</v>
      </c>
      <c r="B1" s="12" t="s">
        <v>165</v>
      </c>
      <c r="C1" s="12" t="s">
        <v>166</v>
      </c>
    </row>
    <row r="2" spans="1:3" x14ac:dyDescent="0.25">
      <c r="A2" s="8" t="s">
        <v>167</v>
      </c>
      <c r="B2" s="16" t="s">
        <v>168</v>
      </c>
      <c r="C2" s="9" t="s">
        <v>169</v>
      </c>
    </row>
    <row r="3" spans="1:3" x14ac:dyDescent="0.25">
      <c r="A3" s="10" t="s">
        <v>170</v>
      </c>
      <c r="B3" s="17" t="s">
        <v>171</v>
      </c>
      <c r="C3" s="10" t="s">
        <v>172</v>
      </c>
    </row>
    <row r="4" spans="1:3" x14ac:dyDescent="0.25">
      <c r="A4" s="10" t="s">
        <v>173</v>
      </c>
      <c r="B4" s="17" t="s">
        <v>174</v>
      </c>
      <c r="C4" s="10" t="s">
        <v>175</v>
      </c>
    </row>
    <row r="5" spans="1:3" x14ac:dyDescent="0.25">
      <c r="A5" s="8" t="s">
        <v>176</v>
      </c>
      <c r="B5" s="16" t="s">
        <v>177</v>
      </c>
      <c r="C5" s="8" t="s">
        <v>178</v>
      </c>
    </row>
    <row r="6" spans="1:3" x14ac:dyDescent="0.25">
      <c r="A6" s="8" t="s">
        <v>179</v>
      </c>
      <c r="B6" s="16" t="s">
        <v>180</v>
      </c>
      <c r="C6" s="9" t="s">
        <v>178</v>
      </c>
    </row>
    <row r="7" spans="1:3" x14ac:dyDescent="0.25">
      <c r="A7" s="8" t="s">
        <v>181</v>
      </c>
      <c r="B7" s="16" t="s">
        <v>182</v>
      </c>
      <c r="C7" s="9" t="s">
        <v>183</v>
      </c>
    </row>
    <row r="8" spans="1:3" x14ac:dyDescent="0.25">
      <c r="A8" s="10" t="s">
        <v>184</v>
      </c>
      <c r="B8" s="17" t="s">
        <v>185</v>
      </c>
      <c r="C8" s="11" t="s">
        <v>186</v>
      </c>
    </row>
    <row r="9" spans="1:3" x14ac:dyDescent="0.25">
      <c r="A9" s="10" t="s">
        <v>187</v>
      </c>
      <c r="B9" s="17" t="s">
        <v>188</v>
      </c>
      <c r="C9" s="11" t="s">
        <v>189</v>
      </c>
    </row>
    <row r="10" spans="1:3" x14ac:dyDescent="0.25">
      <c r="A10" s="10" t="s">
        <v>190</v>
      </c>
      <c r="B10" s="17" t="s">
        <v>191</v>
      </c>
      <c r="C10" s="11" t="s">
        <v>192</v>
      </c>
    </row>
    <row r="11" spans="1:3" x14ac:dyDescent="0.25">
      <c r="A11" s="8" t="s">
        <v>193</v>
      </c>
      <c r="B11" s="16" t="s">
        <v>194</v>
      </c>
      <c r="C11" s="9" t="s">
        <v>195</v>
      </c>
    </row>
    <row r="12" spans="1:3" x14ac:dyDescent="0.25">
      <c r="A12" s="10" t="s">
        <v>196</v>
      </c>
      <c r="B12" s="17" t="s">
        <v>197</v>
      </c>
      <c r="C12" s="11" t="s">
        <v>183</v>
      </c>
    </row>
    <row r="13" spans="1:3" x14ac:dyDescent="0.25">
      <c r="A13" s="8" t="s">
        <v>198</v>
      </c>
      <c r="B13" s="16" t="s">
        <v>199</v>
      </c>
      <c r="C13" s="9" t="s">
        <v>200</v>
      </c>
    </row>
    <row r="14" spans="1:3" x14ac:dyDescent="0.25">
      <c r="A14" s="8" t="s">
        <v>201</v>
      </c>
      <c r="B14" s="16" t="s">
        <v>202</v>
      </c>
      <c r="C14" s="9" t="s">
        <v>200</v>
      </c>
    </row>
    <row r="15" spans="1:3" x14ac:dyDescent="0.25">
      <c r="A15" s="10" t="s">
        <v>203</v>
      </c>
      <c r="B15" s="17" t="s">
        <v>204</v>
      </c>
      <c r="C15" s="11" t="s">
        <v>189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5C0E-AC23-D344-AF3F-AB5328096DEF}">
  <dimension ref="A1:D35"/>
  <sheetViews>
    <sheetView showGridLines="0" zoomScale="150" zoomScaleNormal="150" workbookViewId="0">
      <selection activeCell="B1" sqref="B1"/>
    </sheetView>
  </sheetViews>
  <sheetFormatPr defaultColWidth="11.125" defaultRowHeight="15.75" x14ac:dyDescent="0.25"/>
  <cols>
    <col min="1" max="1" width="11.375" customWidth="1"/>
    <col min="2" max="2" width="77.125" customWidth="1"/>
    <col min="3" max="3" width="15.875" customWidth="1"/>
    <col min="4" max="4" width="11.875" customWidth="1"/>
  </cols>
  <sheetData>
    <row r="1" spans="1:4" x14ac:dyDescent="0.25">
      <c r="A1" s="12" t="s">
        <v>584</v>
      </c>
      <c r="B1" s="12" t="s">
        <v>165</v>
      </c>
      <c r="C1" s="13" t="s">
        <v>205</v>
      </c>
      <c r="D1" s="12" t="s">
        <v>206</v>
      </c>
    </row>
    <row r="2" spans="1:4" x14ac:dyDescent="0.25">
      <c r="A2" s="10" t="s">
        <v>207</v>
      </c>
      <c r="B2" s="17" t="s">
        <v>208</v>
      </c>
      <c r="C2" s="11" t="s">
        <v>209</v>
      </c>
      <c r="D2" s="11" t="s">
        <v>210</v>
      </c>
    </row>
    <row r="3" spans="1:4" x14ac:dyDescent="0.25">
      <c r="A3" s="8" t="s">
        <v>211</v>
      </c>
      <c r="B3" s="16" t="s">
        <v>212</v>
      </c>
      <c r="C3" s="8" t="s">
        <v>213</v>
      </c>
      <c r="D3" s="8" t="s">
        <v>214</v>
      </c>
    </row>
    <row r="4" spans="1:4" x14ac:dyDescent="0.25">
      <c r="A4" s="10" t="s">
        <v>215</v>
      </c>
      <c r="B4" s="17" t="s">
        <v>216</v>
      </c>
      <c r="C4" s="10" t="s">
        <v>213</v>
      </c>
      <c r="D4" s="10" t="s">
        <v>214</v>
      </c>
    </row>
    <row r="5" spans="1:4" x14ac:dyDescent="0.25">
      <c r="A5" s="8" t="s">
        <v>217</v>
      </c>
      <c r="B5" s="16" t="s">
        <v>218</v>
      </c>
      <c r="C5" s="8" t="s">
        <v>219</v>
      </c>
      <c r="D5" s="8" t="s">
        <v>220</v>
      </c>
    </row>
    <row r="6" spans="1:4" x14ac:dyDescent="0.25">
      <c r="A6" s="8" t="s">
        <v>221</v>
      </c>
      <c r="B6" s="16" t="s">
        <v>222</v>
      </c>
      <c r="C6" s="8" t="s">
        <v>223</v>
      </c>
      <c r="D6" s="8" t="s">
        <v>214</v>
      </c>
    </row>
    <row r="7" spans="1:4" x14ac:dyDescent="0.25">
      <c r="A7" s="8" t="s">
        <v>224</v>
      </c>
      <c r="B7" s="16" t="s">
        <v>225</v>
      </c>
      <c r="C7" s="8" t="s">
        <v>226</v>
      </c>
      <c r="D7" s="8" t="s">
        <v>227</v>
      </c>
    </row>
    <row r="8" spans="1:4" x14ac:dyDescent="0.25">
      <c r="A8" s="10" t="s">
        <v>228</v>
      </c>
      <c r="B8" s="17" t="s">
        <v>229</v>
      </c>
      <c r="C8" s="11" t="s">
        <v>213</v>
      </c>
      <c r="D8" s="10" t="s">
        <v>214</v>
      </c>
    </row>
    <row r="9" spans="1:4" x14ac:dyDescent="0.25">
      <c r="A9" s="8" t="s">
        <v>230</v>
      </c>
      <c r="B9" s="16" t="s">
        <v>231</v>
      </c>
      <c r="C9" s="8" t="s">
        <v>232</v>
      </c>
      <c r="D9" s="8" t="s">
        <v>233</v>
      </c>
    </row>
    <row r="10" spans="1:4" x14ac:dyDescent="0.25">
      <c r="A10" s="10" t="s">
        <v>234</v>
      </c>
      <c r="B10" s="17" t="s">
        <v>235</v>
      </c>
      <c r="C10" s="10" t="s">
        <v>232</v>
      </c>
      <c r="D10" s="10" t="s">
        <v>233</v>
      </c>
    </row>
    <row r="11" spans="1:4" x14ac:dyDescent="0.25">
      <c r="A11" s="10" t="s">
        <v>236</v>
      </c>
      <c r="B11" s="17" t="s">
        <v>237</v>
      </c>
      <c r="C11" s="10" t="s">
        <v>238</v>
      </c>
      <c r="D11" s="10" t="s">
        <v>239</v>
      </c>
    </row>
    <row r="12" spans="1:4" x14ac:dyDescent="0.25">
      <c r="A12" s="8" t="s">
        <v>240</v>
      </c>
      <c r="B12" s="16" t="s">
        <v>241</v>
      </c>
      <c r="C12" s="9" t="s">
        <v>213</v>
      </c>
      <c r="D12" s="8" t="s">
        <v>214</v>
      </c>
    </row>
    <row r="13" spans="1:4" x14ac:dyDescent="0.25">
      <c r="A13" s="10" t="s">
        <v>242</v>
      </c>
      <c r="B13" s="17" t="s">
        <v>243</v>
      </c>
      <c r="C13" s="11" t="s">
        <v>209</v>
      </c>
      <c r="D13" s="10" t="s">
        <v>210</v>
      </c>
    </row>
    <row r="14" spans="1:4" x14ac:dyDescent="0.25">
      <c r="A14" s="10" t="s">
        <v>244</v>
      </c>
      <c r="B14" s="17" t="s">
        <v>245</v>
      </c>
      <c r="C14" s="11" t="s">
        <v>223</v>
      </c>
      <c r="D14" s="10" t="s">
        <v>246</v>
      </c>
    </row>
    <row r="15" spans="1:4" x14ac:dyDescent="0.25">
      <c r="A15" s="8" t="s">
        <v>247</v>
      </c>
      <c r="B15" s="16" t="s">
        <v>248</v>
      </c>
      <c r="C15" s="9" t="s">
        <v>249</v>
      </c>
      <c r="D15" s="8" t="s">
        <v>250</v>
      </c>
    </row>
    <row r="16" spans="1:4" x14ac:dyDescent="0.25">
      <c r="A16" s="10" t="s">
        <v>251</v>
      </c>
      <c r="B16" s="17" t="s">
        <v>252</v>
      </c>
      <c r="C16" s="11" t="s">
        <v>213</v>
      </c>
      <c r="D16" s="10" t="s">
        <v>214</v>
      </c>
    </row>
    <row r="17" spans="1:4" x14ac:dyDescent="0.25">
      <c r="A17" s="8" t="s">
        <v>253</v>
      </c>
      <c r="B17" s="16" t="s">
        <v>254</v>
      </c>
      <c r="C17" s="9" t="s">
        <v>223</v>
      </c>
      <c r="D17" s="8" t="s">
        <v>246</v>
      </c>
    </row>
    <row r="18" spans="1:4" x14ac:dyDescent="0.25">
      <c r="A18" s="10" t="s">
        <v>255</v>
      </c>
      <c r="B18" s="17" t="s">
        <v>256</v>
      </c>
      <c r="C18" s="11" t="s">
        <v>213</v>
      </c>
      <c r="D18" s="10" t="s">
        <v>214</v>
      </c>
    </row>
    <row r="19" spans="1:4" x14ac:dyDescent="0.25">
      <c r="A19" s="8" t="s">
        <v>257</v>
      </c>
      <c r="B19" s="16" t="s">
        <v>258</v>
      </c>
      <c r="C19" s="9" t="s">
        <v>223</v>
      </c>
      <c r="D19" s="8" t="s">
        <v>246</v>
      </c>
    </row>
    <row r="20" spans="1:4" x14ac:dyDescent="0.25">
      <c r="A20" s="10" t="s">
        <v>259</v>
      </c>
      <c r="B20" s="17" t="s">
        <v>260</v>
      </c>
      <c r="C20" s="11" t="s">
        <v>223</v>
      </c>
      <c r="D20" s="10" t="s">
        <v>246</v>
      </c>
    </row>
    <row r="21" spans="1:4" x14ac:dyDescent="0.25">
      <c r="A21" s="8" t="s">
        <v>261</v>
      </c>
      <c r="B21" s="16" t="s">
        <v>262</v>
      </c>
      <c r="C21" s="9" t="s">
        <v>223</v>
      </c>
      <c r="D21" s="8" t="s">
        <v>246</v>
      </c>
    </row>
    <row r="22" spans="1:4" x14ac:dyDescent="0.25">
      <c r="A22" s="8" t="s">
        <v>263</v>
      </c>
      <c r="B22" s="16" t="s">
        <v>264</v>
      </c>
      <c r="C22" s="9" t="s">
        <v>223</v>
      </c>
      <c r="D22" s="8" t="s">
        <v>246</v>
      </c>
    </row>
    <row r="23" spans="1:4" x14ac:dyDescent="0.25">
      <c r="A23" s="10" t="s">
        <v>265</v>
      </c>
      <c r="B23" s="17" t="s">
        <v>266</v>
      </c>
      <c r="C23" s="11" t="s">
        <v>267</v>
      </c>
      <c r="D23" s="10" t="s">
        <v>268</v>
      </c>
    </row>
    <row r="24" spans="1:4" x14ac:dyDescent="0.25">
      <c r="A24" s="8" t="s">
        <v>269</v>
      </c>
      <c r="B24" s="16" t="s">
        <v>270</v>
      </c>
      <c r="C24" s="9" t="s">
        <v>232</v>
      </c>
      <c r="D24" s="8" t="s">
        <v>233</v>
      </c>
    </row>
    <row r="25" spans="1:4" x14ac:dyDescent="0.25">
      <c r="A25" s="10" t="s">
        <v>271</v>
      </c>
      <c r="B25" s="17" t="s">
        <v>272</v>
      </c>
      <c r="C25" s="11" t="s">
        <v>223</v>
      </c>
      <c r="D25" s="10" t="s">
        <v>246</v>
      </c>
    </row>
    <row r="26" spans="1:4" x14ac:dyDescent="0.25">
      <c r="A26" s="8" t="s">
        <v>273</v>
      </c>
      <c r="B26" s="16" t="s">
        <v>274</v>
      </c>
      <c r="C26" s="9" t="s">
        <v>213</v>
      </c>
      <c r="D26" s="8" t="s">
        <v>214</v>
      </c>
    </row>
    <row r="27" spans="1:4" x14ac:dyDescent="0.25">
      <c r="A27" s="10" t="s">
        <v>275</v>
      </c>
      <c r="B27" s="17" t="s">
        <v>276</v>
      </c>
      <c r="C27" s="11" t="s">
        <v>223</v>
      </c>
      <c r="D27" s="10" t="s">
        <v>246</v>
      </c>
    </row>
    <row r="28" spans="1:4" x14ac:dyDescent="0.25">
      <c r="A28" s="8" t="s">
        <v>277</v>
      </c>
      <c r="B28" s="16" t="s">
        <v>278</v>
      </c>
      <c r="C28" s="9" t="s">
        <v>223</v>
      </c>
      <c r="D28" s="8" t="s">
        <v>246</v>
      </c>
    </row>
    <row r="29" spans="1:4" x14ac:dyDescent="0.25">
      <c r="A29" s="10" t="s">
        <v>279</v>
      </c>
      <c r="B29" s="17" t="s">
        <v>280</v>
      </c>
      <c r="C29" s="11" t="s">
        <v>223</v>
      </c>
      <c r="D29" s="10" t="s">
        <v>246</v>
      </c>
    </row>
    <row r="30" spans="1:4" x14ac:dyDescent="0.25">
      <c r="A30" s="8" t="s">
        <v>281</v>
      </c>
      <c r="B30" s="16" t="s">
        <v>282</v>
      </c>
      <c r="C30" s="9" t="s">
        <v>223</v>
      </c>
      <c r="D30" s="8" t="s">
        <v>246</v>
      </c>
    </row>
    <row r="31" spans="1:4" x14ac:dyDescent="0.25">
      <c r="A31" s="10" t="s">
        <v>283</v>
      </c>
      <c r="B31" s="17" t="s">
        <v>284</v>
      </c>
      <c r="C31" s="11" t="s">
        <v>223</v>
      </c>
      <c r="D31" s="10" t="s">
        <v>246</v>
      </c>
    </row>
    <row r="32" spans="1:4" x14ac:dyDescent="0.25">
      <c r="A32" s="10" t="s">
        <v>285</v>
      </c>
      <c r="B32" s="17" t="s">
        <v>286</v>
      </c>
      <c r="C32" s="11" t="s">
        <v>223</v>
      </c>
      <c r="D32" s="10" t="s">
        <v>246</v>
      </c>
    </row>
    <row r="33" spans="1:4" x14ac:dyDescent="0.25">
      <c r="A33" s="8" t="s">
        <v>287</v>
      </c>
      <c r="B33" s="16" t="s">
        <v>288</v>
      </c>
      <c r="C33" s="9" t="s">
        <v>223</v>
      </c>
      <c r="D33" s="8" t="s">
        <v>246</v>
      </c>
    </row>
    <row r="34" spans="1:4" x14ac:dyDescent="0.25">
      <c r="A34" s="10" t="s">
        <v>289</v>
      </c>
      <c r="B34" s="17" t="s">
        <v>290</v>
      </c>
      <c r="C34" s="11" t="s">
        <v>223</v>
      </c>
      <c r="D34" s="10" t="s">
        <v>246</v>
      </c>
    </row>
    <row r="35" spans="1:4" x14ac:dyDescent="0.25">
      <c r="A35" s="14" t="s">
        <v>291</v>
      </c>
      <c r="B35" s="18" t="s">
        <v>292</v>
      </c>
      <c r="C35" s="15" t="s">
        <v>232</v>
      </c>
      <c r="D35" s="14" t="s">
        <v>233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CB9E-D100-AD49-90E2-84A12C3193FB}">
  <dimension ref="A1:C41"/>
  <sheetViews>
    <sheetView tabSelected="1" zoomScale="150" zoomScaleNormal="150" workbookViewId="0">
      <selection activeCell="B2" sqref="B2"/>
    </sheetView>
  </sheetViews>
  <sheetFormatPr defaultColWidth="11.125" defaultRowHeight="15.75" x14ac:dyDescent="0.25"/>
  <cols>
    <col min="3" max="3" width="16.375" customWidth="1"/>
  </cols>
  <sheetData>
    <row r="1" spans="1:3" x14ac:dyDescent="0.25">
      <c r="A1" s="20" t="s">
        <v>84</v>
      </c>
      <c r="B1" s="20" t="s">
        <v>585</v>
      </c>
      <c r="C1" s="28" t="s">
        <v>293</v>
      </c>
    </row>
    <row r="2" spans="1:3" x14ac:dyDescent="0.25">
      <c r="A2" t="s">
        <v>195</v>
      </c>
      <c r="B2" s="21">
        <v>5167</v>
      </c>
      <c r="C2" s="26" t="s">
        <v>294</v>
      </c>
    </row>
    <row r="3" spans="1:3" x14ac:dyDescent="0.25">
      <c r="A3" t="s">
        <v>192</v>
      </c>
      <c r="B3" s="21">
        <v>664</v>
      </c>
      <c r="C3" s="26" t="s">
        <v>294</v>
      </c>
    </row>
    <row r="4" spans="1:3" x14ac:dyDescent="0.25">
      <c r="A4" t="s">
        <v>139</v>
      </c>
      <c r="B4" s="21">
        <f>'Weighted means'!F14</f>
        <v>2382.0427400507542</v>
      </c>
      <c r="C4" s="26" t="s">
        <v>295</v>
      </c>
    </row>
    <row r="5" spans="1:3" x14ac:dyDescent="0.25">
      <c r="A5" t="s">
        <v>102</v>
      </c>
      <c r="B5" s="21">
        <f>'Weighted means'!F20</f>
        <v>3496.1710233345257</v>
      </c>
      <c r="C5" s="26" t="s">
        <v>295</v>
      </c>
    </row>
    <row r="6" spans="1:3" x14ac:dyDescent="0.25">
      <c r="A6" t="s">
        <v>183</v>
      </c>
      <c r="B6" s="21">
        <f>'Weighted means'!F24</f>
        <v>13727.025012575032</v>
      </c>
      <c r="C6" s="26" t="s">
        <v>295</v>
      </c>
    </row>
    <row r="7" spans="1:3" x14ac:dyDescent="0.25">
      <c r="A7" t="s">
        <v>186</v>
      </c>
      <c r="B7" s="21">
        <f>'Weighted means'!F28</f>
        <v>12849.078151084739</v>
      </c>
      <c r="C7" s="26" t="s">
        <v>295</v>
      </c>
    </row>
    <row r="8" spans="1:3" x14ac:dyDescent="0.25">
      <c r="A8" t="s">
        <v>200</v>
      </c>
      <c r="B8" s="21">
        <f>'Weighted means'!F32</f>
        <v>10168.232044304055</v>
      </c>
      <c r="C8" s="26" t="s">
        <v>295</v>
      </c>
    </row>
    <row r="9" spans="1:3" x14ac:dyDescent="0.25">
      <c r="A9" t="s">
        <v>178</v>
      </c>
      <c r="B9" s="21">
        <f>'Weighted means'!F36</f>
        <v>7249.6317267655395</v>
      </c>
      <c r="C9" s="26" t="s">
        <v>295</v>
      </c>
    </row>
    <row r="10" spans="1:3" x14ac:dyDescent="0.25">
      <c r="A10" t="s">
        <v>175</v>
      </c>
      <c r="B10" s="21">
        <v>821</v>
      </c>
      <c r="C10" s="26" t="s">
        <v>294</v>
      </c>
    </row>
    <row r="11" spans="1:3" x14ac:dyDescent="0.25">
      <c r="A11" t="s">
        <v>127</v>
      </c>
      <c r="B11" s="21">
        <f>'Weighted means'!F42</f>
        <v>1505.4957251442313</v>
      </c>
      <c r="C11" s="26" t="s">
        <v>295</v>
      </c>
    </row>
    <row r="12" spans="1:3" x14ac:dyDescent="0.25">
      <c r="A12" t="s">
        <v>93</v>
      </c>
      <c r="B12" s="21">
        <f>'Weighted means'!F48</f>
        <v>2476.3136372633421</v>
      </c>
      <c r="C12" s="26" t="s">
        <v>295</v>
      </c>
    </row>
    <row r="13" spans="1:3" x14ac:dyDescent="0.25">
      <c r="A13" t="s">
        <v>86</v>
      </c>
      <c r="B13" s="21">
        <f>'Weighted means'!F57</f>
        <v>4056.8138193632049</v>
      </c>
      <c r="C13" s="26" t="s">
        <v>295</v>
      </c>
    </row>
    <row r="14" spans="1:3" x14ac:dyDescent="0.25">
      <c r="A14" t="s">
        <v>95</v>
      </c>
      <c r="B14" s="21">
        <f>'Weighted means'!F65</f>
        <v>3483.9517549521706</v>
      </c>
      <c r="C14" s="26" t="s">
        <v>295</v>
      </c>
    </row>
    <row r="15" spans="1:3" x14ac:dyDescent="0.25">
      <c r="A15" t="s">
        <v>108</v>
      </c>
      <c r="B15" s="21">
        <f>'Weighted means'!F73</f>
        <v>2554.8068012987728</v>
      </c>
      <c r="C15" s="26" t="s">
        <v>295</v>
      </c>
    </row>
    <row r="16" spans="1:3" x14ac:dyDescent="0.25">
      <c r="A16" t="s">
        <v>131</v>
      </c>
      <c r="B16" s="21">
        <f>'Weighted means'!F78</f>
        <v>1168.1636316542276</v>
      </c>
      <c r="C16" s="26" t="s">
        <v>295</v>
      </c>
    </row>
    <row r="17" spans="1:3" x14ac:dyDescent="0.25">
      <c r="A17" t="s">
        <v>90</v>
      </c>
      <c r="B17" s="21">
        <f>'Weighted means'!F87</f>
        <v>2415.0519749479781</v>
      </c>
      <c r="C17" s="26" t="s">
        <v>295</v>
      </c>
    </row>
    <row r="18" spans="1:3" x14ac:dyDescent="0.25">
      <c r="A18" t="s">
        <v>99</v>
      </c>
      <c r="B18" s="21">
        <f>'Weighted means'!F92</f>
        <v>2536.4936553451289</v>
      </c>
      <c r="C18" s="26" t="s">
        <v>295</v>
      </c>
    </row>
    <row r="19" spans="1:3" x14ac:dyDescent="0.25">
      <c r="A19" t="s">
        <v>157</v>
      </c>
      <c r="B19" s="21">
        <f>'Weighted means'!F96</f>
        <v>2642.7072674170877</v>
      </c>
      <c r="C19" s="26" t="s">
        <v>295</v>
      </c>
    </row>
    <row r="20" spans="1:3" x14ac:dyDescent="0.25">
      <c r="A20" t="s">
        <v>214</v>
      </c>
      <c r="B20" s="21">
        <f>'Weighted means'!F103</f>
        <v>8963.6554607575181</v>
      </c>
      <c r="C20" s="26" t="s">
        <v>295</v>
      </c>
    </row>
    <row r="21" spans="1:3" x14ac:dyDescent="0.25">
      <c r="A21" t="s">
        <v>233</v>
      </c>
      <c r="B21" s="21">
        <f>'Weighted means'!F110</f>
        <v>12033.50325314218</v>
      </c>
      <c r="C21" s="26" t="s">
        <v>295</v>
      </c>
    </row>
    <row r="22" spans="1:3" x14ac:dyDescent="0.25">
      <c r="A22" t="s">
        <v>239</v>
      </c>
      <c r="B22" s="21">
        <f>'Weighted means'!F116</f>
        <v>5497.9930523893527</v>
      </c>
      <c r="C22" s="26" t="s">
        <v>295</v>
      </c>
    </row>
    <row r="23" spans="1:3" x14ac:dyDescent="0.25">
      <c r="A23" t="s">
        <v>210</v>
      </c>
      <c r="B23" s="21">
        <f>'Weighted means'!F122</f>
        <v>8048.7383470819095</v>
      </c>
      <c r="C23" s="26" t="s">
        <v>295</v>
      </c>
    </row>
    <row r="24" spans="1:3" x14ac:dyDescent="0.25">
      <c r="A24" t="s">
        <v>220</v>
      </c>
      <c r="B24" s="21">
        <f>'Weighted means'!F126</f>
        <v>3403.0931736932248</v>
      </c>
      <c r="C24" s="26" t="s">
        <v>295</v>
      </c>
    </row>
    <row r="25" spans="1:3" x14ac:dyDescent="0.25">
      <c r="A25" t="s">
        <v>268</v>
      </c>
      <c r="B25" s="21">
        <f>'Weighted means'!F130</f>
        <v>5275.7925657693477</v>
      </c>
      <c r="C25" s="26" t="s">
        <v>295</v>
      </c>
    </row>
    <row r="26" spans="1:3" x14ac:dyDescent="0.25">
      <c r="A26" t="s">
        <v>250</v>
      </c>
      <c r="B26" s="21">
        <f>'Weighted means'!F134</f>
        <v>3261.7416293479064</v>
      </c>
      <c r="C26" s="26" t="s">
        <v>295</v>
      </c>
    </row>
    <row r="27" spans="1:3" x14ac:dyDescent="0.25">
      <c r="A27" t="s">
        <v>227</v>
      </c>
      <c r="B27" s="21">
        <f>'Weighted means'!F138</f>
        <v>3800.817333971002</v>
      </c>
      <c r="C27" s="26" t="s">
        <v>295</v>
      </c>
    </row>
    <row r="28" spans="1:3" x14ac:dyDescent="0.25">
      <c r="A28" t="s">
        <v>246</v>
      </c>
      <c r="B28" s="21">
        <f>'Weighted means'!F144</f>
        <v>14307.779409602808</v>
      </c>
      <c r="C28" s="26" t="s">
        <v>295</v>
      </c>
    </row>
    <row r="29" spans="1:3" x14ac:dyDescent="0.25">
      <c r="A29" t="s">
        <v>169</v>
      </c>
      <c r="B29" s="21">
        <v>393</v>
      </c>
      <c r="C29" s="26" t="s">
        <v>294</v>
      </c>
    </row>
    <row r="30" spans="1:3" x14ac:dyDescent="0.25">
      <c r="A30" t="s">
        <v>213</v>
      </c>
      <c r="B30" s="21">
        <f>'Weighted means'!F150</f>
        <v>11131.759646506061</v>
      </c>
      <c r="C30" s="26" t="s">
        <v>295</v>
      </c>
    </row>
    <row r="31" spans="1:3" x14ac:dyDescent="0.25">
      <c r="A31" t="s">
        <v>232</v>
      </c>
      <c r="B31" s="21">
        <f>'Weighted means'!F156</f>
        <v>10492.03476208109</v>
      </c>
      <c r="C31" s="26" t="s">
        <v>295</v>
      </c>
    </row>
    <row r="32" spans="1:3" x14ac:dyDescent="0.25">
      <c r="A32" t="s">
        <v>238</v>
      </c>
      <c r="B32" s="21">
        <f>'Weighted means'!F160</f>
        <v>7317.3160840396813</v>
      </c>
      <c r="C32" s="26" t="s">
        <v>295</v>
      </c>
    </row>
    <row r="33" spans="1:3" x14ac:dyDescent="0.25">
      <c r="A33" t="s">
        <v>209</v>
      </c>
      <c r="B33" s="21">
        <f>'Weighted means'!F164</f>
        <v>10929.945290625512</v>
      </c>
      <c r="C33" s="26" t="s">
        <v>295</v>
      </c>
    </row>
    <row r="34" spans="1:3" x14ac:dyDescent="0.25">
      <c r="A34" t="s">
        <v>219</v>
      </c>
      <c r="B34" s="21">
        <f>'Weighted means'!F168</f>
        <v>5332.3800408796296</v>
      </c>
      <c r="C34" s="26" t="s">
        <v>295</v>
      </c>
    </row>
    <row r="35" spans="1:3" x14ac:dyDescent="0.25">
      <c r="A35" t="s">
        <v>267</v>
      </c>
      <c r="B35" s="21">
        <f>'Weighted means'!F173</f>
        <v>7409.9339941304925</v>
      </c>
      <c r="C35" s="26" t="s">
        <v>295</v>
      </c>
    </row>
    <row r="36" spans="1:3" x14ac:dyDescent="0.25">
      <c r="A36" t="s">
        <v>249</v>
      </c>
      <c r="B36" s="21">
        <f>'Weighted means'!F178</f>
        <v>5148.6372334626285</v>
      </c>
      <c r="C36" s="26" t="s">
        <v>295</v>
      </c>
    </row>
    <row r="37" spans="1:3" x14ac:dyDescent="0.25">
      <c r="A37" t="s">
        <v>226</v>
      </c>
      <c r="B37" s="21">
        <f>'Weighted means'!F183</f>
        <v>3701.5497503330198</v>
      </c>
      <c r="C37" s="26" t="s">
        <v>295</v>
      </c>
    </row>
    <row r="38" spans="1:3" x14ac:dyDescent="0.25">
      <c r="A38" t="s">
        <v>223</v>
      </c>
      <c r="B38" s="21">
        <f>'Weighted means'!F188</f>
        <v>15016.987727015336</v>
      </c>
      <c r="C38" s="26" t="s">
        <v>295</v>
      </c>
    </row>
    <row r="39" spans="1:3" x14ac:dyDescent="0.25">
      <c r="A39" t="s">
        <v>296</v>
      </c>
      <c r="B39" s="21">
        <f>'Weighted means'!F197</f>
        <v>4420.9835982890927</v>
      </c>
      <c r="C39" s="26" t="s">
        <v>295</v>
      </c>
    </row>
    <row r="40" spans="1:3" x14ac:dyDescent="0.25">
      <c r="A40" t="s">
        <v>189</v>
      </c>
      <c r="B40" s="21">
        <v>2393</v>
      </c>
      <c r="C40" s="26" t="s">
        <v>297</v>
      </c>
    </row>
    <row r="41" spans="1:3" x14ac:dyDescent="0.25">
      <c r="A41" t="s">
        <v>172</v>
      </c>
      <c r="B41" s="21">
        <v>590</v>
      </c>
      <c r="C41" s="26" t="s">
        <v>297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EFAC-A0A5-9A48-8005-AF8DAE95287E}">
  <dimension ref="B2:F197"/>
  <sheetViews>
    <sheetView zoomScale="150" zoomScaleNormal="150" workbookViewId="0">
      <selection activeCell="H15" sqref="H15"/>
    </sheetView>
  </sheetViews>
  <sheetFormatPr defaultColWidth="11" defaultRowHeight="15.75" x14ac:dyDescent="0.25"/>
  <cols>
    <col min="1" max="1" width="6.5" customWidth="1"/>
    <col min="3" max="3" width="62.375" customWidth="1"/>
  </cols>
  <sheetData>
    <row r="2" spans="2:6" x14ac:dyDescent="0.25">
      <c r="B2" s="27" t="s">
        <v>298</v>
      </c>
    </row>
    <row r="3" spans="2:6" x14ac:dyDescent="0.25">
      <c r="B3" t="s">
        <v>299</v>
      </c>
    </row>
    <row r="5" spans="2:6" x14ac:dyDescent="0.25">
      <c r="F5" s="28" t="s">
        <v>295</v>
      </c>
    </row>
    <row r="7" spans="2:6" x14ac:dyDescent="0.25">
      <c r="B7" s="22" t="s">
        <v>300</v>
      </c>
      <c r="C7" s="23" t="s">
        <v>301</v>
      </c>
      <c r="D7" s="24">
        <v>712</v>
      </c>
      <c r="E7" s="25">
        <v>7066.7979570856605</v>
      </c>
    </row>
    <row r="8" spans="2:6" x14ac:dyDescent="0.25">
      <c r="B8" s="22" t="s">
        <v>302</v>
      </c>
      <c r="C8" s="23" t="s">
        <v>303</v>
      </c>
      <c r="D8" s="24">
        <v>497</v>
      </c>
      <c r="E8" s="25">
        <v>3862.9566194708023</v>
      </c>
    </row>
    <row r="9" spans="2:6" x14ac:dyDescent="0.25">
      <c r="B9" s="22" t="s">
        <v>304</v>
      </c>
      <c r="C9" s="23" t="s">
        <v>305</v>
      </c>
      <c r="D9" s="24">
        <v>1239</v>
      </c>
      <c r="E9" s="25">
        <v>4302.5453894011298</v>
      </c>
    </row>
    <row r="10" spans="2:6" x14ac:dyDescent="0.25">
      <c r="B10" s="22" t="s">
        <v>306</v>
      </c>
      <c r="C10" s="23" t="s">
        <v>307</v>
      </c>
      <c r="D10" s="24">
        <v>707</v>
      </c>
      <c r="E10" s="25">
        <v>3019.5023571796182</v>
      </c>
    </row>
    <row r="11" spans="2:6" x14ac:dyDescent="0.25">
      <c r="B11" s="22" t="s">
        <v>308</v>
      </c>
      <c r="C11" s="23" t="s">
        <v>309</v>
      </c>
      <c r="D11" s="24">
        <v>817</v>
      </c>
      <c r="E11" s="25">
        <v>2405.6259190514079</v>
      </c>
    </row>
    <row r="12" spans="2:6" x14ac:dyDescent="0.25">
      <c r="B12" s="22" t="s">
        <v>310</v>
      </c>
      <c r="C12" s="23" t="s">
        <v>311</v>
      </c>
      <c r="D12" s="24">
        <v>3676</v>
      </c>
      <c r="E12" s="25">
        <v>2419.4331270560356</v>
      </c>
    </row>
    <row r="13" spans="2:6" x14ac:dyDescent="0.25">
      <c r="B13" s="22" t="s">
        <v>312</v>
      </c>
      <c r="C13" s="23" t="s">
        <v>313</v>
      </c>
      <c r="D13" s="24">
        <v>2336</v>
      </c>
      <c r="E13" s="25">
        <v>1517.6775195102732</v>
      </c>
    </row>
    <row r="14" spans="2:6" x14ac:dyDescent="0.25">
      <c r="B14" s="22" t="s">
        <v>139</v>
      </c>
      <c r="C14" s="23" t="s">
        <v>314</v>
      </c>
      <c r="D14" s="24">
        <v>3728</v>
      </c>
      <c r="E14" s="25">
        <v>1030.2981024036992</v>
      </c>
      <c r="F14" s="21">
        <f>SUMPRODUCT(E7:E14,D7:D14)/SUM(D7:D14)</f>
        <v>2382.0427400507542</v>
      </c>
    </row>
    <row r="16" spans="2:6" x14ac:dyDescent="0.25">
      <c r="B16" s="22" t="s">
        <v>315</v>
      </c>
      <c r="C16" s="23" t="s">
        <v>316</v>
      </c>
      <c r="D16" s="24">
        <v>1434</v>
      </c>
      <c r="E16" s="25">
        <v>8875.0958944595532</v>
      </c>
    </row>
    <row r="17" spans="2:6" x14ac:dyDescent="0.25">
      <c r="B17" s="22" t="s">
        <v>317</v>
      </c>
      <c r="C17" s="23" t="s">
        <v>318</v>
      </c>
      <c r="D17" s="24">
        <v>7548</v>
      </c>
      <c r="E17" s="25">
        <v>4212.1504418799541</v>
      </c>
    </row>
    <row r="18" spans="2:6" x14ac:dyDescent="0.25">
      <c r="B18" s="22" t="s">
        <v>319</v>
      </c>
      <c r="C18" s="23" t="s">
        <v>320</v>
      </c>
      <c r="D18" s="24">
        <v>6722</v>
      </c>
      <c r="E18" s="25">
        <v>3032.8576531432614</v>
      </c>
    </row>
    <row r="19" spans="2:6" x14ac:dyDescent="0.25">
      <c r="B19" s="22" t="s">
        <v>321</v>
      </c>
      <c r="C19" s="23" t="s">
        <v>322</v>
      </c>
      <c r="D19" s="24">
        <v>5140</v>
      </c>
      <c r="E19" s="25">
        <v>2510.402956271595</v>
      </c>
    </row>
    <row r="20" spans="2:6" x14ac:dyDescent="0.25">
      <c r="B20" s="22" t="s">
        <v>102</v>
      </c>
      <c r="C20" s="23" t="s">
        <v>323</v>
      </c>
      <c r="D20" s="24">
        <v>3106</v>
      </c>
      <c r="E20" s="25">
        <v>1906.8759244146779</v>
      </c>
      <c r="F20" s="21">
        <f>SUMPRODUCT(E16:E20,D16:D20)/SUM(D16:D20)</f>
        <v>3496.1710233345257</v>
      </c>
    </row>
    <row r="22" spans="2:6" x14ac:dyDescent="0.25">
      <c r="B22" s="22" t="s">
        <v>324</v>
      </c>
      <c r="C22" s="23" t="s">
        <v>325</v>
      </c>
      <c r="D22" s="24">
        <v>475</v>
      </c>
      <c r="E22" s="25">
        <v>19885.019215945242</v>
      </c>
    </row>
    <row r="23" spans="2:6" x14ac:dyDescent="0.25">
      <c r="B23" s="22" t="s">
        <v>326</v>
      </c>
      <c r="C23" s="23" t="s">
        <v>327</v>
      </c>
      <c r="D23" s="24">
        <v>534</v>
      </c>
      <c r="E23" s="25">
        <v>13197.862292151684</v>
      </c>
    </row>
    <row r="24" spans="2:6" x14ac:dyDescent="0.25">
      <c r="B24" s="22" t="s">
        <v>183</v>
      </c>
      <c r="C24" s="23" t="s">
        <v>328</v>
      </c>
      <c r="D24" s="24">
        <v>930</v>
      </c>
      <c r="E24" s="25">
        <v>10885.654739569891</v>
      </c>
      <c r="F24" s="21">
        <f>SUMPRODUCT(E22:E24,D22:D24)/SUM(D22:D24)</f>
        <v>13727.025012575032</v>
      </c>
    </row>
    <row r="26" spans="2:6" x14ac:dyDescent="0.25">
      <c r="B26" s="22" t="s">
        <v>329</v>
      </c>
      <c r="C26" s="23" t="s">
        <v>330</v>
      </c>
      <c r="D26" s="24">
        <v>525</v>
      </c>
      <c r="E26" s="25">
        <v>16823.829678900929</v>
      </c>
    </row>
    <row r="27" spans="2:6" x14ac:dyDescent="0.25">
      <c r="B27" s="22" t="s">
        <v>331</v>
      </c>
      <c r="C27" s="23" t="s">
        <v>332</v>
      </c>
      <c r="D27" s="24">
        <v>586</v>
      </c>
      <c r="E27" s="25">
        <v>12318.239644791809</v>
      </c>
    </row>
    <row r="28" spans="2:6" x14ac:dyDescent="0.25">
      <c r="B28" s="22" t="s">
        <v>186</v>
      </c>
      <c r="C28" s="23" t="s">
        <v>333</v>
      </c>
      <c r="D28" s="24">
        <v>777</v>
      </c>
      <c r="E28" s="25">
        <v>10563.784473586871</v>
      </c>
      <c r="F28" s="21">
        <f>SUMPRODUCT(E26:E28,D26:D28)/SUM(D26:D28)</f>
        <v>12849.078151084739</v>
      </c>
    </row>
    <row r="30" spans="2:6" x14ac:dyDescent="0.25">
      <c r="B30" s="22" t="s">
        <v>334</v>
      </c>
      <c r="C30" s="23" t="s">
        <v>335</v>
      </c>
      <c r="D30" s="24">
        <v>842</v>
      </c>
      <c r="E30" s="25">
        <v>13527.293529540369</v>
      </c>
    </row>
    <row r="31" spans="2:6" x14ac:dyDescent="0.25">
      <c r="B31" s="22" t="s">
        <v>336</v>
      </c>
      <c r="C31" s="23" t="s">
        <v>337</v>
      </c>
      <c r="D31" s="24">
        <v>1121</v>
      </c>
      <c r="E31" s="25">
        <v>9922.5426910624428</v>
      </c>
    </row>
    <row r="32" spans="2:6" x14ac:dyDescent="0.25">
      <c r="B32" s="22" t="s">
        <v>200</v>
      </c>
      <c r="C32" s="23" t="s">
        <v>338</v>
      </c>
      <c r="D32" s="24">
        <v>1533</v>
      </c>
      <c r="E32" s="25">
        <v>8502.9274092191718</v>
      </c>
      <c r="F32" s="21">
        <f>SUMPRODUCT(E30:E32,D30:D32)/SUM(D30:D32)</f>
        <v>10168.232044304055</v>
      </c>
    </row>
    <row r="34" spans="2:6" x14ac:dyDescent="0.25">
      <c r="B34" s="22" t="s">
        <v>339</v>
      </c>
      <c r="C34" s="23" t="s">
        <v>340</v>
      </c>
      <c r="D34" s="24">
        <v>1252</v>
      </c>
      <c r="E34" s="25">
        <v>10030.962659047907</v>
      </c>
    </row>
    <row r="35" spans="2:6" x14ac:dyDescent="0.25">
      <c r="B35" s="22" t="s">
        <v>341</v>
      </c>
      <c r="C35" s="23" t="s">
        <v>342</v>
      </c>
      <c r="D35" s="24">
        <v>2415</v>
      </c>
      <c r="E35" s="25">
        <v>7820.8138309030646</v>
      </c>
    </row>
    <row r="36" spans="2:6" x14ac:dyDescent="0.25">
      <c r="B36" s="22" t="s">
        <v>178</v>
      </c>
      <c r="C36" s="23" t="s">
        <v>343</v>
      </c>
      <c r="D36" s="24">
        <v>4941</v>
      </c>
      <c r="E36" s="25">
        <v>6265.6950522644984</v>
      </c>
      <c r="F36" s="21">
        <f>SUMPRODUCT(E34:E36,D34:D36)/SUM(D34:D36)</f>
        <v>7249.6317267655395</v>
      </c>
    </row>
    <row r="38" spans="2:6" x14ac:dyDescent="0.25">
      <c r="B38" s="22" t="s">
        <v>344</v>
      </c>
      <c r="C38" s="23" t="s">
        <v>345</v>
      </c>
      <c r="D38" s="24">
        <v>8872</v>
      </c>
      <c r="E38" s="25">
        <v>4260.6601583770262</v>
      </c>
    </row>
    <row r="39" spans="2:6" x14ac:dyDescent="0.25">
      <c r="B39" s="22" t="s">
        <v>346</v>
      </c>
      <c r="C39" s="23" t="s">
        <v>347</v>
      </c>
      <c r="D39" s="24">
        <v>10759</v>
      </c>
      <c r="E39" s="25">
        <v>2449.4792168663434</v>
      </c>
    </row>
    <row r="40" spans="2:6" x14ac:dyDescent="0.25">
      <c r="B40" s="22" t="s">
        <v>348</v>
      </c>
      <c r="C40" s="23" t="s">
        <v>349</v>
      </c>
      <c r="D40" s="24">
        <v>13283</v>
      </c>
      <c r="E40" s="25">
        <v>1292.1777688871466</v>
      </c>
    </row>
    <row r="41" spans="2:6" x14ac:dyDescent="0.25">
      <c r="B41" s="22" t="s">
        <v>350</v>
      </c>
      <c r="C41" s="23" t="s">
        <v>351</v>
      </c>
      <c r="D41" s="24">
        <v>20913</v>
      </c>
      <c r="E41" s="25">
        <v>735.239282177831</v>
      </c>
    </row>
    <row r="42" spans="2:6" x14ac:dyDescent="0.25">
      <c r="B42" s="22" t="s">
        <v>127</v>
      </c>
      <c r="C42" s="23" t="s">
        <v>352</v>
      </c>
      <c r="D42" s="24">
        <v>16601</v>
      </c>
      <c r="E42" s="25">
        <v>562.28375993970235</v>
      </c>
      <c r="F42" s="21">
        <f>SUMPRODUCT(E38:E42,D38:D42)/SUM(D38:D42)</f>
        <v>1505.4957251442313</v>
      </c>
    </row>
    <row r="44" spans="2:6" x14ac:dyDescent="0.25">
      <c r="B44" s="22" t="s">
        <v>353</v>
      </c>
      <c r="C44" s="23" t="s">
        <v>354</v>
      </c>
      <c r="D44" s="24">
        <v>4680</v>
      </c>
      <c r="E44" s="25">
        <v>4448.2511674589741</v>
      </c>
    </row>
    <row r="45" spans="2:6" x14ac:dyDescent="0.25">
      <c r="B45" s="22" t="s">
        <v>355</v>
      </c>
      <c r="C45" s="23" t="s">
        <v>356</v>
      </c>
      <c r="D45" s="24">
        <v>2799</v>
      </c>
      <c r="E45" s="25">
        <v>2826.3295687799209</v>
      </c>
    </row>
    <row r="46" spans="2:6" x14ac:dyDescent="0.25">
      <c r="B46" s="22" t="s">
        <v>357</v>
      </c>
      <c r="C46" s="23" t="s">
        <v>358</v>
      </c>
      <c r="D46" s="24">
        <v>1809</v>
      </c>
      <c r="E46" s="25">
        <v>1957.2100150016577</v>
      </c>
    </row>
    <row r="47" spans="2:6" x14ac:dyDescent="0.25">
      <c r="B47" s="22" t="s">
        <v>359</v>
      </c>
      <c r="C47" s="23" t="s">
        <v>360</v>
      </c>
      <c r="D47" s="24">
        <v>3015</v>
      </c>
      <c r="E47" s="25">
        <v>1262.523745244109</v>
      </c>
    </row>
    <row r="48" spans="2:6" x14ac:dyDescent="0.25">
      <c r="B48" s="22" t="s">
        <v>93</v>
      </c>
      <c r="C48" s="23" t="s">
        <v>361</v>
      </c>
      <c r="D48" s="24">
        <v>3061</v>
      </c>
      <c r="E48" s="25">
        <v>643.66833947794805</v>
      </c>
      <c r="F48" s="21">
        <f>SUMPRODUCT(E44:E48,D44:D48)/SUM(D44:D48)</f>
        <v>2476.3136372633421</v>
      </c>
    </row>
    <row r="50" spans="2:6" x14ac:dyDescent="0.25">
      <c r="B50" s="22" t="s">
        <v>362</v>
      </c>
      <c r="C50" s="23" t="s">
        <v>363</v>
      </c>
      <c r="D50" s="24">
        <v>692</v>
      </c>
      <c r="E50" s="25">
        <v>11033.525831143063</v>
      </c>
    </row>
    <row r="51" spans="2:6" x14ac:dyDescent="0.25">
      <c r="B51" s="22" t="s">
        <v>364</v>
      </c>
      <c r="C51" s="23" t="s">
        <v>365</v>
      </c>
      <c r="D51" s="24">
        <v>473</v>
      </c>
      <c r="E51" s="25">
        <v>9001.9145191902735</v>
      </c>
    </row>
    <row r="52" spans="2:6" x14ac:dyDescent="0.25">
      <c r="B52" s="22" t="s">
        <v>366</v>
      </c>
      <c r="C52" s="23" t="s">
        <v>367</v>
      </c>
      <c r="D52" s="24">
        <v>1268</v>
      </c>
      <c r="E52" s="25">
        <v>8961.2319714352525</v>
      </c>
    </row>
    <row r="53" spans="2:6" x14ac:dyDescent="0.25">
      <c r="B53" s="22" t="s">
        <v>368</v>
      </c>
      <c r="C53" s="23" t="s">
        <v>369</v>
      </c>
      <c r="D53" s="24">
        <v>1246</v>
      </c>
      <c r="E53" s="25">
        <v>5966.6337727977525</v>
      </c>
    </row>
    <row r="54" spans="2:6" x14ac:dyDescent="0.25">
      <c r="B54" s="22" t="s">
        <v>370</v>
      </c>
      <c r="C54" s="23" t="s">
        <v>371</v>
      </c>
      <c r="D54" s="24">
        <v>3456</v>
      </c>
      <c r="E54" s="25">
        <v>6296.8876251440679</v>
      </c>
    </row>
    <row r="55" spans="2:6" x14ac:dyDescent="0.25">
      <c r="B55" s="22" t="s">
        <v>372</v>
      </c>
      <c r="C55" s="23" t="s">
        <v>373</v>
      </c>
      <c r="D55" s="24">
        <v>9610</v>
      </c>
      <c r="E55" s="25">
        <v>4853.9448504866796</v>
      </c>
    </row>
    <row r="56" spans="2:6" x14ac:dyDescent="0.25">
      <c r="B56" s="22" t="s">
        <v>374</v>
      </c>
      <c r="C56" s="23" t="s">
        <v>375</v>
      </c>
      <c r="D56" s="24">
        <v>20802</v>
      </c>
      <c r="E56" s="25">
        <v>3721.2660304999035</v>
      </c>
    </row>
    <row r="57" spans="2:6" x14ac:dyDescent="0.25">
      <c r="B57" s="22" t="s">
        <v>86</v>
      </c>
      <c r="C57" s="23" t="s">
        <v>376</v>
      </c>
      <c r="D57" s="24">
        <v>18850</v>
      </c>
      <c r="E57" s="25">
        <v>2773.6618618078983</v>
      </c>
      <c r="F57" s="21">
        <f>SUMPRODUCT(E50:E57,D50:D57)/SUM(D50:D57)</f>
        <v>4056.8138193632049</v>
      </c>
    </row>
    <row r="59" spans="2:6" x14ac:dyDescent="0.25">
      <c r="B59" s="22" t="s">
        <v>377</v>
      </c>
      <c r="C59" s="23" t="s">
        <v>378</v>
      </c>
      <c r="D59" s="24">
        <v>362</v>
      </c>
      <c r="E59" s="25">
        <v>10217.305914522072</v>
      </c>
    </row>
    <row r="60" spans="2:6" x14ac:dyDescent="0.25">
      <c r="B60" s="22" t="s">
        <v>379</v>
      </c>
      <c r="C60" s="23" t="s">
        <v>380</v>
      </c>
      <c r="D60" s="24">
        <v>580</v>
      </c>
      <c r="E60" s="25">
        <v>7274.6435774637757</v>
      </c>
    </row>
    <row r="61" spans="2:6" x14ac:dyDescent="0.25">
      <c r="B61" s="22" t="s">
        <v>381</v>
      </c>
      <c r="C61" s="23" t="s">
        <v>382</v>
      </c>
      <c r="D61" s="24">
        <v>413</v>
      </c>
      <c r="E61" s="25">
        <v>5235.3347549346245</v>
      </c>
    </row>
    <row r="62" spans="2:6" x14ac:dyDescent="0.25">
      <c r="B62" s="22" t="s">
        <v>383</v>
      </c>
      <c r="C62" s="23" t="s">
        <v>384</v>
      </c>
      <c r="D62" s="24">
        <v>532</v>
      </c>
      <c r="E62" s="25">
        <v>3542.2141234887217</v>
      </c>
    </row>
    <row r="63" spans="2:6" x14ac:dyDescent="0.25">
      <c r="B63" s="22" t="s">
        <v>385</v>
      </c>
      <c r="C63" s="23" t="s">
        <v>386</v>
      </c>
      <c r="D63" s="24">
        <v>3834</v>
      </c>
      <c r="E63" s="25">
        <v>4805.9932575477051</v>
      </c>
    </row>
    <row r="64" spans="2:6" x14ac:dyDescent="0.25">
      <c r="B64" s="22" t="s">
        <v>387</v>
      </c>
      <c r="C64" s="23" t="s">
        <v>388</v>
      </c>
      <c r="D64" s="24">
        <v>3946</v>
      </c>
      <c r="E64" s="25">
        <v>3334.6066028362902</v>
      </c>
    </row>
    <row r="65" spans="2:6" x14ac:dyDescent="0.25">
      <c r="B65" s="22" t="s">
        <v>95</v>
      </c>
      <c r="C65" s="23" t="s">
        <v>389</v>
      </c>
      <c r="D65" s="24">
        <v>6560</v>
      </c>
      <c r="E65" s="25">
        <v>1979.4116066934437</v>
      </c>
      <c r="F65" s="21">
        <f>SUMPRODUCT(E59:E65,D59:D65)/SUM(D59:D65)</f>
        <v>3483.9517549521706</v>
      </c>
    </row>
    <row r="67" spans="2:6" x14ac:dyDescent="0.25">
      <c r="B67" s="22" t="s">
        <v>390</v>
      </c>
      <c r="C67" s="23" t="s">
        <v>391</v>
      </c>
      <c r="D67" s="24">
        <v>264</v>
      </c>
      <c r="E67" s="25">
        <v>8226.4544787954164</v>
      </c>
    </row>
    <row r="68" spans="2:6" x14ac:dyDescent="0.25">
      <c r="B68" s="22" t="s">
        <v>392</v>
      </c>
      <c r="C68" s="23" t="s">
        <v>393</v>
      </c>
      <c r="D68" s="24">
        <v>609</v>
      </c>
      <c r="E68" s="25">
        <v>5389.3524369261077</v>
      </c>
    </row>
    <row r="69" spans="2:6" x14ac:dyDescent="0.25">
      <c r="B69" s="22" t="s">
        <v>394</v>
      </c>
      <c r="C69" s="23" t="s">
        <v>395</v>
      </c>
      <c r="D69" s="24">
        <v>340</v>
      </c>
      <c r="E69" s="25">
        <v>2641.9601508999995</v>
      </c>
    </row>
    <row r="70" spans="2:6" x14ac:dyDescent="0.25">
      <c r="B70" s="22" t="s">
        <v>396</v>
      </c>
      <c r="C70" s="23" t="s">
        <v>397</v>
      </c>
      <c r="D70" s="24">
        <v>1402</v>
      </c>
      <c r="E70" s="25">
        <v>4168.0484092589159</v>
      </c>
    </row>
    <row r="71" spans="2:6" x14ac:dyDescent="0.25">
      <c r="B71" s="22" t="s">
        <v>398</v>
      </c>
      <c r="C71" s="23" t="s">
        <v>399</v>
      </c>
      <c r="D71" s="24">
        <v>2721</v>
      </c>
      <c r="E71" s="25">
        <v>2933.9721823972759</v>
      </c>
    </row>
    <row r="72" spans="2:6" x14ac:dyDescent="0.25">
      <c r="B72" s="22" t="s">
        <v>400</v>
      </c>
      <c r="C72" s="23" t="s">
        <v>401</v>
      </c>
      <c r="D72" s="24">
        <v>2272</v>
      </c>
      <c r="E72" s="25">
        <v>2272.7831699947178</v>
      </c>
    </row>
    <row r="73" spans="2:6" x14ac:dyDescent="0.25">
      <c r="B73" s="22" t="s">
        <v>108</v>
      </c>
      <c r="C73" s="23" t="s">
        <v>402</v>
      </c>
      <c r="D73" s="24">
        <v>5221</v>
      </c>
      <c r="E73" s="25">
        <v>1423.6247549806512</v>
      </c>
      <c r="F73" s="21">
        <f>SUMPRODUCT(E67:E73,D67:D73)/SUM(D67:D73)</f>
        <v>2554.8068012987728</v>
      </c>
    </row>
    <row r="75" spans="2:6" x14ac:dyDescent="0.25">
      <c r="B75" s="22" t="s">
        <v>403</v>
      </c>
      <c r="C75" s="23" t="s">
        <v>404</v>
      </c>
      <c r="D75" s="24">
        <v>314</v>
      </c>
      <c r="E75" s="25">
        <v>3103.4720252165539</v>
      </c>
    </row>
    <row r="76" spans="2:6" x14ac:dyDescent="0.25">
      <c r="B76" s="22" t="s">
        <v>405</v>
      </c>
      <c r="C76" s="23" t="s">
        <v>406</v>
      </c>
      <c r="D76" s="24">
        <v>1283</v>
      </c>
      <c r="E76" s="25">
        <v>2028.2597849267254</v>
      </c>
    </row>
    <row r="77" spans="2:6" x14ac:dyDescent="0.25">
      <c r="B77" s="22" t="s">
        <v>407</v>
      </c>
      <c r="C77" s="23" t="s">
        <v>408</v>
      </c>
      <c r="D77" s="24">
        <v>867</v>
      </c>
      <c r="E77" s="25">
        <v>882.96723229180964</v>
      </c>
    </row>
    <row r="78" spans="2:6" x14ac:dyDescent="0.25">
      <c r="B78" s="22" t="s">
        <v>131</v>
      </c>
      <c r="C78" s="23" t="s">
        <v>409</v>
      </c>
      <c r="D78" s="24">
        <v>2334</v>
      </c>
      <c r="E78" s="25">
        <v>540.94644143144762</v>
      </c>
      <c r="F78" s="21">
        <f>SUMPRODUCT(E75:E78,D75:D78)/SUM(D75:D78)</f>
        <v>1168.1636316542276</v>
      </c>
    </row>
    <row r="80" spans="2:6" x14ac:dyDescent="0.25">
      <c r="B80" s="22" t="s">
        <v>410</v>
      </c>
      <c r="C80" s="23" t="s">
        <v>411</v>
      </c>
      <c r="D80" s="24">
        <v>965</v>
      </c>
      <c r="E80" s="25">
        <v>5862.2739164497298</v>
      </c>
    </row>
    <row r="81" spans="2:6" x14ac:dyDescent="0.25">
      <c r="B81" s="22" t="s">
        <v>412</v>
      </c>
      <c r="C81" s="23" t="s">
        <v>413</v>
      </c>
      <c r="D81" s="24">
        <v>611</v>
      </c>
      <c r="E81" s="25">
        <v>3637.5967713436989</v>
      </c>
    </row>
    <row r="82" spans="2:6" x14ac:dyDescent="0.25">
      <c r="B82" s="22" t="s">
        <v>414</v>
      </c>
      <c r="C82" s="23" t="s">
        <v>415</v>
      </c>
      <c r="D82" s="24">
        <v>506</v>
      </c>
      <c r="E82" s="25">
        <v>2844.1952459248992</v>
      </c>
    </row>
    <row r="83" spans="2:6" x14ac:dyDescent="0.25">
      <c r="B83" s="22" t="s">
        <v>416</v>
      </c>
      <c r="C83" s="23" t="s">
        <v>417</v>
      </c>
      <c r="D83" s="24">
        <v>2961</v>
      </c>
      <c r="E83" s="25">
        <v>3898.8786061445458</v>
      </c>
    </row>
    <row r="84" spans="2:6" x14ac:dyDescent="0.25">
      <c r="B84" s="22" t="s">
        <v>418</v>
      </c>
      <c r="C84" s="23" t="s">
        <v>419</v>
      </c>
      <c r="D84" s="24">
        <v>4712</v>
      </c>
      <c r="E84" s="25">
        <v>3019.5594050844438</v>
      </c>
    </row>
    <row r="85" spans="2:6" x14ac:dyDescent="0.25">
      <c r="B85" s="22" t="s">
        <v>420</v>
      </c>
      <c r="C85" s="23" t="s">
        <v>421</v>
      </c>
      <c r="D85" s="24">
        <v>5175</v>
      </c>
      <c r="E85" s="25">
        <v>2386.5953218925606</v>
      </c>
    </row>
    <row r="86" spans="2:6" x14ac:dyDescent="0.25">
      <c r="B86" s="22" t="s">
        <v>422</v>
      </c>
      <c r="C86" s="23" t="s">
        <v>423</v>
      </c>
      <c r="D86" s="24">
        <v>5898</v>
      </c>
      <c r="E86" s="25">
        <v>1906.0105478828398</v>
      </c>
    </row>
    <row r="87" spans="2:6" x14ac:dyDescent="0.25">
      <c r="B87" s="22" t="s">
        <v>90</v>
      </c>
      <c r="C87" s="23" t="s">
        <v>424</v>
      </c>
      <c r="D87" s="24">
        <v>7509</v>
      </c>
      <c r="E87" s="25">
        <v>1298.6382462696752</v>
      </c>
      <c r="F87" s="21">
        <f>SUMPRODUCT(E80:E87,D80:D87)/SUM(D80:D87)</f>
        <v>2415.0519749479781</v>
      </c>
    </row>
    <row r="89" spans="2:6" x14ac:dyDescent="0.25">
      <c r="B89" s="22" t="s">
        <v>425</v>
      </c>
      <c r="C89" s="23" t="s">
        <v>426</v>
      </c>
      <c r="D89" s="24">
        <v>874</v>
      </c>
      <c r="E89" s="25">
        <v>6333.2864268970252</v>
      </c>
    </row>
    <row r="90" spans="2:6" x14ac:dyDescent="0.25">
      <c r="B90" s="22" t="s">
        <v>427</v>
      </c>
      <c r="C90" s="23" t="s">
        <v>428</v>
      </c>
      <c r="D90" s="24">
        <v>5415</v>
      </c>
      <c r="E90" s="25">
        <v>3142.8620838840061</v>
      </c>
    </row>
    <row r="91" spans="2:6" x14ac:dyDescent="0.25">
      <c r="B91" s="22" t="s">
        <v>429</v>
      </c>
      <c r="C91" s="23" t="s">
        <v>430</v>
      </c>
      <c r="D91" s="24">
        <v>4309</v>
      </c>
      <c r="E91" s="25">
        <v>2168.7518117751197</v>
      </c>
    </row>
    <row r="92" spans="2:6" x14ac:dyDescent="0.25">
      <c r="B92" s="22" t="s">
        <v>99</v>
      </c>
      <c r="C92" s="23" t="s">
        <v>431</v>
      </c>
      <c r="D92" s="24">
        <v>4906</v>
      </c>
      <c r="E92" s="25">
        <v>1513.8107529946983</v>
      </c>
      <c r="F92" s="21">
        <f>SUMPRODUCT(E89:E92,D89:D92)/SUM(D89:D92)</f>
        <v>2536.4936553451289</v>
      </c>
    </row>
    <row r="94" spans="2:6" x14ac:dyDescent="0.25">
      <c r="B94" s="22" t="s">
        <v>432</v>
      </c>
      <c r="C94" s="23" t="s">
        <v>433</v>
      </c>
      <c r="D94" s="24">
        <v>1538</v>
      </c>
      <c r="E94" s="25">
        <v>3310.4112871846492</v>
      </c>
    </row>
    <row r="95" spans="2:6" x14ac:dyDescent="0.25">
      <c r="B95" s="22" t="s">
        <v>434</v>
      </c>
      <c r="C95" s="23" t="s">
        <v>435</v>
      </c>
      <c r="D95" s="24">
        <v>754</v>
      </c>
      <c r="E95" s="25">
        <v>2229.3839010371203</v>
      </c>
    </row>
    <row r="96" spans="2:6" x14ac:dyDescent="0.25">
      <c r="B96" s="22" t="s">
        <v>157</v>
      </c>
      <c r="C96" s="23" t="s">
        <v>436</v>
      </c>
      <c r="D96" s="24">
        <v>621</v>
      </c>
      <c r="E96" s="25">
        <v>1490.8828484927503</v>
      </c>
      <c r="F96" s="21">
        <f>SUMPRODUCT(E94:E96,D94:D96)/SUM(D94:D96)</f>
        <v>2642.7072674170877</v>
      </c>
    </row>
    <row r="98" spans="2:6" x14ac:dyDescent="0.25">
      <c r="B98" s="22" t="s">
        <v>437</v>
      </c>
      <c r="C98" s="23" t="s">
        <v>438</v>
      </c>
      <c r="D98" s="24">
        <v>1150</v>
      </c>
      <c r="E98" s="25">
        <v>16618.129114110434</v>
      </c>
    </row>
    <row r="99" spans="2:6" x14ac:dyDescent="0.25">
      <c r="B99" s="22" t="s">
        <v>439</v>
      </c>
      <c r="C99" s="23" t="s">
        <v>440</v>
      </c>
      <c r="D99" s="24">
        <v>1392</v>
      </c>
      <c r="E99" s="25">
        <v>12815.510405408691</v>
      </c>
    </row>
    <row r="100" spans="2:6" x14ac:dyDescent="0.25">
      <c r="B100" s="22" t="s">
        <v>441</v>
      </c>
      <c r="C100" s="23" t="s">
        <v>442</v>
      </c>
      <c r="D100" s="24">
        <v>2787</v>
      </c>
      <c r="E100" s="25">
        <v>11172.22132521381</v>
      </c>
    </row>
    <row r="101" spans="2:6" x14ac:dyDescent="0.25">
      <c r="B101" s="22" t="s">
        <v>443</v>
      </c>
      <c r="C101" s="23" t="s">
        <v>444</v>
      </c>
      <c r="D101" s="24">
        <v>5908</v>
      </c>
      <c r="E101" s="25">
        <v>9720.6804500243561</v>
      </c>
    </row>
    <row r="102" spans="2:6" x14ac:dyDescent="0.25">
      <c r="B102" s="22" t="s">
        <v>445</v>
      </c>
      <c r="C102" s="23" t="s">
        <v>446</v>
      </c>
      <c r="D102" s="24">
        <v>12738</v>
      </c>
      <c r="E102" s="25">
        <v>8564.8204454923853</v>
      </c>
    </row>
    <row r="103" spans="2:6" x14ac:dyDescent="0.25">
      <c r="B103" s="22" t="s">
        <v>214</v>
      </c>
      <c r="C103" s="23" t="s">
        <v>447</v>
      </c>
      <c r="D103" s="24">
        <v>17118</v>
      </c>
      <c r="E103" s="25">
        <v>7812.1282344056544</v>
      </c>
      <c r="F103" s="21">
        <f>SUMPRODUCT(E98:E103,D98:D103)/SUM(D98:D103)</f>
        <v>8963.6554607575181</v>
      </c>
    </row>
    <row r="105" spans="2:6" x14ac:dyDescent="0.25">
      <c r="B105" s="22" t="s">
        <v>448</v>
      </c>
      <c r="C105" s="23" t="s">
        <v>449</v>
      </c>
      <c r="D105" s="24">
        <v>378</v>
      </c>
      <c r="E105" s="25">
        <v>18580.139799867724</v>
      </c>
    </row>
    <row r="106" spans="2:6" x14ac:dyDescent="0.25">
      <c r="B106" s="22" t="s">
        <v>450</v>
      </c>
      <c r="C106" s="23" t="s">
        <v>451</v>
      </c>
      <c r="D106" s="24">
        <v>544</v>
      </c>
      <c r="E106" s="25">
        <v>16332.184877290425</v>
      </c>
    </row>
    <row r="107" spans="2:6" x14ac:dyDescent="0.25">
      <c r="B107" s="22" t="s">
        <v>452</v>
      </c>
      <c r="C107" s="23" t="s">
        <v>453</v>
      </c>
      <c r="D107" s="24">
        <v>430</v>
      </c>
      <c r="E107" s="25">
        <v>12962.047092820883</v>
      </c>
    </row>
    <row r="108" spans="2:6" x14ac:dyDescent="0.25">
      <c r="B108" s="22" t="s">
        <v>454</v>
      </c>
      <c r="C108" s="23" t="s">
        <v>455</v>
      </c>
      <c r="D108" s="24">
        <v>602</v>
      </c>
      <c r="E108" s="25">
        <v>11367.599657382041</v>
      </c>
    </row>
    <row r="109" spans="2:6" x14ac:dyDescent="0.25">
      <c r="B109" s="22" t="s">
        <v>456</v>
      </c>
      <c r="C109" s="23" t="s">
        <v>457</v>
      </c>
      <c r="D109" s="24">
        <v>438</v>
      </c>
      <c r="E109" s="25">
        <v>9123.1847247647947</v>
      </c>
    </row>
    <row r="110" spans="2:6" x14ac:dyDescent="0.25">
      <c r="B110" s="22" t="s">
        <v>233</v>
      </c>
      <c r="C110" s="23" t="s">
        <v>458</v>
      </c>
      <c r="D110" s="24">
        <v>660</v>
      </c>
      <c r="E110" s="25">
        <v>6674.7278149848307</v>
      </c>
      <c r="F110" s="21">
        <f>SUMPRODUCT(E105:E110,D105:D110)/SUM(D105:D110)</f>
        <v>12033.50325314218</v>
      </c>
    </row>
    <row r="112" spans="2:6" x14ac:dyDescent="0.25">
      <c r="B112" s="22" t="s">
        <v>459</v>
      </c>
      <c r="C112" s="23" t="s">
        <v>460</v>
      </c>
      <c r="D112" s="24">
        <v>948</v>
      </c>
      <c r="E112" s="25">
        <v>10852.318915732058</v>
      </c>
    </row>
    <row r="113" spans="2:6" x14ac:dyDescent="0.25">
      <c r="B113" s="22" t="s">
        <v>461</v>
      </c>
      <c r="C113" s="23" t="s">
        <v>462</v>
      </c>
      <c r="D113" s="24">
        <v>820</v>
      </c>
      <c r="E113" s="25">
        <v>6778.0877241548533</v>
      </c>
    </row>
    <row r="114" spans="2:6" x14ac:dyDescent="0.25">
      <c r="B114" s="22" t="s">
        <v>463</v>
      </c>
      <c r="C114" s="23" t="s">
        <v>464</v>
      </c>
      <c r="D114" s="24">
        <v>1547</v>
      </c>
      <c r="E114" s="25">
        <v>4916.3488593981765</v>
      </c>
    </row>
    <row r="115" spans="2:6" x14ac:dyDescent="0.25">
      <c r="B115" s="22" t="s">
        <v>465</v>
      </c>
      <c r="C115" s="23" t="s">
        <v>466</v>
      </c>
      <c r="D115" s="24">
        <v>1197</v>
      </c>
      <c r="E115" s="25">
        <v>4435.8097417117788</v>
      </c>
    </row>
    <row r="116" spans="2:6" x14ac:dyDescent="0.25">
      <c r="B116" s="22" t="s">
        <v>239</v>
      </c>
      <c r="C116" s="23" t="s">
        <v>467</v>
      </c>
      <c r="D116" s="24">
        <v>1955</v>
      </c>
      <c r="E116" s="25">
        <v>3475.3119476025522</v>
      </c>
      <c r="F116" s="21">
        <f>SUMPRODUCT(E112:E116,D112:D116)/SUM(D112:D116)</f>
        <v>5497.9930523893527</v>
      </c>
    </row>
    <row r="118" spans="2:6" x14ac:dyDescent="0.25">
      <c r="B118" s="22" t="s">
        <v>468</v>
      </c>
      <c r="C118" s="23" t="s">
        <v>469</v>
      </c>
      <c r="D118" s="24">
        <v>1474</v>
      </c>
      <c r="E118" s="25">
        <v>12474.78623790163</v>
      </c>
    </row>
    <row r="119" spans="2:6" x14ac:dyDescent="0.25">
      <c r="B119" s="22" t="s">
        <v>470</v>
      </c>
      <c r="C119" s="23" t="s">
        <v>471</v>
      </c>
      <c r="D119" s="24">
        <v>2385</v>
      </c>
      <c r="E119" s="25">
        <v>10007.753228641504</v>
      </c>
    </row>
    <row r="120" spans="2:6" x14ac:dyDescent="0.25">
      <c r="B120" s="22" t="s">
        <v>472</v>
      </c>
      <c r="C120" s="23" t="s">
        <v>473</v>
      </c>
      <c r="D120" s="24">
        <v>6152</v>
      </c>
      <c r="E120" s="25">
        <v>8830.3671855788361</v>
      </c>
    </row>
    <row r="121" spans="2:6" x14ac:dyDescent="0.25">
      <c r="B121" s="22" t="s">
        <v>474</v>
      </c>
      <c r="C121" s="23" t="s">
        <v>475</v>
      </c>
      <c r="D121" s="24">
        <v>14166</v>
      </c>
      <c r="E121" s="25">
        <v>7978.5664152119152</v>
      </c>
    </row>
    <row r="122" spans="2:6" x14ac:dyDescent="0.25">
      <c r="B122" s="22" t="s">
        <v>210</v>
      </c>
      <c r="C122" s="23" t="s">
        <v>476</v>
      </c>
      <c r="D122" s="24">
        <v>17796</v>
      </c>
      <c r="E122" s="25">
        <v>7205.2471068509212</v>
      </c>
      <c r="F122" s="21">
        <f>SUMPRODUCT(E118:E122,D118:D122)/SUM(D118:D122)</f>
        <v>8048.7383470819095</v>
      </c>
    </row>
    <row r="124" spans="2:6" x14ac:dyDescent="0.25">
      <c r="B124" s="22" t="s">
        <v>477</v>
      </c>
      <c r="C124" s="23" t="s">
        <v>478</v>
      </c>
      <c r="D124" s="24">
        <v>1189</v>
      </c>
      <c r="E124" s="25">
        <v>8414.8243454844323</v>
      </c>
    </row>
    <row r="125" spans="2:6" x14ac:dyDescent="0.25">
      <c r="B125" s="22" t="s">
        <v>479</v>
      </c>
      <c r="C125" s="23" t="s">
        <v>480</v>
      </c>
      <c r="D125" s="24">
        <v>2534</v>
      </c>
      <c r="E125" s="25">
        <v>3768.1360815485364</v>
      </c>
    </row>
    <row r="126" spans="2:6" x14ac:dyDescent="0.25">
      <c r="B126" s="22" t="s">
        <v>220</v>
      </c>
      <c r="C126" s="23" t="s">
        <v>481</v>
      </c>
      <c r="D126" s="24">
        <v>14023</v>
      </c>
      <c r="E126" s="25">
        <v>2912.1877260882115</v>
      </c>
      <c r="F126" s="21">
        <f>SUMPRODUCT(E124:E126,D124:D126)/SUM(D124:D126)</f>
        <v>3403.0931736932248</v>
      </c>
    </row>
    <row r="128" spans="2:6" x14ac:dyDescent="0.25">
      <c r="B128" s="22" t="s">
        <v>482</v>
      </c>
      <c r="C128" s="23" t="s">
        <v>483</v>
      </c>
      <c r="D128" s="24">
        <v>1132</v>
      </c>
      <c r="E128" s="25">
        <v>8935.7499398745385</v>
      </c>
    </row>
    <row r="129" spans="2:6" x14ac:dyDescent="0.25">
      <c r="B129" s="22" t="s">
        <v>484</v>
      </c>
      <c r="C129" s="23" t="s">
        <v>485</v>
      </c>
      <c r="D129" s="24">
        <v>1993</v>
      </c>
      <c r="E129" s="25">
        <v>5838.1645842905127</v>
      </c>
    </row>
    <row r="130" spans="2:6" x14ac:dyDescent="0.25">
      <c r="B130" s="22" t="s">
        <v>268</v>
      </c>
      <c r="C130" s="23" t="s">
        <v>486</v>
      </c>
      <c r="D130" s="24">
        <v>6474</v>
      </c>
      <c r="E130" s="25">
        <v>4462.7126800109663</v>
      </c>
      <c r="F130" s="21">
        <f>SUMPRODUCT(E128:E130,D128:D130)/SUM(D128:D130)</f>
        <v>5275.7925657693477</v>
      </c>
    </row>
    <row r="132" spans="2:6" x14ac:dyDescent="0.25">
      <c r="B132" s="22" t="s">
        <v>487</v>
      </c>
      <c r="C132" s="23" t="s">
        <v>488</v>
      </c>
      <c r="D132" s="24">
        <v>1745</v>
      </c>
      <c r="E132" s="25">
        <v>6158.6383221787783</v>
      </c>
    </row>
    <row r="133" spans="2:6" x14ac:dyDescent="0.25">
      <c r="B133" s="22" t="s">
        <v>489</v>
      </c>
      <c r="C133" s="23" t="s">
        <v>490</v>
      </c>
      <c r="D133" s="24">
        <v>2487</v>
      </c>
      <c r="E133" s="25">
        <v>3422.8587788845953</v>
      </c>
    </row>
    <row r="134" spans="2:6" x14ac:dyDescent="0.25">
      <c r="B134" s="22" t="s">
        <v>250</v>
      </c>
      <c r="C134" s="23" t="s">
        <v>491</v>
      </c>
      <c r="D134" s="24">
        <v>9878</v>
      </c>
      <c r="E134" s="25">
        <v>2709.4250592033809</v>
      </c>
      <c r="F134" s="21">
        <f>SUMPRODUCT(E132:E134,D132:D134)/SUM(D132:D134)</f>
        <v>3261.7416293479064</v>
      </c>
    </row>
    <row r="136" spans="2:6" x14ac:dyDescent="0.25">
      <c r="B136" s="22" t="s">
        <v>492</v>
      </c>
      <c r="C136" s="23" t="s">
        <v>493</v>
      </c>
      <c r="D136" s="24">
        <v>549</v>
      </c>
      <c r="E136" s="25">
        <v>6753.9092434844952</v>
      </c>
    </row>
    <row r="137" spans="2:6" x14ac:dyDescent="0.25">
      <c r="B137" s="22" t="s">
        <v>494</v>
      </c>
      <c r="C137" s="23" t="s">
        <v>495</v>
      </c>
      <c r="D137" s="24">
        <v>981</v>
      </c>
      <c r="E137" s="25">
        <v>4054.0639050020382</v>
      </c>
    </row>
    <row r="138" spans="2:6" x14ac:dyDescent="0.25">
      <c r="B138" s="22" t="s">
        <v>227</v>
      </c>
      <c r="C138" s="23" t="s">
        <v>496</v>
      </c>
      <c r="D138" s="24">
        <v>3816</v>
      </c>
      <c r="E138" s="25">
        <v>3310.8586483042427</v>
      </c>
      <c r="F138" s="21">
        <f>SUMPRODUCT(E136:E138,D136:D138)/SUM(D136:D138)</f>
        <v>3800.817333971002</v>
      </c>
    </row>
    <row r="140" spans="2:6" x14ac:dyDescent="0.25">
      <c r="B140" s="22" t="s">
        <v>497</v>
      </c>
      <c r="C140" s="23" t="s">
        <v>498</v>
      </c>
      <c r="D140" s="24">
        <v>1008</v>
      </c>
      <c r="E140" s="25">
        <v>20725.457659883832</v>
      </c>
    </row>
    <row r="141" spans="2:6" x14ac:dyDescent="0.25">
      <c r="B141" s="22" t="s">
        <v>499</v>
      </c>
      <c r="C141" s="23" t="s">
        <v>500</v>
      </c>
      <c r="D141" s="24">
        <v>1284</v>
      </c>
      <c r="E141" s="25">
        <v>16805.326396051325</v>
      </c>
    </row>
    <row r="142" spans="2:6" x14ac:dyDescent="0.25">
      <c r="B142" s="22" t="s">
        <v>501</v>
      </c>
      <c r="C142" s="23" t="s">
        <v>502</v>
      </c>
      <c r="D142" s="24">
        <v>1708</v>
      </c>
      <c r="E142" s="25">
        <v>15068.984993398712</v>
      </c>
    </row>
    <row r="143" spans="2:6" x14ac:dyDescent="0.25">
      <c r="B143" s="22" t="s">
        <v>503</v>
      </c>
      <c r="C143" s="23" t="s">
        <v>504</v>
      </c>
      <c r="D143" s="24">
        <v>3139</v>
      </c>
      <c r="E143" s="25">
        <v>13323.07144414906</v>
      </c>
    </row>
    <row r="144" spans="2:6" x14ac:dyDescent="0.25">
      <c r="B144" s="22" t="s">
        <v>246</v>
      </c>
      <c r="C144" s="23" t="s">
        <v>505</v>
      </c>
      <c r="D144" s="24">
        <v>3260</v>
      </c>
      <c r="E144" s="25">
        <v>11889.064427870519</v>
      </c>
      <c r="F144" s="21">
        <f>SUMPRODUCT(E140:E144,D140:D144)/SUM(D140:D144)</f>
        <v>14307.779409602808</v>
      </c>
    </row>
    <row r="146" spans="2:6" x14ac:dyDescent="0.25">
      <c r="B146" s="22" t="s">
        <v>506</v>
      </c>
      <c r="C146" s="23" t="s">
        <v>507</v>
      </c>
      <c r="D146" s="24">
        <v>2422</v>
      </c>
      <c r="E146" s="25">
        <v>15423.193282384391</v>
      </c>
    </row>
    <row r="147" spans="2:6" x14ac:dyDescent="0.25">
      <c r="B147" s="22" t="s">
        <v>508</v>
      </c>
      <c r="C147" s="23" t="s">
        <v>509</v>
      </c>
      <c r="D147" s="24">
        <v>3811</v>
      </c>
      <c r="E147" s="25">
        <v>13515.616194889242</v>
      </c>
    </row>
    <row r="148" spans="2:6" x14ac:dyDescent="0.25">
      <c r="B148" s="22" t="s">
        <v>510</v>
      </c>
      <c r="C148" s="23" t="s">
        <v>511</v>
      </c>
      <c r="D148" s="24">
        <v>7243</v>
      </c>
      <c r="E148" s="25">
        <v>11684.793106666286</v>
      </c>
    </row>
    <row r="149" spans="2:6" x14ac:dyDescent="0.25">
      <c r="B149" s="22" t="s">
        <v>512</v>
      </c>
      <c r="C149" s="23" t="s">
        <v>513</v>
      </c>
      <c r="D149" s="24">
        <v>9518</v>
      </c>
      <c r="E149" s="25">
        <v>10223.539296635636</v>
      </c>
    </row>
    <row r="150" spans="2:6" x14ac:dyDescent="0.25">
      <c r="B150" s="22" t="s">
        <v>213</v>
      </c>
      <c r="C150" s="23" t="s">
        <v>514</v>
      </c>
      <c r="D150" s="24">
        <v>7567</v>
      </c>
      <c r="E150" s="25">
        <v>9170.6245026102824</v>
      </c>
      <c r="F150" s="21">
        <f>SUMPRODUCT(E146:E150,D146:D150)/SUM(D146:D150)</f>
        <v>11131.759646506061</v>
      </c>
    </row>
    <row r="152" spans="2:6" x14ac:dyDescent="0.25">
      <c r="B152" s="22" t="s">
        <v>515</v>
      </c>
      <c r="C152" s="23" t="s">
        <v>516</v>
      </c>
      <c r="D152" s="24">
        <v>1686</v>
      </c>
      <c r="E152" s="25">
        <v>15526.10536350765</v>
      </c>
    </row>
    <row r="153" spans="2:6" x14ac:dyDescent="0.25">
      <c r="B153" s="22" t="s">
        <v>517</v>
      </c>
      <c r="C153" s="23" t="s">
        <v>518</v>
      </c>
      <c r="D153" s="24">
        <v>2608</v>
      </c>
      <c r="E153" s="25">
        <v>13217.834022018022</v>
      </c>
    </row>
    <row r="154" spans="2:6" x14ac:dyDescent="0.25">
      <c r="B154" s="22" t="s">
        <v>519</v>
      </c>
      <c r="C154" s="23" t="s">
        <v>520</v>
      </c>
      <c r="D154" s="24">
        <v>4912</v>
      </c>
      <c r="E154" s="25">
        <v>11288.970070338557</v>
      </c>
    </row>
    <row r="155" spans="2:6" x14ac:dyDescent="0.25">
      <c r="B155" s="22" t="s">
        <v>521</v>
      </c>
      <c r="C155" s="23" t="s">
        <v>522</v>
      </c>
      <c r="D155" s="24">
        <v>6266</v>
      </c>
      <c r="E155" s="25">
        <v>9793.6453444433282</v>
      </c>
    </row>
    <row r="156" spans="2:6" x14ac:dyDescent="0.25">
      <c r="B156" s="22" t="s">
        <v>232</v>
      </c>
      <c r="C156" s="23" t="s">
        <v>523</v>
      </c>
      <c r="D156" s="24">
        <v>5835</v>
      </c>
      <c r="E156" s="25">
        <v>7898.2445911876594</v>
      </c>
      <c r="F156" s="21">
        <f>SUMPRODUCT(E152:E156,D152:D156)/SUM(D152:D156)</f>
        <v>10492.03476208109</v>
      </c>
    </row>
    <row r="158" spans="2:6" x14ac:dyDescent="0.25">
      <c r="B158" s="22" t="s">
        <v>524</v>
      </c>
      <c r="C158" s="23" t="s">
        <v>525</v>
      </c>
      <c r="D158" s="24">
        <v>540</v>
      </c>
      <c r="E158" s="25">
        <v>11521.189693485183</v>
      </c>
    </row>
    <row r="159" spans="2:6" x14ac:dyDescent="0.25">
      <c r="B159" s="22" t="s">
        <v>526</v>
      </c>
      <c r="C159" s="23" t="s">
        <v>527</v>
      </c>
      <c r="D159" s="24">
        <v>321</v>
      </c>
      <c r="E159" s="25">
        <v>7249.5061338660089</v>
      </c>
    </row>
    <row r="160" spans="2:6" x14ac:dyDescent="0.25">
      <c r="B160" s="22" t="s">
        <v>238</v>
      </c>
      <c r="C160" s="23" t="s">
        <v>528</v>
      </c>
      <c r="D160" s="24">
        <v>1180</v>
      </c>
      <c r="E160" s="25">
        <v>5411.9561220949154</v>
      </c>
      <c r="F160" s="21">
        <f>SUMPRODUCT(E158:E160,D158:D160)/SUM(D158:D160)</f>
        <v>7317.3160840396813</v>
      </c>
    </row>
    <row r="162" spans="2:6" x14ac:dyDescent="0.25">
      <c r="B162" s="22" t="s">
        <v>529</v>
      </c>
      <c r="C162" s="23" t="s">
        <v>530</v>
      </c>
      <c r="D162" s="24">
        <v>265</v>
      </c>
      <c r="E162" s="25">
        <v>19312.800419426418</v>
      </c>
    </row>
    <row r="163" spans="2:6" x14ac:dyDescent="0.25">
      <c r="B163" s="22" t="s">
        <v>531</v>
      </c>
      <c r="C163" s="23" t="s">
        <v>532</v>
      </c>
      <c r="D163" s="24">
        <v>274</v>
      </c>
      <c r="E163" s="25">
        <v>13274.099687832113</v>
      </c>
    </row>
    <row r="164" spans="2:6" x14ac:dyDescent="0.25">
      <c r="B164" s="22" t="s">
        <v>209</v>
      </c>
      <c r="C164" s="23" t="s">
        <v>533</v>
      </c>
      <c r="D164" s="24">
        <v>1640</v>
      </c>
      <c r="E164" s="25">
        <v>9183.7532699140193</v>
      </c>
      <c r="F164" s="21">
        <f>SUMPRODUCT(E162:E164,D162:D164)/SUM(D162:D164)</f>
        <v>10929.945290625512</v>
      </c>
    </row>
    <row r="166" spans="2:6" x14ac:dyDescent="0.25">
      <c r="B166" s="22" t="s">
        <v>534</v>
      </c>
      <c r="C166" s="23" t="s">
        <v>535</v>
      </c>
      <c r="D166" s="24">
        <v>640</v>
      </c>
      <c r="E166" s="25">
        <v>7965.6621837874845</v>
      </c>
    </row>
    <row r="167" spans="2:6" x14ac:dyDescent="0.25">
      <c r="B167" s="22" t="s">
        <v>536</v>
      </c>
      <c r="C167" s="23" t="s">
        <v>537</v>
      </c>
      <c r="D167" s="24">
        <v>656</v>
      </c>
      <c r="E167" s="25">
        <v>5198.1929981905305</v>
      </c>
    </row>
    <row r="168" spans="2:6" x14ac:dyDescent="0.25">
      <c r="B168" s="22" t="s">
        <v>219</v>
      </c>
      <c r="C168" s="23" t="s">
        <v>538</v>
      </c>
      <c r="D168" s="24">
        <v>1986</v>
      </c>
      <c r="E168" s="25">
        <v>4528.1132375276784</v>
      </c>
      <c r="F168" s="21">
        <f>SUMPRODUCT(E166:E168,D166:D168)/SUM(D166:D168)</f>
        <v>5332.3800408796296</v>
      </c>
    </row>
    <row r="170" spans="2:6" x14ac:dyDescent="0.25">
      <c r="B170" s="22" t="s">
        <v>539</v>
      </c>
      <c r="C170" s="23" t="s">
        <v>540</v>
      </c>
      <c r="D170" s="24">
        <v>1107</v>
      </c>
      <c r="E170" s="25">
        <v>12462.291391039747</v>
      </c>
    </row>
    <row r="171" spans="2:6" x14ac:dyDescent="0.25">
      <c r="B171" s="22" t="s">
        <v>541</v>
      </c>
      <c r="C171" s="23" t="s">
        <v>542</v>
      </c>
      <c r="D171" s="24">
        <v>1786</v>
      </c>
      <c r="E171" s="25">
        <v>8445.7743763863327</v>
      </c>
    </row>
    <row r="172" spans="2:6" x14ac:dyDescent="0.25">
      <c r="B172" s="22" t="s">
        <v>543</v>
      </c>
      <c r="C172" s="23" t="s">
        <v>544</v>
      </c>
      <c r="D172" s="24">
        <v>2723</v>
      </c>
      <c r="E172" s="25">
        <v>7287.2707369236132</v>
      </c>
    </row>
    <row r="173" spans="2:6" x14ac:dyDescent="0.25">
      <c r="B173" s="22" t="s">
        <v>267</v>
      </c>
      <c r="C173" s="23" t="s">
        <v>545</v>
      </c>
      <c r="D173" s="24">
        <v>6691</v>
      </c>
      <c r="E173" s="25">
        <v>6347.4682174583741</v>
      </c>
      <c r="F173" s="21">
        <f>SUMPRODUCT(E170:E173,D170:D173)/SUM(D170:D173)</f>
        <v>7409.9339941304925</v>
      </c>
    </row>
    <row r="175" spans="2:6" x14ac:dyDescent="0.25">
      <c r="B175" s="22" t="s">
        <v>546</v>
      </c>
      <c r="C175" s="23" t="s">
        <v>547</v>
      </c>
      <c r="D175" s="24">
        <v>598</v>
      </c>
      <c r="E175" s="25">
        <v>8522.4748424130412</v>
      </c>
    </row>
    <row r="176" spans="2:6" x14ac:dyDescent="0.25">
      <c r="B176" s="22" t="s">
        <v>548</v>
      </c>
      <c r="C176" s="23" t="s">
        <v>549</v>
      </c>
      <c r="D176" s="24">
        <v>837</v>
      </c>
      <c r="E176" s="25">
        <v>6056.8725109235247</v>
      </c>
    </row>
    <row r="177" spans="2:6" x14ac:dyDescent="0.25">
      <c r="B177" s="22" t="s">
        <v>550</v>
      </c>
      <c r="C177" s="23" t="s">
        <v>551</v>
      </c>
      <c r="D177" s="24">
        <v>1294</v>
      </c>
      <c r="E177" s="25">
        <v>5112.8044842635163</v>
      </c>
    </row>
    <row r="178" spans="2:6" x14ac:dyDescent="0.25">
      <c r="B178" s="22" t="s">
        <v>249</v>
      </c>
      <c r="C178" s="23" t="s">
        <v>552</v>
      </c>
      <c r="D178" s="24">
        <v>3453</v>
      </c>
      <c r="E178" s="25">
        <v>4357.6206565951325</v>
      </c>
      <c r="F178" s="21">
        <f>SUMPRODUCT(E175:E178,D175:D178)/SUM(D175:D178)</f>
        <v>5148.6372334626285</v>
      </c>
    </row>
    <row r="180" spans="2:6" x14ac:dyDescent="0.25">
      <c r="B180" s="22" t="s">
        <v>553</v>
      </c>
      <c r="C180" s="23" t="s">
        <v>554</v>
      </c>
      <c r="D180" s="24">
        <v>520</v>
      </c>
      <c r="E180" s="25">
        <v>4016.7766547980559</v>
      </c>
    </row>
    <row r="181" spans="2:6" x14ac:dyDescent="0.25">
      <c r="B181" s="22" t="s">
        <v>555</v>
      </c>
      <c r="C181" s="23" t="s">
        <v>556</v>
      </c>
      <c r="D181" s="24">
        <v>696</v>
      </c>
      <c r="E181" s="25">
        <v>3459.0690958376422</v>
      </c>
    </row>
    <row r="182" spans="2:6" x14ac:dyDescent="0.25">
      <c r="B182" s="22" t="s">
        <v>557</v>
      </c>
      <c r="C182" s="23" t="s">
        <v>558</v>
      </c>
      <c r="D182" s="24">
        <v>873</v>
      </c>
      <c r="E182" s="25">
        <v>3540.9028647961031</v>
      </c>
    </row>
    <row r="183" spans="2:6" x14ac:dyDescent="0.25">
      <c r="B183" s="22" t="s">
        <v>226</v>
      </c>
      <c r="C183" s="23" t="s">
        <v>559</v>
      </c>
      <c r="D183" s="24">
        <v>2277</v>
      </c>
      <c r="E183" s="25">
        <v>3765.270995954756</v>
      </c>
      <c r="F183" s="21">
        <f>SUMPRODUCT(E180:E183,D180:D183)/SUM(D180:D183)</f>
        <v>3701.5497503330198</v>
      </c>
    </row>
    <row r="185" spans="2:6" x14ac:dyDescent="0.25">
      <c r="B185" s="22" t="s">
        <v>560</v>
      </c>
      <c r="C185" s="23" t="s">
        <v>561</v>
      </c>
      <c r="D185" s="24">
        <v>240</v>
      </c>
      <c r="E185" s="25">
        <v>17907.940537562499</v>
      </c>
    </row>
    <row r="186" spans="2:6" x14ac:dyDescent="0.25">
      <c r="B186" s="22" t="s">
        <v>562</v>
      </c>
      <c r="C186" s="23" t="s">
        <v>563</v>
      </c>
      <c r="D186" s="24">
        <v>463</v>
      </c>
      <c r="E186" s="25">
        <v>16187.391165697625</v>
      </c>
    </row>
    <row r="187" spans="2:6" x14ac:dyDescent="0.25">
      <c r="B187" s="22" t="s">
        <v>564</v>
      </c>
      <c r="C187" s="23" t="s">
        <v>565</v>
      </c>
      <c r="D187" s="24">
        <v>664</v>
      </c>
      <c r="E187" s="25">
        <v>13839.830271091865</v>
      </c>
    </row>
    <row r="188" spans="2:6" x14ac:dyDescent="0.25">
      <c r="B188" s="22" t="s">
        <v>223</v>
      </c>
      <c r="C188" s="23" t="s">
        <v>566</v>
      </c>
      <c r="D188" s="24">
        <v>524</v>
      </c>
      <c r="E188" s="25">
        <v>14150.398192839693</v>
      </c>
      <c r="F188" s="21">
        <f>SUMPRODUCT(E185:E188,D185:D188)/SUM(D185:D188)</f>
        <v>15016.987727015336</v>
      </c>
    </row>
    <row r="190" spans="2:6" x14ac:dyDescent="0.25">
      <c r="B190" s="22" t="s">
        <v>567</v>
      </c>
      <c r="C190" s="23" t="s">
        <v>568</v>
      </c>
      <c r="D190" s="24">
        <v>10303</v>
      </c>
      <c r="E190" s="25">
        <v>1798.0331427691924</v>
      </c>
    </row>
    <row r="191" spans="2:6" x14ac:dyDescent="0.25">
      <c r="B191" s="22" t="s">
        <v>569</v>
      </c>
      <c r="C191" s="23" t="s">
        <v>570</v>
      </c>
      <c r="D191" s="24">
        <v>9581</v>
      </c>
      <c r="E191" s="25">
        <v>2462.3013935892809</v>
      </c>
    </row>
    <row r="192" spans="2:6" x14ac:dyDescent="0.25">
      <c r="B192" s="22" t="s">
        <v>571</v>
      </c>
      <c r="C192" s="23" t="s">
        <v>572</v>
      </c>
      <c r="D192" s="24">
        <v>21692</v>
      </c>
      <c r="E192" s="25">
        <v>3294.0811447315591</v>
      </c>
    </row>
    <row r="193" spans="2:6" x14ac:dyDescent="0.25">
      <c r="B193" s="22" t="s">
        <v>573</v>
      </c>
      <c r="C193" s="23" t="s">
        <v>574</v>
      </c>
      <c r="D193" s="24">
        <v>24595</v>
      </c>
      <c r="E193" s="25">
        <v>4605.0318943655202</v>
      </c>
    </row>
    <row r="194" spans="2:6" x14ac:dyDescent="0.25">
      <c r="B194" s="22" t="s">
        <v>575</v>
      </c>
      <c r="C194" s="23" t="s">
        <v>576</v>
      </c>
      <c r="D194" s="24">
        <v>3220</v>
      </c>
      <c r="E194" s="25">
        <v>5597.9236757357148</v>
      </c>
    </row>
    <row r="195" spans="2:6" x14ac:dyDescent="0.25">
      <c r="B195" s="22" t="s">
        <v>577</v>
      </c>
      <c r="C195" s="23" t="s">
        <v>578</v>
      </c>
      <c r="D195" s="24">
        <v>2165</v>
      </c>
      <c r="E195" s="25">
        <v>7642.6967894992604</v>
      </c>
    </row>
    <row r="196" spans="2:6" x14ac:dyDescent="0.25">
      <c r="B196" s="22" t="s">
        <v>579</v>
      </c>
      <c r="C196" s="23" t="s">
        <v>580</v>
      </c>
      <c r="D196" s="24">
        <v>4216</v>
      </c>
      <c r="E196" s="25">
        <v>9495.273758332778</v>
      </c>
    </row>
    <row r="197" spans="2:6" x14ac:dyDescent="0.25">
      <c r="B197" s="22" t="s">
        <v>581</v>
      </c>
      <c r="C197" s="23" t="s">
        <v>582</v>
      </c>
      <c r="D197" s="24">
        <v>4585</v>
      </c>
      <c r="E197" s="25">
        <v>11738.438233824209</v>
      </c>
      <c r="F197" s="21">
        <f>SUMPRODUCT(E190:E197,D190:D197)/SUM(D190:D197)</f>
        <v>4420.9835982890927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1632A9079424993A897DC15346D5B" ma:contentTypeVersion="18" ma:contentTypeDescription="Create a new document." ma:contentTypeScope="" ma:versionID="dd1bdb40f0f50b53df5d23140a9fe09a">
  <xsd:schema xmlns:xsd="http://www.w3.org/2001/XMLSchema" xmlns:xs="http://www.w3.org/2001/XMLSchema" xmlns:p="http://schemas.microsoft.com/office/2006/metadata/properties" xmlns:ns2="1fd57a85-5f09-446c-9d29-22a13ed0863b" xmlns:ns3="47a2ec26-e196-46c3-886b-68c32d2bf91e" targetNamespace="http://schemas.microsoft.com/office/2006/metadata/properties" ma:root="true" ma:fieldsID="53cf7c9b62e46c8b92b516cf561a5f37" ns2:_="" ns3:_="">
    <xsd:import namespace="1fd57a85-5f09-446c-9d29-22a13ed0863b"/>
    <xsd:import namespace="47a2ec26-e196-46c3-886b-68c32d2bf9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57a85-5f09-446c-9d29-22a13ed08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ec26-e196-46c3-886b-68c32d2bf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32a1089-9da0-469c-9676-202e596564c5}" ma:internalName="TaxCatchAll" ma:showField="CatchAllData" ma:web="47a2ec26-e196-46c3-886b-68c32d2bf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EE2988-C508-48BE-8D9D-15653925D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d57a85-5f09-446c-9d29-22a13ed0863b"/>
    <ds:schemaRef ds:uri="47a2ec26-e196-46c3-886b-68c32d2bf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BDE121-2EB2-48A6-9D2E-B4BAD245B4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 logic</vt:lpstr>
      <vt:lpstr>Diag_incl</vt:lpstr>
      <vt:lpstr>Diag_HRG</vt:lpstr>
      <vt:lpstr>Proc_HRG_any</vt:lpstr>
      <vt:lpstr>Proc_HRG_STM</vt:lpstr>
      <vt:lpstr>Unit costs</vt:lpstr>
      <vt:lpstr>Weighted means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Pinedo-Villanueva</dc:creator>
  <cp:keywords/>
  <dc:description/>
  <cp:lastModifiedBy>Gianluca Fabiano</cp:lastModifiedBy>
  <cp:revision/>
  <dcterms:created xsi:type="dcterms:W3CDTF">2024-03-02T13:32:33Z</dcterms:created>
  <dcterms:modified xsi:type="dcterms:W3CDTF">2024-04-08T11:42:09Z</dcterms:modified>
  <cp:category/>
  <cp:contentStatus/>
</cp:coreProperties>
</file>