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Mar19\"/>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'1tab'!$B$1:$AL$70</definedName>
    <definedName name="_xlnm.Print_Area" localSheetId="3">'2tab'!$B$1:$AL$40</definedName>
    <definedName name="_xlnm.Print_Area" localSheetId="4">'3atab'!$B$1:$AL$47</definedName>
    <definedName name="_xlnm.Print_Area" localSheetId="5">'3btab'!$B$1:$AL$51</definedName>
    <definedName name="_xlnm.Print_Area" localSheetId="6">'3ctab'!$B$1:$AL$39</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2" i="46" l="1"/>
  <c r="D7" i="33" l="1"/>
  <c r="D3" i="33"/>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AA13" i="33"/>
  <c r="O13" i="33"/>
  <c r="P11" i="33"/>
  <c r="F11" i="33"/>
  <c r="AB11" i="33"/>
  <c r="AM11" i="33"/>
  <c r="F13" i="33" l="1"/>
  <c r="C74" i="43"/>
  <c r="P13" i="33"/>
  <c r="Q11" i="33"/>
  <c r="AB13" i="33"/>
  <c r="AM13" i="33"/>
  <c r="G11" i="33"/>
  <c r="AY11" i="33"/>
  <c r="AN11" i="33"/>
  <c r="AC11" i="33"/>
  <c r="D74" i="43" l="1"/>
  <c r="R11" i="33"/>
  <c r="G13" i="33"/>
  <c r="AY13" i="33"/>
  <c r="AC13" i="33"/>
  <c r="AN13" i="33"/>
  <c r="O74" i="43"/>
  <c r="Q13" i="33"/>
  <c r="E74" i="43"/>
  <c r="H11" i="33"/>
  <c r="AA74" i="43"/>
  <c r="AZ11" i="33"/>
  <c r="BK11" i="33"/>
  <c r="AD11" i="33"/>
  <c r="S11" i="33"/>
  <c r="AO11" i="33"/>
  <c r="R13" i="33" l="1"/>
  <c r="H13" i="33"/>
  <c r="P74" i="43"/>
  <c r="BK13" i="33"/>
  <c r="AZ13" i="33"/>
  <c r="AO13" i="33"/>
  <c r="S13" i="33"/>
  <c r="AD13" i="33"/>
  <c r="F74" i="43"/>
  <c r="I11" i="33"/>
  <c r="AM74" i="43"/>
  <c r="AB74" i="43"/>
  <c r="AE11" i="33"/>
  <c r="AP11" i="33"/>
  <c r="T11" i="33"/>
  <c r="BL11" i="33"/>
  <c r="BA11" i="33"/>
  <c r="I13" i="33" l="1"/>
  <c r="Q74" i="43"/>
  <c r="BL13" i="33"/>
  <c r="T13" i="33"/>
  <c r="AE13" i="33"/>
  <c r="AP13" i="33"/>
  <c r="BA13" i="33"/>
  <c r="J11" i="33"/>
  <c r="G74" i="43"/>
  <c r="AF11" i="33"/>
  <c r="BB11" i="33"/>
  <c r="AC74" i="43"/>
  <c r="U11" i="33"/>
  <c r="BM11" i="33"/>
  <c r="AN74" i="43"/>
  <c r="AQ11" i="33"/>
  <c r="AY74" i="43"/>
  <c r="R74" i="43"/>
  <c r="J13" i="33" l="1"/>
  <c r="AF13" i="33"/>
  <c r="BB13" i="33"/>
  <c r="BM13" i="33"/>
  <c r="AQ13" i="33"/>
  <c r="U13" i="33"/>
  <c r="H74" i="43"/>
  <c r="K11" i="33"/>
  <c r="AD74" i="43"/>
  <c r="AO74" i="43"/>
  <c r="AZ74" i="43"/>
  <c r="BC11" i="33"/>
  <c r="AG11" i="33"/>
  <c r="BN11" i="33"/>
  <c r="AR11" i="33"/>
  <c r="S74" i="43"/>
  <c r="V11" i="33"/>
  <c r="BK74" i="43"/>
  <c r="K13" i="33" l="1"/>
  <c r="V13" i="33"/>
  <c r="AR13" i="33"/>
  <c r="AG13" i="33"/>
  <c r="BN13" i="33"/>
  <c r="BC13" i="33"/>
  <c r="I74" i="43"/>
  <c r="L11" i="33"/>
  <c r="AP74" i="43"/>
  <c r="AS11" i="33"/>
  <c r="BO11" i="33"/>
  <c r="BL74" i="43"/>
  <c r="BA74" i="43"/>
  <c r="T74" i="43"/>
  <c r="AH11" i="33"/>
  <c r="W11" i="33"/>
  <c r="AE74" i="43"/>
  <c r="BD11" i="33"/>
  <c r="L13" i="33" l="1"/>
  <c r="BB74" i="43"/>
  <c r="BO13" i="33"/>
  <c r="BD13" i="33"/>
  <c r="AS13" i="33"/>
  <c r="W13" i="33"/>
  <c r="AH13" i="33"/>
  <c r="M11" i="33"/>
  <c r="J74" i="43"/>
  <c r="AI11" i="33"/>
  <c r="BP11" i="33"/>
  <c r="AF74" i="43"/>
  <c r="U74" i="43"/>
  <c r="X11" i="33"/>
  <c r="BE11" i="33"/>
  <c r="BM74" i="43"/>
  <c r="AQ74" i="43"/>
  <c r="AT11" i="33"/>
  <c r="M13" i="33" l="1"/>
  <c r="AT13" i="33"/>
  <c r="AI13" i="33"/>
  <c r="X13" i="33"/>
  <c r="BP13" i="33"/>
  <c r="BE13" i="33"/>
  <c r="K74" i="43"/>
  <c r="N11" i="33"/>
  <c r="AG74" i="43"/>
  <c r="BQ11" i="33"/>
  <c r="BN74" i="43"/>
  <c r="BF11" i="33"/>
  <c r="AR74" i="43"/>
  <c r="V74" i="43"/>
  <c r="AU11" i="33"/>
  <c r="BC74" i="43"/>
  <c r="Y11" i="33"/>
  <c r="AJ11" i="33"/>
  <c r="AJ13" i="33" l="1"/>
  <c r="BQ13" i="33"/>
  <c r="BF13" i="33"/>
  <c r="AU13" i="33"/>
  <c r="Y13" i="33"/>
  <c r="N13" i="33"/>
  <c r="L74" i="43"/>
  <c r="AV11" i="33"/>
  <c r="AS74" i="43"/>
  <c r="AK11" i="33"/>
  <c r="BR11" i="33"/>
  <c r="AH74" i="43"/>
  <c r="BD74" i="43"/>
  <c r="BO74" i="43"/>
  <c r="Z11" i="33"/>
  <c r="W74" i="43"/>
  <c r="BG11" i="33"/>
  <c r="BR13" i="33" l="1"/>
  <c r="AV13" i="33"/>
  <c r="Z13" i="33"/>
  <c r="AK13" i="33"/>
  <c r="BG13" i="33"/>
  <c r="M74" i="43"/>
  <c r="AT74" i="43"/>
  <c r="BE74" i="43"/>
  <c r="BP74" i="43"/>
  <c r="X74" i="43"/>
  <c r="AI74" i="43"/>
  <c r="BH11" i="33"/>
  <c r="BS11" i="33"/>
  <c r="AL11" i="33"/>
  <c r="AW11" i="33"/>
  <c r="N74" i="43" l="1"/>
  <c r="AW13" i="33"/>
  <c r="BS13" i="33"/>
  <c r="BH13" i="33"/>
  <c r="AL13" i="33"/>
  <c r="BQ74" i="43"/>
  <c r="BF74" i="43"/>
  <c r="AU74" i="43"/>
  <c r="AJ74" i="43"/>
  <c r="Y74" i="43"/>
  <c r="AX11" i="33"/>
  <c r="BT11" i="33"/>
  <c r="BI11" i="33"/>
  <c r="Z74" i="43" l="1"/>
  <c r="BT13" i="33"/>
  <c r="BI13" i="33"/>
  <c r="AX13" i="33"/>
  <c r="AV74" i="43"/>
  <c r="BG74" i="43"/>
  <c r="BR74" i="43"/>
  <c r="AK74" i="43"/>
  <c r="BJ11" i="33"/>
  <c r="BU11" i="33"/>
  <c r="AL74" i="43" l="1"/>
  <c r="BU13" i="33"/>
  <c r="BJ13" i="33"/>
  <c r="AW74" i="43"/>
  <c r="BH74" i="43"/>
  <c r="BS74" i="43"/>
  <c r="BV11" i="33"/>
  <c r="AX74" i="43" l="1"/>
  <c r="BV13" i="33"/>
  <c r="BT74" i="43"/>
  <c r="BI74" i="43"/>
  <c r="BJ74" i="43" l="1"/>
  <c r="BU74" i="43"/>
  <c r="BV74" i="43" l="1"/>
</calcChain>
</file>

<file path=xl/sharedStrings.xml><?xml version="1.0" encoding="utf-8"?>
<sst xmlns="http://schemas.openxmlformats.org/spreadsheetml/2006/main" count="3951" uniqueCount="1370">
  <si>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</si>
  <si>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</si>
  <si>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</si>
  <si>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</si>
  <si>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</si>
  <si>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</si>
  <si>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</si>
  <si>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</si>
  <si>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</si>
  <si>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</si>
  <si>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</si>
  <si>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</si>
  <si>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</si>
  <si>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</si>
  <si>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</si>
  <si>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</si>
  <si>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</si>
  <si>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</si>
  <si>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</si>
  <si>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</si>
  <si>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</si>
  <si>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</si>
  <si>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</si>
  <si>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</si>
  <si>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</si>
  <si>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</si>
  <si>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</si>
  <si>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</si>
  <si>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</si>
  <si>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</si>
  <si>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</si>
  <si>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</si>
  <si>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</si>
  <si>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</si>
  <si>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</si>
  <si>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</si>
  <si>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</si>
  <si>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</si>
  <si>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</si>
  <si>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</si>
  <si>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</si>
  <si>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</si>
  <si>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</si>
  <si>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</si>
  <si>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</si>
  <si>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</si>
  <si>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</si>
  <si>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</si>
  <si>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</si>
  <si>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</si>
  <si>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</si>
  <si>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</si>
  <si>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</si>
  <si>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</si>
  <si>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</si>
  <si>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</si>
  <si>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</si>
  <si>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</si>
  <si>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</si>
  <si>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</si>
  <si>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</si>
  <si>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</si>
  <si>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</si>
  <si>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</si>
  <si>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</si>
  <si>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</si>
  <si>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</si>
  <si>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</si>
  <si>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</si>
  <si>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</si>
  <si>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</si>
  <si>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</si>
  <si>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</si>
  <si>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</si>
  <si>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</si>
  <si>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</si>
  <si>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</si>
  <si>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</si>
  <si>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</si>
  <si>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</si>
  <si>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</si>
  <si>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</si>
  <si>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</si>
  <si>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</si>
  <si>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</si>
  <si>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</si>
  <si>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</si>
  <si>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</si>
  <si>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</si>
  <si>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</si>
  <si>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</si>
  <si>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</si>
  <si>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</si>
  <si>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</si>
  <si>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</si>
  <si>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</si>
  <si>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</si>
  <si>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</si>
  <si>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</si>
  <si>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</si>
  <si>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</si>
  <si>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</si>
  <si>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</si>
  <si>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</si>
  <si>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</si>
  <si>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</si>
  <si>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</si>
  <si>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</si>
  <si>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</si>
  <si>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</si>
  <si>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</si>
  <si>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</si>
  <si>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</si>
  <si>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</si>
  <si>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</si>
  <si>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</si>
  <si>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</si>
  <si>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</si>
  <si>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</si>
  <si>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</si>
  <si>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</si>
  <si>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</si>
  <si>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</si>
  <si>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</si>
  <si>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</si>
  <si>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</si>
  <si>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</si>
  <si>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</si>
  <si>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</si>
  <si>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</si>
  <si>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</si>
  <si>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</si>
  <si>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</si>
  <si>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</si>
  <si>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</si>
  <si>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</si>
  <si>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</si>
  <si>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</si>
  <si>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</si>
  <si>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</si>
  <si>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</si>
  <si>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</si>
  <si>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</si>
  <si>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</si>
  <si>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</si>
  <si>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</si>
  <si>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</si>
  <si>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</si>
  <si>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</si>
  <si>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</si>
  <si>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</si>
  <si>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</si>
  <si>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</si>
  <si>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</si>
  <si>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</si>
  <si>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</si>
  <si>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</si>
  <si>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</si>
  <si>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</si>
  <si>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</si>
  <si>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</si>
  <si>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</si>
  <si>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</si>
  <si>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</si>
  <si>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</si>
  <si>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</si>
  <si>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</si>
  <si>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</si>
  <si>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</si>
  <si>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</si>
  <si>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</si>
  <si>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</si>
  <si>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</si>
  <si>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</si>
  <si>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</si>
  <si>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</si>
  <si>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</si>
  <si>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</si>
  <si>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</si>
  <si>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</si>
  <si>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</si>
  <si>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</si>
  <si>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</si>
  <si>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</si>
  <si>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</si>
  <si>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</si>
  <si>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</si>
  <si>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</si>
  <si>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</si>
  <si>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</si>
  <si>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</si>
  <si>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</si>
  <si>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</si>
  <si>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</si>
  <si>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</si>
  <si>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</si>
  <si>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</si>
  <si>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</si>
  <si>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</si>
  <si>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</si>
  <si>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</si>
  <si>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</si>
  <si>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</si>
  <si>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</si>
  <si>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</si>
  <si>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</si>
  <si>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</si>
  <si>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</si>
  <si>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</si>
  <si>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</si>
  <si>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</si>
  <si>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</si>
  <si>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</si>
  <si>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</si>
  <si>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</si>
  <si>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</si>
  <si>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</si>
  <si>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</si>
  <si>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</si>
  <si>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</si>
  <si>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</si>
  <si>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</si>
  <si>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</si>
  <si>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</si>
  <si>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</si>
  <si>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</si>
  <si>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</si>
  <si>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</si>
  <si>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</si>
  <si>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</si>
  <si>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</si>
  <si>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</si>
  <si>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</si>
  <si>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</si>
  <si>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</si>
  <si>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</si>
  <si>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</si>
  <si>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</si>
  <si>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</si>
  <si>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</si>
  <si>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</si>
  <si>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</si>
  <si>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</si>
  <si>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</si>
  <si>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</si>
  <si>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</si>
  <si>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</si>
  <si>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</si>
  <si>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</si>
  <si>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</si>
  <si>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</si>
  <si>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</si>
  <si>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</si>
  <si>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</si>
  <si>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</si>
  <si>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</si>
  <si>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</si>
  <si>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</si>
  <si>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</si>
  <si>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</si>
  <si>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</si>
  <si>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</si>
  <si>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</si>
  <si>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</si>
  <si>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</si>
  <si>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</si>
  <si>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</si>
  <si>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</si>
  <si>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</si>
  <si>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</si>
  <si>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</si>
  <si>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</si>
  <si>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</si>
  <si>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</si>
  <si>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</si>
  <si>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</si>
  <si>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</si>
  <si>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</si>
  <si>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</si>
  <si>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</si>
  <si>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</si>
  <si>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</si>
  <si>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</si>
  <si>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</si>
  <si>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</si>
  <si>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</si>
  <si>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</si>
  <si>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</si>
  <si>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</si>
  <si>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</si>
  <si>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</si>
  <si>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</si>
  <si>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</si>
  <si>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</si>
  <si>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</si>
  <si>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</si>
  <si>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</si>
  <si>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</si>
  <si>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</si>
  <si>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</si>
  <si>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</si>
  <si>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</si>
  <si>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</si>
  <si>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</si>
  <si>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</si>
  <si>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</si>
  <si>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</si>
  <si>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</si>
  <si>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</si>
  <si>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</si>
  <si>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</si>
  <si>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</si>
  <si>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</si>
  <si>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</si>
  <si>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</si>
  <si>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</si>
  <si>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</si>
  <si>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</si>
  <si>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</si>
  <si>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</si>
  <si>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</si>
  <si>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</si>
  <si>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</si>
  <si>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</si>
  <si>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</si>
  <si>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</si>
  <si>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</si>
  <si>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</si>
  <si>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</si>
  <si>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</si>
  <si>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</si>
  <si>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</si>
  <si>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</si>
  <si>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</si>
  <si>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</si>
  <si>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</si>
  <si>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</si>
  <si>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</si>
  <si>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</si>
  <si>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</si>
  <si>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</si>
  <si>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</si>
  <si>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</si>
  <si>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</si>
  <si>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</si>
  <si>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</si>
  <si>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</si>
  <si>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</si>
  <si>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</si>
  <si>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</si>
  <si>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</si>
  <si>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</si>
  <si>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</si>
  <si>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</si>
  <si>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</si>
  <si>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</si>
  <si>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</si>
  <si>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</si>
  <si>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</si>
  <si>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</si>
  <si>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</si>
  <si>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</si>
  <si>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</si>
  <si>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</si>
  <si>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</si>
  <si>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</si>
  <si>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</si>
  <si>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</si>
  <si>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</si>
  <si>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</si>
  <si>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</si>
  <si>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</si>
  <si>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</si>
  <si>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</si>
  <si>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</si>
  <si>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</si>
  <si>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</si>
  <si>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</si>
  <si>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</si>
  <si>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</si>
  <si>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</si>
  <si>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</si>
  <si>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</si>
  <si>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</si>
  <si>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</si>
  <si>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</si>
  <si>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</si>
  <si>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</si>
  <si>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</si>
  <si>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</si>
  <si>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</si>
  <si>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</si>
  <si>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</si>
  <si>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</si>
  <si>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</si>
  <si>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</si>
  <si>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</si>
  <si>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</si>
  <si>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</si>
  <si>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</si>
  <si>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</si>
  <si>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</si>
  <si>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</si>
  <si>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</si>
  <si>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</si>
  <si>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</si>
  <si>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</si>
  <si>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</si>
  <si>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</si>
  <si>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</si>
  <si>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</si>
  <si>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</si>
  <si>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</si>
  <si>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</si>
  <si>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</si>
  <si>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</si>
  <si>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</si>
  <si>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</si>
  <si>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</si>
  <si>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</si>
  <si>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</si>
  <si>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</si>
  <si>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</si>
  <si>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</si>
  <si>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</si>
  <si>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</si>
  <si>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</si>
  <si>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</si>
  <si>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</si>
  <si>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</si>
  <si>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</si>
  <si>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</si>
  <si>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</si>
  <si>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</si>
  <si>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</si>
  <si>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</si>
  <si>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</si>
  <si>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</si>
  <si>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</si>
  <si>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</si>
  <si>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</si>
  <si>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7d.  U.S. Regional Electricity Generation, All Sectors</t>
  </si>
  <si>
    <t>Table 7e. U.S. Regional Fuel Consumption for Electricity Generation, All Sectors</t>
  </si>
  <si>
    <t>Fuel Consumption for Electricity Generation, All Sectors</t>
  </si>
  <si>
    <t>CLTOCON_EL_US</t>
  </si>
  <si>
    <t>NGTOCON_EL_US</t>
  </si>
  <si>
    <t>PATOCON_EL_US</t>
  </si>
  <si>
    <t>RFTOCON_EL_US</t>
  </si>
  <si>
    <t>DKTOCON_EL_US</t>
  </si>
  <si>
    <t>PCTOCON_EL_US</t>
  </si>
  <si>
    <t xml:space="preserve">      Petroleum Coke (a)</t>
  </si>
  <si>
    <t>OPTOCON_EL_US</t>
  </si>
  <si>
    <t xml:space="preserve">      Other Petroleum Liquids (b)</t>
  </si>
  <si>
    <t>CLTOCON_EL_NE</t>
  </si>
  <si>
    <t>NGTOCON_EL_NE</t>
  </si>
  <si>
    <t>PATOCON_EL_NE</t>
  </si>
  <si>
    <t>CLTOCON_EL_SO</t>
  </si>
  <si>
    <t>NGTOCON_EL_SO</t>
  </si>
  <si>
    <t>PATOCON_EL_SO</t>
  </si>
  <si>
    <t>CLTOCON_EL_MW</t>
  </si>
  <si>
    <t>NGTOCON_EL_MW</t>
  </si>
  <si>
    <t>PATOCON_EL_MW</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</si>
  <si>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</si>
  <si>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</si>
  <si>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</si>
  <si>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</si>
  <si>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</si>
  <si>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</si>
  <si>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</si>
  <si>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</si>
  <si>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</si>
  <si>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</si>
  <si>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</si>
  <si>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</si>
  <si>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</si>
  <si>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</si>
  <si>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</si>
  <si>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</si>
  <si>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</si>
  <si>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</si>
  <si>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</si>
  <si>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</si>
  <si>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</si>
  <si>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</si>
  <si>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</si>
  <si>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</si>
  <si>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</si>
  <si>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</si>
  <si>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</si>
  <si>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</si>
  <si>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</si>
  <si>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</si>
  <si>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</si>
  <si>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</si>
  <si>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</si>
  <si>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</si>
  <si>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</si>
  <si>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</si>
  <si>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</si>
  <si>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</si>
  <si>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</si>
  <si>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</si>
  <si>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</si>
  <si>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</si>
  <si>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</si>
  <si>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</si>
  <si>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</si>
  <si>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</si>
  <si>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</si>
  <si>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</si>
  <si>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</si>
  <si>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</si>
  <si>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</si>
  <si>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</si>
  <si>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</si>
  <si>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</si>
  <si>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</si>
  <si>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</si>
  <si>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</si>
  <si>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</si>
  <si>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</si>
  <si>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</si>
  <si>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</si>
  <si>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</si>
  <si>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</si>
  <si>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</si>
  <si>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</si>
  <si>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</si>
  <si>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</si>
  <si>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</si>
  <si>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</si>
  <si>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</si>
  <si>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</si>
  <si>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</si>
  <si>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</si>
  <si>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</si>
  <si>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</si>
  <si>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</si>
  <si>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</si>
  <si>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</si>
  <si>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</si>
  <si>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</si>
  <si>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</si>
  <si>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</si>
  <si>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</si>
  <si>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</si>
  <si>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</si>
  <si>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</si>
  <si>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</si>
  <si>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</si>
  <si>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</si>
  <si>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</si>
  <si>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</si>
  <si>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</si>
  <si>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</si>
  <si>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</si>
  <si>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</si>
  <si>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</si>
  <si>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</si>
  <si>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</si>
  <si>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</si>
  <si>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</si>
  <si>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</si>
  <si>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</si>
  <si>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</si>
  <si>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</si>
  <si>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</si>
  <si>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</si>
  <si>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</si>
  <si>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</si>
  <si>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</si>
  <si>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</si>
  <si>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</si>
  <si>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</si>
  <si>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</si>
  <si>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</si>
  <si>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</si>
  <si>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</si>
  <si>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</si>
  <si>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</si>
  <si>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</si>
  <si>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</si>
  <si>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</si>
  <si>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</si>
  <si>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</si>
  <si>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</si>
  <si>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</si>
  <si>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</si>
  <si>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</si>
  <si>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</si>
  <si>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</si>
  <si>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</si>
  <si>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</si>
  <si>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</si>
  <si>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</si>
  <si>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</si>
  <si>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</si>
  <si>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</si>
  <si>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</si>
  <si>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</si>
  <si>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</si>
  <si>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</si>
  <si>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</si>
  <si>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</si>
  <si>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</si>
  <si>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</si>
  <si>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</si>
  <si>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</si>
  <si>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</si>
  <si>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</si>
  <si>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</si>
  <si>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</si>
  <si>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</si>
  <si>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</si>
  <si>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</si>
  <si>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</si>
  <si>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</si>
  <si>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</si>
  <si>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</si>
  <si>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</si>
  <si>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</si>
  <si>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</si>
  <si>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</si>
  <si>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</si>
  <si>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</si>
  <si>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</si>
  <si>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</si>
  <si>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</si>
  <si>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</si>
  <si>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</si>
  <si>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</si>
  <si>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</si>
  <si>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</si>
  <si>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</si>
  <si>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</si>
  <si>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</si>
  <si>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</si>
  <si>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</si>
  <si>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</si>
  <si>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</si>
  <si>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</si>
  <si>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</si>
  <si>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</si>
  <si>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</si>
  <si>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</si>
  <si>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</si>
  <si>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</si>
  <si>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</si>
  <si>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</si>
  <si>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</si>
  <si>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</si>
  <si>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</si>
  <si>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</si>
  <si>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</si>
  <si>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</si>
  <si>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</si>
  <si>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</si>
  <si>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</si>
  <si>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</si>
  <si>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</si>
  <si>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</si>
  <si>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</si>
  <si>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</si>
  <si>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</si>
  <si>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</si>
  <si>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</si>
  <si>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</si>
  <si>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</si>
  <si>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</si>
  <si>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</si>
  <si>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</si>
  <si>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</si>
  <si>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</si>
  <si>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</si>
  <si>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</si>
  <si>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</si>
  <si>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</si>
  <si>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</si>
  <si>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</si>
  <si>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</si>
  <si>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</si>
  <si>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</si>
  <si>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</si>
  <si>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</si>
  <si>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</si>
  <si>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</si>
  <si>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</si>
  <si>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</si>
  <si>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</si>
  <si>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</si>
  <si>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</si>
  <si>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</si>
  <si>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</si>
  <si>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</si>
  <si>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</si>
  <si>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</si>
  <si>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</si>
  <si>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</si>
  <si>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</si>
  <si>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</si>
  <si>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</si>
  <si>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</si>
  <si>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</si>
  <si>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</si>
  <si>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</si>
  <si>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</si>
  <si>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</si>
  <si>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</si>
  <si>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</si>
  <si>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</si>
  <si>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</si>
  <si>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</si>
  <si>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</si>
  <si>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</si>
  <si>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</si>
  <si>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</si>
  <si>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</si>
  <si>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</si>
  <si>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</si>
  <si>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</si>
  <si>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</si>
  <si>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</si>
  <si>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</si>
  <si>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</si>
  <si>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</si>
  <si>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</si>
  <si>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</si>
  <si>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</si>
  <si>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</si>
  <si>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</si>
  <si>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</si>
  <si>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</si>
  <si>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</si>
  <si>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</si>
  <si>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</si>
  <si>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</si>
  <si>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</si>
  <si>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</si>
  <si>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</si>
  <si>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</si>
  <si>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</si>
  <si>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</si>
  <si>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</si>
  <si>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</si>
  <si>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</si>
  <si>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</si>
  <si>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</si>
  <si>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</si>
  <si>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</si>
  <si>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</si>
  <si>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</si>
  <si>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</si>
  <si>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</si>
  <si>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</si>
  <si>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</si>
  <si>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</si>
  <si>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</si>
  <si>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</si>
  <si>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</si>
  <si>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</si>
  <si>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</si>
  <si>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</si>
  <si>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</si>
  <si>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</si>
  <si>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</si>
  <si>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</si>
  <si>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</si>
  <si>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</si>
  <si>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</si>
  <si>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</si>
  <si>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</si>
  <si>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</si>
  <si>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</si>
  <si>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</si>
  <si>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</si>
  <si>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</si>
  <si>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</si>
  <si>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</si>
  <si>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</si>
  <si>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</si>
  <si>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</si>
  <si>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</si>
  <si>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</si>
  <si>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</si>
  <si>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</si>
  <si>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</si>
  <si>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</si>
  <si>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</si>
  <si>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</si>
  <si>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</si>
  <si>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</si>
  <si>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</si>
  <si>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</si>
  <si>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</si>
  <si>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</si>
  <si>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</si>
  <si>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</si>
  <si>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</si>
  <si>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</si>
  <si>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</si>
  <si>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</si>
  <si>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</si>
  <si>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</si>
  <si>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</si>
  <si>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</si>
  <si>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</si>
  <si>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</si>
  <si>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</si>
  <si>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</si>
  <si>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</si>
  <si>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</si>
  <si>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</si>
  <si>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</si>
  <si>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</si>
  <si>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</si>
  <si>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</si>
  <si>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</si>
  <si>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</si>
  <si>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</si>
  <si>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</si>
  <si>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</si>
  <si>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</si>
  <si>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</si>
  <si>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</si>
  <si>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</si>
  <si>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</si>
  <si>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</si>
  <si>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</si>
  <si>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</si>
  <si>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</si>
  <si>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</si>
  <si>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</si>
  <si>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</si>
  <si>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</si>
  <si>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</si>
  <si>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</si>
  <si>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</si>
  <si>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</si>
  <si>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</si>
  <si>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</si>
  <si>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</si>
  <si>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</si>
  <si>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</si>
  <si>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</si>
  <si>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</si>
  <si>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</si>
  <si>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</si>
  <si>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</si>
  <si>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</si>
  <si>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</si>
  <si>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</si>
  <si>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</si>
  <si>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</si>
  <si>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</si>
  <si>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</si>
  <si>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</si>
  <si>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</si>
  <si>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</si>
  <si>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</si>
  <si>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</si>
  <si>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</si>
  <si>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</si>
  <si>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</si>
  <si>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</si>
  <si>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</si>
  <si>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</si>
  <si>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</si>
  <si>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</si>
  <si>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</si>
  <si>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</si>
  <si>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</si>
  <si>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</si>
  <si>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</si>
  <si>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</si>
  <si>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</si>
  <si>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</si>
  <si>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</si>
  <si>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</si>
  <si>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</si>
  <si>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</si>
  <si>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</si>
  <si>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</si>
  <si>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</si>
  <si>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</si>
  <si>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</si>
  <si>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</si>
  <si>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</si>
  <si>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</si>
  <si>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</si>
  <si>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</si>
  <si>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</si>
  <si>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</si>
  <si>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</si>
  <si>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</si>
  <si>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</si>
  <si>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</si>
  <si>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</si>
  <si>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</si>
  <si>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</si>
  <si>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</si>
  <si>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</si>
  <si>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</si>
  <si>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</si>
  <si>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</si>
  <si>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</si>
  <si>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</si>
  <si>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</si>
  <si>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</si>
  <si>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</si>
  <si>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</si>
  <si>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</si>
  <si>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</si>
  <si>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</si>
  <si>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</si>
  <si>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</si>
  <si>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</si>
  <si>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</si>
  <si>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</si>
  <si>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</si>
  <si>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</si>
  <si>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</si>
  <si>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</si>
  <si>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</si>
  <si>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</si>
  <si>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</si>
  <si>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</si>
  <si>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</si>
  <si>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</si>
  <si>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</si>
  <si>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</si>
  <si>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</si>
  <si>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</si>
  <si>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</si>
  <si>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</si>
  <si>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</si>
  <si>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</si>
  <si>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</si>
  <si>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</si>
  <si>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</si>
  <si>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</si>
  <si>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</si>
  <si>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</si>
  <si>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</si>
  <si>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</si>
  <si>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</si>
  <si>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</si>
  <si>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</si>
  <si>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</si>
  <si>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</si>
  <si>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</si>
  <si>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</si>
  <si>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</si>
  <si>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</si>
  <si>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</si>
  <si>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</si>
  <si>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</si>
  <si>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</si>
  <si>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</si>
  <si>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</si>
  <si>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</si>
  <si>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</si>
  <si>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</si>
  <si>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</si>
  <si>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</si>
  <si>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</si>
  <si>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</si>
  <si>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</si>
  <si>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</si>
  <si>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</si>
  <si>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</si>
  <si>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</si>
  <si>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</si>
  <si>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</si>
  <si>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</si>
  <si>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</si>
  <si>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</si>
  <si>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</si>
  <si>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</si>
  <si>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</si>
  <si>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</si>
  <si>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</si>
  <si>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</si>
  <si>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</si>
  <si>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</si>
  <si>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</si>
  <si>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</si>
  <si>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</si>
  <si>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</si>
  <si>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</si>
  <si>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</si>
  <si>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</si>
  <si>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</si>
  <si>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</si>
  <si>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</si>
  <si>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</si>
  <si>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</si>
  <si>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</si>
  <si>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</si>
  <si>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</si>
  <si>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</si>
  <si>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</si>
  <si>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</si>
  <si>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</si>
  <si>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</si>
  <si>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</si>
  <si>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</si>
  <si>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</si>
  <si>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</si>
  <si>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</si>
  <si>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</si>
  <si>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</si>
  <si>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</si>
  <si>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</si>
  <si>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</si>
  <si>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</si>
  <si>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</si>
  <si>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</si>
  <si>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</si>
  <si>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</si>
  <si>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</si>
  <si>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</si>
  <si>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</si>
  <si>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</si>
  <si>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</si>
  <si>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</si>
  <si>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</si>
  <si>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</si>
  <si>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</si>
  <si>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</si>
  <si>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</si>
  <si>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</si>
  <si>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</si>
  <si>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</si>
  <si>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</si>
  <si>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</si>
  <si>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</si>
  <si>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</si>
  <si>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</si>
  <si>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</si>
  <si>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</si>
  <si>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</si>
  <si>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</si>
  <si>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</si>
  <si>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</si>
  <si>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</si>
  <si>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</si>
  <si>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</si>
  <si>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</si>
  <si>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</si>
  <si>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</si>
  <si>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</si>
  <si>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</si>
  <si>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</si>
  <si>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</si>
  <si>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</si>
  <si>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</si>
  <si>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</si>
  <si>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</si>
  <si>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</si>
  <si>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</si>
  <si>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</si>
  <si>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</si>
  <si>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</si>
  <si>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</si>
  <si>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</si>
  <si>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</si>
  <si>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</si>
  <si>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</si>
  <si>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</si>
  <si>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</si>
  <si>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</si>
  <si>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</si>
  <si>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</si>
  <si>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</si>
  <si>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</si>
  <si>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</si>
  <si>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</si>
  <si>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</si>
  <si>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</si>
  <si>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</si>
  <si>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</si>
  <si>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</si>
  <si>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</si>
  <si>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</si>
  <si>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</si>
  <si>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</si>
  <si>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</si>
  <si>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</si>
  <si>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</si>
  <si>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</si>
  <si>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</si>
  <si>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</si>
  <si>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</si>
  <si>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</si>
  <si>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</si>
  <si>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</si>
  <si>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</si>
  <si>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</si>
  <si>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</si>
  <si>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</si>
  <si>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</si>
  <si>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</si>
  <si>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</si>
  <si>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</si>
  <si>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</si>
  <si>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</si>
  <si>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</si>
  <si>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</si>
  <si>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</si>
  <si>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</si>
  <si>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</si>
  <si>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</si>
  <si>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</si>
  <si>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</si>
  <si>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</si>
  <si>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</si>
  <si>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</si>
  <si>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</si>
  <si>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</si>
  <si>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</si>
  <si>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</si>
  <si>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</si>
  <si>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</si>
  <si>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</si>
  <si>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</si>
  <si>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</si>
  <si>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</si>
  <si>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</si>
  <si>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</si>
  <si>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</si>
  <si>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</si>
  <si>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</si>
  <si>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</si>
  <si>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</si>
  <si>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</si>
  <si>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</si>
  <si>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</si>
  <si>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</si>
  <si>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</si>
  <si>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</si>
  <si>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</si>
  <si>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</si>
  <si>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</si>
  <si>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</si>
  <si>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</si>
  <si>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</si>
  <si>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</si>
  <si>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</si>
  <si>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</si>
  <si>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</si>
  <si>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</si>
  <si>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</si>
  <si>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</si>
  <si>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</si>
  <si>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</si>
  <si>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</si>
  <si>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</si>
  <si>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</si>
  <si>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</si>
  <si>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</si>
  <si>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</si>
  <si>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</si>
  <si>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</si>
  <si>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</si>
  <si>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</si>
  <si>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</si>
  <si>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</si>
  <si>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</si>
  <si>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</si>
  <si>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</si>
  <si>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</si>
  <si>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</si>
  <si>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</si>
  <si>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</si>
  <si>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</si>
  <si>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</si>
  <si>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</si>
  <si>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</si>
  <si>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</si>
  <si>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</si>
  <si>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</si>
  <si>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</si>
  <si>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</si>
  <si>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</si>
  <si>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</si>
  <si>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</si>
  <si>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</si>
  <si>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</si>
  <si>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</si>
  <si>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</si>
  <si>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</si>
  <si>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</si>
  <si>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</si>
  <si>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</si>
  <si>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</si>
  <si>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</si>
  <si>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</si>
  <si>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</si>
  <si>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</si>
  <si>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</si>
  <si>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</si>
  <si>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</si>
  <si>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</si>
  <si>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</si>
  <si>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</si>
  <si>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</si>
  <si>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</si>
  <si>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</si>
  <si>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</si>
  <si>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</si>
  <si>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</si>
  <si>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</si>
  <si>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</si>
  <si>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</si>
  <si>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</si>
  <si>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</si>
  <si>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</si>
  <si>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</si>
  <si>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</si>
  <si>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</si>
  <si>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t>RTTO_US</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</si>
  <si>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</si>
  <si>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</si>
  <si>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</si>
  <si>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</si>
  <si>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</si>
  <si>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</si>
  <si>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</si>
  <si>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</si>
  <si>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</si>
  <si>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</si>
  <si>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</si>
  <si>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</si>
  <si>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 xml:space="preserve">             France, Germany, Greece, Hungary, Iceland, Ireland, Israel, Italy, Japan, Latvia, Luxembourg, Mexico, the Netherlands, New Zealand, Norway, Poland, Portugal, </t>
  </si>
  <si>
    <t xml:space="preserve">             Slovakia, Slovenia, South Korea, Spain, Sweden, Switzerland, Turkey, the United Kingdom, the United States.</t>
  </si>
  <si>
    <t>Indonesia</t>
  </si>
  <si>
    <t>papr_ID</t>
  </si>
  <si>
    <t xml:space="preserve">   South America</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</si>
  <si>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</si>
  <si>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</si>
  <si>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</si>
  <si>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</si>
  <si>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</si>
  <si>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</si>
  <si>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</si>
  <si>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</si>
  <si>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</si>
  <si>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</si>
  <si>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</si>
  <si>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</si>
  <si>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</si>
  <si>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</si>
  <si>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</si>
  <si>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</si>
  <si>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</si>
  <si>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</si>
  <si>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</si>
  <si>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</si>
  <si>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</si>
  <si>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</si>
  <si>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</si>
  <si>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</si>
  <si>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</si>
  <si>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</si>
  <si>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</si>
  <si>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</si>
  <si>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</si>
  <si>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</si>
  <si>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</si>
  <si>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</si>
  <si>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</si>
  <si>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</si>
  <si>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</si>
  <si>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</si>
  <si>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</si>
  <si>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</si>
  <si>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</si>
  <si>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</si>
  <si>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</si>
  <si>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</si>
  <si>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</si>
  <si>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</si>
  <si>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</si>
  <si>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</si>
  <si>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</si>
  <si>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</si>
  <si>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</si>
  <si>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</si>
  <si>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</si>
  <si>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</si>
  <si>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</si>
  <si>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</si>
  <si>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Renewable Electricity Generation (thousand megawatthours per day)</t>
  </si>
  <si>
    <t>BMEP_US</t>
  </si>
  <si>
    <t>OWEP_US</t>
  </si>
  <si>
    <t>WWEP_US</t>
  </si>
  <si>
    <t>HVEP_US</t>
  </si>
  <si>
    <t>GEEP_US</t>
  </si>
  <si>
    <t xml:space="preserve">      Geothermal  </t>
  </si>
  <si>
    <t>SOEP_US</t>
  </si>
  <si>
    <t>WNEP_US</t>
  </si>
  <si>
    <t xml:space="preserve">      Wind </t>
  </si>
  <si>
    <t>BMCH_US</t>
  </si>
  <si>
    <t>WWCH_US</t>
  </si>
  <si>
    <t>OWCH_US</t>
  </si>
  <si>
    <t>HVCH_US</t>
  </si>
  <si>
    <t>SOCH_US</t>
  </si>
  <si>
    <t>SODTP_US</t>
  </si>
  <si>
    <t>SODRP_US</t>
  </si>
  <si>
    <t xml:space="preserve">         Residential Sector </t>
  </si>
  <si>
    <t>SODCP_US</t>
  </si>
  <si>
    <t xml:space="preserve">         Commercial Sector </t>
  </si>
  <si>
    <t>SODIP_US</t>
  </si>
  <si>
    <t xml:space="preserve">         Industrial Sector </t>
  </si>
  <si>
    <t>WNCH_US</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</si>
  <si>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</si>
  <si>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</si>
  <si>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</si>
  <si>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</si>
  <si>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</si>
  <si>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</si>
  <si>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</si>
  <si>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</si>
  <si>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</si>
  <si>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</si>
  <si>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</si>
  <si>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</si>
  <si>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</si>
  <si>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</si>
  <si>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</si>
  <si>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</si>
  <si>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</si>
  <si>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</si>
  <si>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</si>
  <si>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</si>
  <si>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</si>
  <si>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</si>
  <si>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</si>
  <si>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</si>
  <si>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</si>
  <si>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</si>
  <si>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</si>
  <si>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</si>
  <si>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</si>
  <si>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</si>
  <si>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</si>
  <si>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</si>
  <si>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</si>
  <si>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</si>
  <si>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</si>
  <si>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</si>
  <si>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</si>
  <si>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</si>
  <si>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</si>
  <si>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</si>
  <si>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Qatar</t>
  </si>
  <si>
    <t>papr_QA</t>
  </si>
  <si>
    <t>OPEC = Organization of the Petroleum Exporting Countries: Algeria, Angola, Congo (Brazzaville), Equatorial Guinea, Gabon, Libya, and Nigeria (Africa); Ecuador and Venezuela (South America); Iran, Iraq, Kuwait, Saudi Arabia, and the United Arab Emirates (Middle East).</t>
  </si>
  <si>
    <t xml:space="preserve">   Coal (thousand st/d)</t>
  </si>
  <si>
    <t xml:space="preserve">   Natural Gas (million cf/d)</t>
  </si>
  <si>
    <t xml:space="preserve">   Petroleum (thousand b/d)</t>
  </si>
  <si>
    <t>March 2019</t>
  </si>
  <si>
    <t xml:space="preserve">OPEC = Organization of the Petroleum Exporting Countries: Algeria, Angola, Congo (Brazzaville), Ecuador, Equatorial Guinea, Gabon, Iran, Iraq, Kuwait, Libya, Nigeria, Saudi Arabia, </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</si>
  <si>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</si>
  <si>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</si>
  <si>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</si>
  <si>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</si>
  <si>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OPEC = Organization of the Petroleum Exporting Countries: Algeria, Angola, Congo (Brazzaville),  Ecuador, Equatorial Guinea, Gabon, Iran, Iraq, Kuwait, Libya, Nigeria, Saudi Arabia,</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</si>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</sst>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59"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s>
  <fills count="7">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7">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cellStyleXfs>
  <cellXfs count="864">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0" borderId="3"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2" fillId="3" borderId="0" xfId="7" applyNumberFormat="1" applyFont="1" applyFill="1" applyAlignment="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0" fontId="11" fillId="4" borderId="0" xfId="18" quotePrefix="1" applyFont="1" applyFill="1" applyBorder="1" applyAlignment="1" applyProtection="1">
      <alignment horizontal="left"/>
    </xf>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4" fillId="4" borderId="0" xfId="5" applyFont="1" applyFill="1" applyBorder="1" applyAlignment="1" applyProtection="1"/>
    <xf numFmtId="0" fontId="23" fillId="4" borderId="0" xfId="0" applyFont="1" applyFill="1" applyBorder="1" applyAlignment="1"/>
    <xf numFmtId="0" fontId="32"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4" fillId="4" borderId="0" xfId="5" applyFont="1" applyFill="1" applyBorder="1" applyAlignment="1" applyProtection="1">
      <alignment horizontal="left"/>
    </xf>
    <xf numFmtId="0" fontId="23" fillId="4" borderId="0" xfId="16" applyFont="1" applyFill="1" applyBorder="1" applyAlignment="1"/>
    <xf numFmtId="0" fontId="32" fillId="4" borderId="0" xfId="0" applyFont="1" applyFill="1" applyBorder="1" applyAlignment="1">
      <alignment horizontal="left"/>
    </xf>
    <xf numFmtId="0" fontId="31" fillId="4" borderId="0" xfId="14" applyFont="1" applyFill="1" applyBorder="1" applyAlignment="1" applyProtection="1"/>
    <xf numFmtId="0" fontId="11" fillId="4" borderId="0" xfId="24" applyFont="1" applyFill="1" applyBorder="1" applyAlignment="1"/>
    <xf numFmtId="0" fontId="33"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7" fillId="0" borderId="0" xfId="17" applyFont="1"/>
    <xf numFmtId="3" fontId="24" fillId="4" borderId="0" xfId="23" applyNumberFormat="1" applyFont="1" applyFill="1" applyAlignment="1" applyProtection="1">
      <alignment horizontal="right"/>
    </xf>
    <xf numFmtId="3" fontId="38" fillId="4" borderId="0" xfId="9" applyNumberFormat="1" applyFont="1" applyFill="1" applyAlignment="1">
      <alignment horizontal="right"/>
    </xf>
    <xf numFmtId="0" fontId="39"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6" fillId="4" borderId="0" xfId="9" applyNumberFormat="1" applyFont="1" applyFill="1" applyAlignment="1" applyProtection="1">
      <alignment horizontal="center"/>
    </xf>
    <xf numFmtId="0" fontId="40" fillId="4" borderId="0" xfId="9" applyFont="1" applyFill="1"/>
    <xf numFmtId="165" fontId="37"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7"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7"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7"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7" fillId="0" borderId="0" xfId="8" applyFont="1"/>
    <xf numFmtId="0" fontId="37" fillId="0" borderId="0" xfId="8" quotePrefix="1" applyFont="1"/>
    <xf numFmtId="165" fontId="37" fillId="0" borderId="0" xfId="8" quotePrefix="1" applyNumberFormat="1" applyFont="1"/>
    <xf numFmtId="165" fontId="37" fillId="0" borderId="0" xfId="8" applyNumberFormat="1" applyFont="1"/>
    <xf numFmtId="3" fontId="37"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7"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7"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7" fillId="0" borderId="0" xfId="16" applyFont="1"/>
    <xf numFmtId="0" fontId="37" fillId="0" borderId="0" xfId="13" applyFont="1" applyFill="1" applyBorder="1" applyAlignment="1">
      <alignment horizontal="right"/>
    </xf>
    <xf numFmtId="2" fontId="37" fillId="0" borderId="0" xfId="13" applyNumberFormat="1" applyFont="1" applyFill="1" applyAlignment="1">
      <alignment horizontal="right"/>
    </xf>
    <xf numFmtId="2" fontId="41" fillId="4" borderId="0" xfId="13" applyNumberFormat="1" applyFont="1" applyFill="1" applyAlignment="1" applyProtection="1">
      <alignment horizontal="center"/>
    </xf>
    <xf numFmtId="0" fontId="37"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7" fillId="0" borderId="0" xfId="21" applyFont="1"/>
    <xf numFmtId="1" fontId="42" fillId="0" borderId="0" xfId="11" applyNumberFormat="1" applyFont="1" applyFill="1" applyAlignment="1" applyProtection="1">
      <alignment horizontal="right"/>
    </xf>
    <xf numFmtId="1" fontId="36" fillId="0" borderId="0" xfId="23" applyNumberFormat="1" applyFont="1" applyFill="1" applyAlignment="1" applyProtection="1">
      <alignment horizontal="right"/>
    </xf>
    <xf numFmtId="165" fontId="42" fillId="0" borderId="0" xfId="11" applyNumberFormat="1" applyFont="1" applyFill="1" applyBorder="1" applyAlignment="1" applyProtection="1">
      <alignment horizontal="right"/>
    </xf>
    <xf numFmtId="0" fontId="43" fillId="0" borderId="0" xfId="11" applyFont="1" applyFill="1" applyBorder="1" applyAlignment="1">
      <alignment horizontal="right"/>
    </xf>
    <xf numFmtId="165" fontId="42" fillId="0" borderId="0" xfId="11" applyNumberFormat="1" applyFont="1" applyFill="1" applyAlignment="1" applyProtection="1">
      <alignment horizontal="right"/>
    </xf>
    <xf numFmtId="165" fontId="36" fillId="4" borderId="0" xfId="23" applyNumberFormat="1" applyFont="1" applyFill="1" applyBorder="1" applyAlignment="1" applyProtection="1">
      <alignment horizontal="right" indent="1"/>
    </xf>
    <xf numFmtId="0" fontId="40" fillId="0" borderId="0" xfId="11" applyFont="1"/>
    <xf numFmtId="167" fontId="24" fillId="4" borderId="0" xfId="23" applyNumberFormat="1" applyFont="1" applyFill="1" applyBorder="1" applyAlignment="1" applyProtection="1">
      <alignment horizontal="center"/>
    </xf>
    <xf numFmtId="164" fontId="37" fillId="4" borderId="0" xfId="23" applyNumberFormat="1" applyFont="1" applyFill="1"/>
    <xf numFmtId="0" fontId="37" fillId="4" borderId="0" xfId="23" applyFont="1" applyFill="1"/>
    <xf numFmtId="0" fontId="24" fillId="0" borderId="0" xfId="23" applyFont="1" applyFill="1" applyAlignment="1" applyProtection="1">
      <alignment horizontal="right"/>
    </xf>
    <xf numFmtId="0" fontId="37" fillId="0" borderId="0" xfId="23" applyFont="1"/>
    <xf numFmtId="166" fontId="24" fillId="4" borderId="0" xfId="23" applyNumberFormat="1" applyFont="1" applyFill="1" applyBorder="1" applyAlignment="1" applyProtection="1">
      <alignment horizontal="right"/>
    </xf>
    <xf numFmtId="0" fontId="44" fillId="4" borderId="0" xfId="0" applyFont="1" applyFill="1" applyBorder="1" applyAlignment="1">
      <alignment horizontal="right"/>
    </xf>
    <xf numFmtId="0" fontId="44" fillId="4" borderId="0" xfId="0" applyFont="1" applyFill="1" applyBorder="1"/>
    <xf numFmtId="0" fontId="24" fillId="0" borderId="0" xfId="22" applyFont="1" applyFill="1" applyAlignment="1" applyProtection="1">
      <alignment horizontal="right"/>
    </xf>
    <xf numFmtId="0" fontId="37" fillId="0" borderId="0" xfId="22" applyFont="1" applyAlignment="1">
      <alignment horizontal="right"/>
    </xf>
    <xf numFmtId="0" fontId="37" fillId="4" borderId="0" xfId="22" applyFont="1" applyFill="1"/>
    <xf numFmtId="0" fontId="37" fillId="0" borderId="0" xfId="22" applyFont="1"/>
    <xf numFmtId="165" fontId="24" fillId="0" borderId="2" xfId="18" applyNumberFormat="1" applyFont="1" applyFill="1" applyBorder="1" applyAlignment="1" applyProtection="1">
      <alignment horizontal="right"/>
    </xf>
    <xf numFmtId="0" fontId="39" fillId="4" borderId="0" xfId="9" applyFont="1" applyFill="1" applyBorder="1" applyAlignment="1">
      <alignment horizontal="center"/>
    </xf>
    <xf numFmtId="0" fontId="37"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7" fillId="0" borderId="0" xfId="8" applyFont="1" applyFill="1" applyBorder="1" applyAlignment="1">
      <alignment horizontal="center"/>
    </xf>
    <xf numFmtId="0" fontId="37"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5" fillId="3" borderId="0" xfId="11" applyFont="1" applyFill="1" applyAlignment="1">
      <alignment horizontal="center"/>
    </xf>
    <xf numFmtId="0" fontId="24" fillId="0" borderId="2" xfId="23" applyFont="1" applyFill="1" applyBorder="1" applyAlignment="1" applyProtection="1">
      <alignment horizontal="center"/>
    </xf>
    <xf numFmtId="0" fontId="24" fillId="0" borderId="0" xfId="23" applyFont="1" applyFill="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7" fillId="0" borderId="0" xfId="8" applyNumberFormat="1" applyFont="1" applyFill="1" applyAlignment="1">
      <alignment horizontal="right"/>
    </xf>
    <xf numFmtId="0" fontId="37"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7" fillId="4" borderId="0" xfId="0" applyFont="1" applyFill="1" applyBorder="1"/>
    <xf numFmtId="164" fontId="3" fillId="3" borderId="0" xfId="0" applyNumberFormat="1" applyFont="1" applyFill="1"/>
    <xf numFmtId="0" fontId="37" fillId="0" borderId="0" xfId="17" applyFont="1" applyBorder="1"/>
    <xf numFmtId="0" fontId="37" fillId="4" borderId="0" xfId="17" applyFont="1" applyFill="1"/>
    <xf numFmtId="0" fontId="37" fillId="4" borderId="0" xfId="17" applyFont="1" applyFill="1" applyAlignment="1">
      <alignment vertical="top"/>
    </xf>
    <xf numFmtId="0" fontId="37" fillId="0" borderId="0" xfId="17" applyFont="1" applyAlignment="1">
      <alignment vertical="top"/>
    </xf>
    <xf numFmtId="0" fontId="38" fillId="4" borderId="0" xfId="9" applyFont="1" applyFill="1" applyBorder="1" applyAlignment="1">
      <alignment horizontal="center"/>
    </xf>
    <xf numFmtId="165" fontId="37" fillId="4" borderId="0" xfId="22" applyNumberFormat="1" applyFont="1" applyFill="1"/>
    <xf numFmtId="0" fontId="37" fillId="4" borderId="0" xfId="22" applyFont="1" applyFill="1" applyAlignment="1">
      <alignment vertical="top"/>
    </xf>
    <xf numFmtId="0" fontId="37" fillId="0" borderId="0" xfId="22" applyFont="1" applyAlignment="1">
      <alignment vertical="top"/>
    </xf>
    <xf numFmtId="0" fontId="40" fillId="4" borderId="0" xfId="22" applyFont="1" applyFill="1"/>
    <xf numFmtId="0" fontId="40" fillId="4" borderId="0" xfId="9" applyFont="1" applyFill="1" applyBorder="1"/>
    <xf numFmtId="0" fontId="40" fillId="4" borderId="0" xfId="9" applyFont="1" applyFill="1" applyBorder="1" applyAlignment="1">
      <alignment vertical="top"/>
    </xf>
    <xf numFmtId="0" fontId="40" fillId="4" borderId="0" xfId="9" applyFont="1" applyFill="1" applyAlignment="1">
      <alignment vertical="top"/>
    </xf>
    <xf numFmtId="0" fontId="37" fillId="0" borderId="0" xfId="22" applyFont="1" applyFill="1"/>
    <xf numFmtId="0" fontId="37" fillId="0" borderId="0" xfId="9" applyFont="1" applyFill="1" applyBorder="1"/>
    <xf numFmtId="0" fontId="37" fillId="0" borderId="0" xfId="9" applyFont="1" applyFill="1" applyBorder="1" applyAlignment="1">
      <alignment vertical="top"/>
    </xf>
    <xf numFmtId="0" fontId="37" fillId="0" borderId="0" xfId="9" applyFont="1" applyFill="1" applyAlignment="1">
      <alignment vertical="top"/>
    </xf>
    <xf numFmtId="0" fontId="37" fillId="0" borderId="0" xfId="19" applyFont="1" applyAlignment="1">
      <alignment vertical="top"/>
    </xf>
    <xf numFmtId="0" fontId="37" fillId="0" borderId="0" xfId="15" applyFont="1" applyAlignment="1">
      <alignment vertical="top"/>
    </xf>
    <xf numFmtId="0" fontId="37" fillId="4" borderId="0" xfId="8" applyFont="1" applyFill="1" applyBorder="1"/>
    <xf numFmtId="0" fontId="37" fillId="4" borderId="0" xfId="8" applyFont="1" applyFill="1" applyBorder="1" applyAlignment="1">
      <alignment vertical="top"/>
    </xf>
    <xf numFmtId="0" fontId="37" fillId="4" borderId="0" xfId="7" applyFont="1" applyFill="1" applyBorder="1"/>
    <xf numFmtId="0" fontId="37" fillId="4" borderId="0" xfId="7" applyFont="1" applyFill="1" applyBorder="1" applyAlignment="1">
      <alignment vertical="top"/>
    </xf>
    <xf numFmtId="0" fontId="37" fillId="4" borderId="0" xfId="18" applyFont="1" applyFill="1"/>
    <xf numFmtId="0" fontId="37" fillId="4" borderId="0" xfId="18" applyFont="1" applyFill="1" applyAlignment="1">
      <alignment vertical="top"/>
    </xf>
    <xf numFmtId="0" fontId="37" fillId="4" borderId="0" xfId="16" applyFont="1" applyFill="1"/>
    <xf numFmtId="0" fontId="37" fillId="4" borderId="0" xfId="16" applyFont="1" applyFill="1" applyAlignment="1">
      <alignment vertical="top"/>
    </xf>
    <xf numFmtId="0" fontId="37" fillId="0" borderId="0" xfId="16" applyFont="1" applyAlignment="1">
      <alignment vertical="top"/>
    </xf>
    <xf numFmtId="0" fontId="37" fillId="4" borderId="0" xfId="13" applyFont="1" applyFill="1" applyBorder="1"/>
    <xf numFmtId="0" fontId="37" fillId="4" borderId="0" xfId="13" applyFont="1" applyFill="1" applyBorder="1" applyAlignment="1">
      <alignment vertical="top"/>
    </xf>
    <xf numFmtId="0" fontId="37" fillId="0" borderId="0" xfId="13" applyFont="1" applyAlignment="1">
      <alignment vertical="top"/>
    </xf>
    <xf numFmtId="0" fontId="37" fillId="4" borderId="0" xfId="21" applyFont="1" applyFill="1"/>
    <xf numFmtId="0" fontId="37" fillId="4" borderId="0" xfId="21" applyFont="1" applyFill="1" applyAlignment="1">
      <alignment vertical="top"/>
    </xf>
    <xf numFmtId="0" fontId="37" fillId="0" borderId="0" xfId="21" applyFont="1" applyAlignment="1">
      <alignment vertical="top"/>
    </xf>
    <xf numFmtId="0" fontId="24" fillId="0" borderId="0" xfId="21" applyFont="1" applyFill="1" applyAlignment="1" applyProtection="1">
      <alignment horizontal="right"/>
    </xf>
    <xf numFmtId="0" fontId="40" fillId="0" borderId="0" xfId="23" applyFont="1"/>
    <xf numFmtId="0" fontId="40" fillId="4" borderId="0" xfId="11" applyFont="1" applyFill="1"/>
    <xf numFmtId="0" fontId="40" fillId="4" borderId="0" xfId="11" applyFont="1" applyFill="1" applyAlignment="1">
      <alignment vertical="top"/>
    </xf>
    <xf numFmtId="0" fontId="40" fillId="0" borderId="0" xfId="11" applyFont="1" applyAlignment="1">
      <alignment vertical="top"/>
    </xf>
    <xf numFmtId="0" fontId="37" fillId="4" borderId="0" xfId="23" applyFont="1" applyFill="1" applyAlignment="1">
      <alignment vertical="top"/>
    </xf>
    <xf numFmtId="0" fontId="37" fillId="0" borderId="0" xfId="23" applyFont="1" applyAlignment="1">
      <alignment vertical="top"/>
    </xf>
    <xf numFmtId="0" fontId="37" fillId="4" borderId="0" xfId="0" applyFont="1" applyFill="1" applyBorder="1" applyAlignment="1">
      <alignment vertical="top"/>
    </xf>
    <xf numFmtId="0" fontId="37" fillId="4" borderId="0" xfId="0" applyFont="1" applyFill="1" applyBorder="1" applyAlignment="1">
      <alignment vertical="top" wrapText="1"/>
    </xf>
    <xf numFmtId="0" fontId="25"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1" fillId="0" borderId="0" xfId="14" applyFont="1" applyFill="1" applyBorder="1" applyAlignment="1" applyProtection="1"/>
    <xf numFmtId="0" fontId="26" fillId="4" borderId="0" xfId="16" quotePrefix="1" applyFont="1" applyFill="1" applyBorder="1" applyAlignment="1" applyProtection="1">
      <alignment vertical="top"/>
    </xf>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26" fillId="0" borderId="0" xfId="14" applyFont="1" applyFill="1" applyAlignment="1" applyProtection="1">
      <alignment horizontal="left"/>
    </xf>
    <xf numFmtId="0" fontId="23" fillId="0" borderId="0" xfId="6" applyAlignment="1">
      <alignment horizontal="left"/>
    </xf>
    <xf numFmtId="0" fontId="24" fillId="0" borderId="0" xfId="14" applyFont="1" applyFill="1" applyProtection="1"/>
    <xf numFmtId="0" fontId="28" fillId="0" borderId="0" xfId="14" applyFont="1" applyFill="1" applyProtection="1"/>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0" borderId="0" xfId="14" applyFont="1" applyBorder="1" applyAlignment="1">
      <alignment horizontal="right"/>
    </xf>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2" fontId="25" fillId="4" borderId="0" xfId="23" applyNumberFormat="1" applyFont="1" applyFill="1" applyBorder="1" applyAlignment="1" applyProtection="1">
      <alignment horizontal="right"/>
    </xf>
    <xf numFmtId="172" fontId="24" fillId="4" borderId="0" xfId="23" applyNumberFormat="1" applyFont="1" applyFill="1" applyBorder="1" applyAlignment="1" applyProtection="1">
      <alignment horizontal="righ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3" fillId="0" borderId="2" xfId="14" quotePrefix="1" applyFont="1" applyBorder="1" applyAlignment="1" applyProtection="1">
      <alignment horizontal="left"/>
    </xf>
    <xf numFmtId="0" fontId="23" fillId="0" borderId="2" xfId="6" applyBorder="1" applyAlignment="1">
      <alignment horizontal="left"/>
    </xf>
    <xf numFmtId="0" fontId="3" fillId="0" borderId="0" xfId="14" quotePrefix="1" applyFont="1" applyAlignment="1" applyProtection="1">
      <alignment horizontal="left"/>
    </xf>
    <xf numFmtId="0" fontId="24" fillId="2" borderId="0" xfId="14" applyFont="1" applyFill="1" applyProtection="1"/>
    <xf numFmtId="0" fontId="25" fillId="0" borderId="0" xfId="14" applyFont="1" applyFill="1" applyAlignment="1" applyProtection="1">
      <alignment horizontal="left"/>
    </xf>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7"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7"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7"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0" fontId="22" fillId="4" borderId="0" xfId="22" applyFont="1" applyFill="1"/>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7" fillId="0" borderId="0" xfId="11" applyFont="1"/>
    <xf numFmtId="0" fontId="47" fillId="0" borderId="0" xfId="23" applyFont="1"/>
    <xf numFmtId="0" fontId="48" fillId="3" borderId="0" xfId="11" applyFont="1" applyFill="1" applyAlignment="1">
      <alignment horizontal="center"/>
    </xf>
    <xf numFmtId="0" fontId="47" fillId="4" borderId="0" xfId="11" applyFont="1" applyFill="1"/>
    <xf numFmtId="0" fontId="47" fillId="4" borderId="0" xfId="11" applyFont="1" applyFill="1" applyAlignment="1">
      <alignment vertical="top"/>
    </xf>
    <xf numFmtId="0" fontId="47"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49"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0" fontId="25" fillId="0" borderId="0" xfId="14" applyFont="1" applyFill="1" applyProtection="1"/>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2" fillId="0" borderId="0"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50" fillId="4" borderId="0" xfId="9" applyFont="1" applyFill="1" applyBorder="1" applyAlignment="1">
      <alignment horizontal="center"/>
    </xf>
    <xf numFmtId="0" fontId="47" fillId="4" borderId="0" xfId="9" applyFont="1" applyFill="1"/>
    <xf numFmtId="0" fontId="47" fillId="4" borderId="0" xfId="22" applyFont="1" applyFill="1"/>
    <xf numFmtId="164" fontId="14" fillId="4" borderId="0" xfId="9" applyNumberFormat="1" applyFont="1" applyFill="1" applyAlignment="1" applyProtection="1">
      <alignment horizontal="center"/>
    </xf>
    <xf numFmtId="0" fontId="47" fillId="4" borderId="0" xfId="9" applyFont="1" applyFill="1" applyBorder="1" applyAlignment="1">
      <alignment vertical="top"/>
    </xf>
    <xf numFmtId="0" fontId="47"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2" fontId="24" fillId="0" borderId="0" xfId="23" applyNumberFormat="1" applyFont="1" applyFill="1" applyAlignment="1" applyProtection="1">
      <alignment horizontal="center"/>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164" fontId="51"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4" fillId="0" borderId="0" xfId="26" applyFont="1"/>
    <xf numFmtId="0" fontId="52" fillId="0" borderId="0" xfId="26" applyFont="1"/>
    <xf numFmtId="0" fontId="53" fillId="0" borderId="0" xfId="26" applyFont="1"/>
    <xf numFmtId="171" fontId="54" fillId="0" borderId="0" xfId="26" applyNumberFormat="1" applyFont="1"/>
    <xf numFmtId="0" fontId="55" fillId="0" borderId="0" xfId="26" applyFont="1"/>
    <xf numFmtId="0" fontId="54" fillId="5" borderId="0" xfId="26" applyFont="1" applyFill="1"/>
    <xf numFmtId="0" fontId="54" fillId="0" borderId="12" xfId="26" applyFont="1" applyBorder="1"/>
    <xf numFmtId="0" fontId="54" fillId="0" borderId="13" xfId="26" applyFont="1" applyBorder="1"/>
    <xf numFmtId="0" fontId="55" fillId="0" borderId="14" xfId="26" applyFont="1" applyBorder="1" applyAlignment="1">
      <alignment horizontal="center"/>
    </xf>
    <xf numFmtId="0" fontId="54" fillId="5" borderId="3" xfId="26" applyFont="1" applyFill="1" applyBorder="1"/>
    <xf numFmtId="171" fontId="54" fillId="0" borderId="3" xfId="26" applyNumberFormat="1" applyFont="1" applyBorder="1"/>
    <xf numFmtId="0" fontId="54" fillId="5" borderId="0" xfId="26" applyFont="1" applyFill="1" applyBorder="1"/>
    <xf numFmtId="0" fontId="54" fillId="0" borderId="0" xfId="26" applyFont="1" applyBorder="1"/>
    <xf numFmtId="0" fontId="1" fillId="0" borderId="0" xfId="26" applyBorder="1"/>
    <xf numFmtId="171" fontId="54" fillId="0" borderId="0" xfId="26" quotePrefix="1" applyNumberFormat="1" applyFont="1" applyBorder="1"/>
    <xf numFmtId="3" fontId="55" fillId="0" borderId="0" xfId="26" applyNumberFormat="1" applyFont="1"/>
    <xf numFmtId="3" fontId="55" fillId="0" borderId="0" xfId="26" quotePrefix="1" applyNumberFormat="1" applyFont="1" applyAlignment="1">
      <alignment horizontal="right"/>
    </xf>
    <xf numFmtId="0" fontId="56" fillId="0" borderId="0" xfId="26" applyFont="1"/>
    <xf numFmtId="3" fontId="55" fillId="0" borderId="3" xfId="26" applyNumberFormat="1" applyFont="1" applyBorder="1"/>
    <xf numFmtId="3" fontId="57" fillId="0" borderId="0" xfId="26" applyNumberFormat="1" applyFont="1"/>
    <xf numFmtId="0" fontId="57" fillId="0" borderId="0" xfId="26" applyFont="1"/>
    <xf numFmtId="0" fontId="58" fillId="0" borderId="0" xfId="26" applyFont="1"/>
    <xf numFmtId="3" fontId="57" fillId="0" borderId="3" xfId="26" applyNumberFormat="1" applyFont="1" applyBorder="1"/>
    <xf numFmtId="2" fontId="37"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6" fillId="0" borderId="0" xfId="26" applyFont="1" applyBorder="1"/>
    <xf numFmtId="2" fontId="25" fillId="0" borderId="2" xfId="21" applyNumberFormat="1" applyFont="1" applyFill="1" applyBorder="1" applyAlignment="1" applyProtection="1">
      <alignment horizontal="right"/>
    </xf>
    <xf numFmtId="2" fontId="37" fillId="4" borderId="0" xfId="23" applyNumberFormat="1" applyFont="1" applyFill="1"/>
    <xf numFmtId="2" fontId="25" fillId="0" borderId="0" xfId="23" applyNumberFormat="1" applyFont="1" applyFill="1" applyAlignment="1" applyProtection="1">
      <alignment horizontal="center"/>
    </xf>
    <xf numFmtId="0" fontId="23" fillId="6" borderId="3" xfId="22" applyFont="1" applyFill="1" applyBorder="1" applyAlignment="1"/>
    <xf numFmtId="0" fontId="0" fillId="6" borderId="3" xfId="0" applyFill="1" applyBorder="1" applyAlignment="1"/>
    <xf numFmtId="3" fontId="47" fillId="4" borderId="0" xfId="9" applyNumberFormat="1" applyFont="1" applyFill="1" applyBorder="1"/>
    <xf numFmtId="0" fontId="3" fillId="0" borderId="0" xfId="19" applyFont="1" applyAlignment="1" applyProtection="1">
      <alignment horizontal="left"/>
    </xf>
    <xf numFmtId="170" fontId="25"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49" fontId="11" fillId="4" borderId="0" xfId="0" quotePrefix="1" applyNumberFormat="1" applyFont="1" applyFill="1" applyBorder="1" applyAlignment="1"/>
    <xf numFmtId="0" fontId="0" fillId="0" borderId="0" xfId="0" applyAlignment="1"/>
    <xf numFmtId="0" fontId="11" fillId="4" borderId="0" xfId="17" quotePrefix="1" applyFont="1" applyFill="1" applyAlignment="1">
      <alignment horizontal="left" vertical="top" wrapText="1"/>
    </xf>
    <xf numFmtId="0" fontId="23" fillId="4" borderId="0" xfId="0" applyFont="1" applyFill="1" applyAlignment="1">
      <alignment horizontal="left" vertical="top" wrapText="1"/>
    </xf>
    <xf numFmtId="0" fontId="0" fillId="0" borderId="0" xfId="0" applyAlignment="1">
      <alignment horizontal="left" vertical="top" wrapText="1"/>
    </xf>
    <xf numFmtId="0" fontId="22"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1" fillId="4" borderId="0" xfId="0" applyNumberFormat="1" applyFont="1" applyFill="1" applyBorder="1" applyAlignment="1"/>
    <xf numFmtId="0" fontId="35" fillId="4" borderId="0" xfId="5" applyFont="1" applyFill="1" applyBorder="1" applyAlignment="1" applyProtection="1">
      <alignment horizontal="center" vertical="center" wrapText="1"/>
    </xf>
    <xf numFmtId="0" fontId="35" fillId="4" borderId="0" xfId="5" applyFont="1" applyFill="1" applyAlignment="1" applyProtection="1">
      <alignment horizontal="center" vertical="center" wrapText="1"/>
    </xf>
    <xf numFmtId="0" fontId="20" fillId="0" borderId="9" xfId="0" applyFont="1" applyBorder="1" applyAlignment="1">
      <alignment horizontal="center"/>
    </xf>
    <xf numFmtId="0" fontId="20" fillId="0" borderId="10" xfId="0" applyFont="1" applyBorder="1" applyAlignment="1">
      <alignment horizontal="center"/>
    </xf>
    <xf numFmtId="0" fontId="21" fillId="0" borderId="0" xfId="17" applyFont="1" applyFill="1" applyBorder="1" applyAlignment="1" applyProtection="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7" fillId="4" borderId="0" xfId="17" applyFont="1" applyFill="1" applyAlignment="1">
      <alignment vertical="top" wrapText="1"/>
    </xf>
    <xf numFmtId="0" fontId="11" fillId="4" borderId="2" xfId="22" applyFont="1" applyFill="1" applyBorder="1" applyAlignment="1">
      <alignment horizontal="justify"/>
    </xf>
    <xf numFmtId="0" fontId="11" fillId="4" borderId="2" xfId="22" applyFont="1" applyFill="1" applyBorder="1" applyAlignment="1"/>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22" fillId="0" borderId="0" xfId="18" applyFont="1" applyAlignment="1">
      <alignment vertical="top" wrapText="1"/>
    </xf>
    <xf numFmtId="0" fontId="37" fillId="0" borderId="0" xfId="22" applyFont="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18" fillId="4" borderId="11" xfId="0" applyFont="1" applyFill="1" applyBorder="1" applyAlignment="1"/>
    <xf numFmtId="0" fontId="22" fillId="4" borderId="0" xfId="0" applyNumberFormat="1" applyFont="1" applyFill="1" applyBorder="1" applyAlignment="1">
      <alignment vertical="top" wrapText="1"/>
    </xf>
    <xf numFmtId="0" fontId="18" fillId="6" borderId="11" xfId="0" applyFont="1" applyFill="1" applyBorder="1" applyAlignment="1"/>
    <xf numFmtId="0" fontId="0" fillId="6" borderId="0" xfId="0" applyFill="1" applyAlignment="1"/>
    <xf numFmtId="49" fontId="3" fillId="4" borderId="0" xfId="0" applyNumberFormat="1" applyFont="1" applyFill="1" applyBorder="1" applyAlignment="1"/>
    <xf numFmtId="0" fontId="3" fillId="4" borderId="0" xfId="0" quotePrefix="1" applyFont="1" applyFill="1" applyBorder="1" applyAlignment="1">
      <alignment vertical="top" wrapText="1"/>
    </xf>
    <xf numFmtId="0" fontId="18" fillId="4" borderId="0" xfId="0" applyFont="1" applyFill="1" applyBorder="1" applyAlignment="1">
      <alignment horizontal="left"/>
    </xf>
    <xf numFmtId="0" fontId="21" fillId="0" borderId="0" xfId="23" applyFont="1" applyFill="1" applyAlignment="1" applyProtection="1"/>
    <xf numFmtId="0" fontId="11" fillId="0" borderId="0" xfId="23" applyFont="1" applyAlignment="1"/>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11" fillId="4" borderId="0" xfId="23" applyFont="1" applyFill="1" applyBorder="1" applyAlignment="1" applyProtection="1">
      <alignment horizontal="left" vertical="top" wrapText="1"/>
    </xf>
    <xf numFmtId="0" fontId="21" fillId="4" borderId="0" xfId="23" applyFont="1" applyFill="1" applyAlignment="1" applyProtection="1"/>
    <xf numFmtId="0" fontId="23" fillId="4" borderId="0" xfId="23" applyFont="1" applyFill="1" applyAlignment="1"/>
    <xf numFmtId="0" fontId="20" fillId="0" borderId="0" xfId="11" applyFont="1" applyBorder="1" applyAlignment="1"/>
    <xf numFmtId="0" fontId="11" fillId="0" borderId="0" xfId="0" applyFont="1" applyAlignment="1">
      <alignment vertical="top" wrapText="1"/>
    </xf>
    <xf numFmtId="0" fontId="21" fillId="0" borderId="0" xfId="21" applyFont="1" applyFill="1" applyAlignment="1" applyProtection="1"/>
    <xf numFmtId="0" fontId="11" fillId="0" borderId="0" xfId="21" applyFont="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13" applyFont="1" applyFill="1" applyBorder="1" applyAlignment="1" applyProtection="1">
      <alignment horizontal="left" readingOrder="1"/>
    </xf>
    <xf numFmtId="0" fontId="21" fillId="0" borderId="0" xfId="16" applyFont="1" applyFill="1" applyAlignment="1" applyProtection="1"/>
    <xf numFmtId="0" fontId="23" fillId="0" borderId="0" xfId="16" applyFont="1" applyAlignment="1"/>
    <xf numFmtId="0" fontId="26" fillId="4" borderId="0" xfId="16" quotePrefix="1" applyFont="1" applyFill="1" applyBorder="1" applyAlignment="1" applyProtection="1">
      <alignment vertical="top" wrapText="1"/>
    </xf>
    <xf numFmtId="0" fontId="21" fillId="0" borderId="0" xfId="18" applyFont="1" applyFill="1" applyBorder="1" applyAlignment="1" applyProtection="1"/>
    <xf numFmtId="0" fontId="21" fillId="0" borderId="0" xfId="7" applyFont="1" applyFill="1" applyBorder="1" applyAlignment="1" applyProtection="1">
      <alignment horizontal="left"/>
    </xf>
    <xf numFmtId="0" fontId="0" fillId="0" borderId="0" xfId="0" applyAlignment="1">
      <alignment horizontal="left"/>
    </xf>
    <xf numFmtId="0" fontId="3" fillId="0" borderId="0" xfId="0" quotePrefix="1" applyFont="1" applyAlignment="1">
      <alignment vertical="top" wrapText="1"/>
    </xf>
    <xf numFmtId="0" fontId="21" fillId="0" borderId="0" xfId="8" applyFont="1" applyFill="1" applyBorder="1" applyAlignment="1" applyProtection="1">
      <alignment horizontal="left"/>
    </xf>
    <xf numFmtId="49" fontId="11" fillId="4" borderId="0" xfId="8" quotePrefix="1" applyNumberFormat="1" applyFont="1" applyFill="1" applyBorder="1" applyAlignment="1">
      <alignment vertical="top" wrapText="1"/>
    </xf>
    <xf numFmtId="0" fontId="25" fillId="0" borderId="10" xfId="8" applyFont="1" applyFill="1" applyBorder="1" applyAlignment="1" applyProtection="1">
      <alignment horizontal="center"/>
    </xf>
    <xf numFmtId="0" fontId="3" fillId="4" borderId="0" xfId="15" quotePrefix="1" applyFont="1" applyFill="1" applyAlignment="1">
      <alignment vertical="top" wrapText="1"/>
    </xf>
    <xf numFmtId="0" fontId="35" fillId="0" borderId="0" xfId="5" applyFont="1" applyAlignment="1" applyProtection="1">
      <alignment horizontal="center" vertical="center" wrapText="1"/>
    </xf>
    <xf numFmtId="49" fontId="55" fillId="0" borderId="4" xfId="26" applyNumberFormat="1" applyFont="1" applyBorder="1" applyAlignment="1">
      <alignment horizontal="center"/>
    </xf>
    <xf numFmtId="0" fontId="55" fillId="0" borderId="9" xfId="26" applyFont="1" applyBorder="1" applyAlignment="1">
      <alignment horizontal="center"/>
    </xf>
    <xf numFmtId="0" fontId="55" fillId="0" borderId="10" xfId="26" applyFont="1" applyBorder="1" applyAlignment="1">
      <alignment horizontal="center"/>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19" applyFont="1" applyFill="1" applyAlignment="1" applyProtection="1">
      <alignment wrapText="1"/>
    </xf>
    <xf numFmtId="0" fontId="0" fillId="0" borderId="0" xfId="0" applyAlignment="1">
      <alignment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49" fontId="3" fillId="4" borderId="0" xfId="0" quotePrefix="1" applyNumberFormat="1" applyFont="1" applyFill="1" applyBorder="1" applyAlignment="1"/>
    <xf numFmtId="0" fontId="3" fillId="4" borderId="0" xfId="17" applyFont="1" applyFill="1" applyAlignment="1">
      <alignment vertical="top" wrapText="1"/>
    </xf>
    <xf numFmtId="0" fontId="16" fillId="6" borderId="0" xfId="9" applyFont="1" applyFill="1" applyBorder="1" applyAlignment="1" applyProtection="1">
      <alignment horizontal="left" wrapText="1" readingOrder="1"/>
    </xf>
    <xf numFmtId="0" fontId="0" fillId="6" borderId="0" xfId="0" applyFill="1" applyAlignment="1">
      <alignment wrapText="1"/>
    </xf>
    <xf numFmtId="0" fontId="2" fillId="0" borderId="0" xfId="0" applyFont="1" applyAlignment="1">
      <alignment vertical="top" wrapText="1"/>
    </xf>
  </cellXfs>
  <cellStyles count="27">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8" t="s">
        <v>238</v>
      </c>
      <c r="B1" s="269"/>
      <c r="C1" s="269"/>
      <c r="D1" s="626" t="s">
        <v>1361</v>
      </c>
      <c r="E1" s="269"/>
      <c r="F1" s="269"/>
      <c r="G1" s="269"/>
      <c r="H1" s="269"/>
      <c r="I1" s="269"/>
      <c r="J1" s="269"/>
      <c r="K1" s="269"/>
      <c r="L1" s="269"/>
      <c r="M1" s="269"/>
      <c r="N1" s="269"/>
      <c r="O1" s="269"/>
      <c r="P1" s="269"/>
    </row>
    <row r="3" spans="1:74" x14ac:dyDescent="0.2">
      <c r="A3" t="s">
        <v>112</v>
      </c>
      <c r="D3" s="740">
        <f>YEAR(D1)-4</f>
        <v>2015</v>
      </c>
    </row>
    <row r="4" spans="1:74" x14ac:dyDescent="0.2">
      <c r="D4" s="266"/>
    </row>
    <row r="5" spans="1:74" x14ac:dyDescent="0.2">
      <c r="A5" t="s">
        <v>1244</v>
      </c>
      <c r="D5" s="266">
        <f>+D3*100+1</f>
        <v>201501</v>
      </c>
    </row>
    <row r="7" spans="1:74" x14ac:dyDescent="0.2">
      <c r="A7" t="s">
        <v>1246</v>
      </c>
      <c r="D7" s="739">
        <f>IF(MONTH(D1)&gt;1,100*YEAR(D1)+MONTH(D1)-1,100*(YEAR(D1)-1)+12)</f>
        <v>201902</v>
      </c>
    </row>
    <row r="10" spans="1:74" s="297" customFormat="1" x14ac:dyDescent="0.2">
      <c r="A10" s="297" t="s">
        <v>239</v>
      </c>
    </row>
    <row r="11" spans="1:74" s="12" customFormat="1" ht="11.25" x14ac:dyDescent="0.2">
      <c r="A11" s="43"/>
      <c r="B11" s="44" t="s">
        <v>936</v>
      </c>
      <c r="C11" s="298">
        <f>+D5</f>
        <v>201501</v>
      </c>
      <c r="D11" s="45">
        <f>C11+1</f>
        <v>201502</v>
      </c>
      <c r="E11" s="45">
        <f>D11+1</f>
        <v>201503</v>
      </c>
      <c r="F11" s="46">
        <f>E11+1</f>
        <v>201504</v>
      </c>
      <c r="G11" s="46">
        <f t="shared" ref="G11:BR11" si="0">F11+1</f>
        <v>201505</v>
      </c>
      <c r="H11" s="46">
        <f t="shared" si="0"/>
        <v>201506</v>
      </c>
      <c r="I11" s="46">
        <f t="shared" si="0"/>
        <v>201507</v>
      </c>
      <c r="J11" s="46">
        <f t="shared" si="0"/>
        <v>201508</v>
      </c>
      <c r="K11" s="46">
        <f t="shared" si="0"/>
        <v>201509</v>
      </c>
      <c r="L11" s="46">
        <f t="shared" si="0"/>
        <v>201510</v>
      </c>
      <c r="M11" s="46">
        <f t="shared" si="0"/>
        <v>201511</v>
      </c>
      <c r="N11" s="46">
        <f t="shared" si="0"/>
        <v>201512</v>
      </c>
      <c r="O11" s="46">
        <f>+C11+100</f>
        <v>201601</v>
      </c>
      <c r="P11" s="46">
        <f t="shared" si="0"/>
        <v>201602</v>
      </c>
      <c r="Q11" s="46">
        <f t="shared" si="0"/>
        <v>201603</v>
      </c>
      <c r="R11" s="46">
        <f t="shared" si="0"/>
        <v>201604</v>
      </c>
      <c r="S11" s="46">
        <f t="shared" si="0"/>
        <v>201605</v>
      </c>
      <c r="T11" s="46">
        <f t="shared" si="0"/>
        <v>201606</v>
      </c>
      <c r="U11" s="46">
        <f t="shared" si="0"/>
        <v>201607</v>
      </c>
      <c r="V11" s="46">
        <f t="shared" si="0"/>
        <v>201608</v>
      </c>
      <c r="W11" s="46">
        <f t="shared" si="0"/>
        <v>201609</v>
      </c>
      <c r="X11" s="46">
        <f t="shared" si="0"/>
        <v>201610</v>
      </c>
      <c r="Y11" s="46">
        <f t="shared" si="0"/>
        <v>201611</v>
      </c>
      <c r="Z11" s="46">
        <f t="shared" si="0"/>
        <v>201612</v>
      </c>
      <c r="AA11" s="46">
        <f>+O11+100</f>
        <v>201701</v>
      </c>
      <c r="AB11" s="46">
        <f t="shared" si="0"/>
        <v>201702</v>
      </c>
      <c r="AC11" s="46">
        <f t="shared" si="0"/>
        <v>201703</v>
      </c>
      <c r="AD11" s="46">
        <f t="shared" si="0"/>
        <v>201704</v>
      </c>
      <c r="AE11" s="46">
        <f t="shared" si="0"/>
        <v>201705</v>
      </c>
      <c r="AF11" s="46">
        <f t="shared" si="0"/>
        <v>201706</v>
      </c>
      <c r="AG11" s="46">
        <f t="shared" si="0"/>
        <v>201707</v>
      </c>
      <c r="AH11" s="46">
        <f t="shared" si="0"/>
        <v>201708</v>
      </c>
      <c r="AI11" s="46">
        <f t="shared" si="0"/>
        <v>201709</v>
      </c>
      <c r="AJ11" s="46">
        <f t="shared" si="0"/>
        <v>201710</v>
      </c>
      <c r="AK11" s="46">
        <f t="shared" si="0"/>
        <v>201711</v>
      </c>
      <c r="AL11" s="46">
        <f t="shared" si="0"/>
        <v>201712</v>
      </c>
      <c r="AM11" s="46">
        <f>+AA11+100</f>
        <v>201801</v>
      </c>
      <c r="AN11" s="46">
        <f t="shared" si="0"/>
        <v>201802</v>
      </c>
      <c r="AO11" s="46">
        <f t="shared" si="0"/>
        <v>201803</v>
      </c>
      <c r="AP11" s="46">
        <f t="shared" si="0"/>
        <v>201804</v>
      </c>
      <c r="AQ11" s="46">
        <f t="shared" si="0"/>
        <v>201805</v>
      </c>
      <c r="AR11" s="46">
        <f t="shared" si="0"/>
        <v>201806</v>
      </c>
      <c r="AS11" s="46">
        <f t="shared" si="0"/>
        <v>201807</v>
      </c>
      <c r="AT11" s="46">
        <f t="shared" si="0"/>
        <v>201808</v>
      </c>
      <c r="AU11" s="46">
        <f t="shared" si="0"/>
        <v>201809</v>
      </c>
      <c r="AV11" s="46">
        <f t="shared" si="0"/>
        <v>201810</v>
      </c>
      <c r="AW11" s="46">
        <f t="shared" si="0"/>
        <v>201811</v>
      </c>
      <c r="AX11" s="46">
        <f t="shared" si="0"/>
        <v>201812</v>
      </c>
      <c r="AY11" s="46">
        <f>+AM11+100</f>
        <v>201901</v>
      </c>
      <c r="AZ11" s="46">
        <f t="shared" si="0"/>
        <v>201902</v>
      </c>
      <c r="BA11" s="46">
        <f t="shared" si="0"/>
        <v>201903</v>
      </c>
      <c r="BB11" s="46">
        <f t="shared" si="0"/>
        <v>201904</v>
      </c>
      <c r="BC11" s="46">
        <f t="shared" si="0"/>
        <v>201905</v>
      </c>
      <c r="BD11" s="46">
        <f t="shared" si="0"/>
        <v>201906</v>
      </c>
      <c r="BE11" s="46">
        <f t="shared" si="0"/>
        <v>201907</v>
      </c>
      <c r="BF11" s="46">
        <f t="shared" si="0"/>
        <v>201908</v>
      </c>
      <c r="BG11" s="46">
        <f t="shared" si="0"/>
        <v>201909</v>
      </c>
      <c r="BH11" s="46">
        <f t="shared" si="0"/>
        <v>201910</v>
      </c>
      <c r="BI11" s="46">
        <f t="shared" si="0"/>
        <v>201911</v>
      </c>
      <c r="BJ11" s="46">
        <f t="shared" si="0"/>
        <v>201912</v>
      </c>
      <c r="BK11" s="46">
        <f>+AY11+100</f>
        <v>202001</v>
      </c>
      <c r="BL11" s="46">
        <f t="shared" si="0"/>
        <v>202002</v>
      </c>
      <c r="BM11" s="46">
        <f t="shared" si="0"/>
        <v>202003</v>
      </c>
      <c r="BN11" s="46">
        <f t="shared" si="0"/>
        <v>202004</v>
      </c>
      <c r="BO11" s="46">
        <f t="shared" si="0"/>
        <v>202005</v>
      </c>
      <c r="BP11" s="46">
        <f t="shared" si="0"/>
        <v>202006</v>
      </c>
      <c r="BQ11" s="46">
        <f t="shared" si="0"/>
        <v>202007</v>
      </c>
      <c r="BR11" s="46">
        <f t="shared" si="0"/>
        <v>202008</v>
      </c>
      <c r="BS11" s="46">
        <f>BR11+1</f>
        <v>202009</v>
      </c>
      <c r="BT11" s="46">
        <f>BS11+1</f>
        <v>202010</v>
      </c>
      <c r="BU11" s="46">
        <f>BT11+1</f>
        <v>202011</v>
      </c>
      <c r="BV11" s="46">
        <f>BU11+1</f>
        <v>202012</v>
      </c>
    </row>
    <row r="12" spans="1:74" s="12" customFormat="1" ht="11.25" x14ac:dyDescent="0.2">
      <c r="A12" s="43"/>
      <c r="B12" s="47" t="s">
        <v>245</v>
      </c>
      <c r="C12" s="48">
        <v>253</v>
      </c>
      <c r="D12" s="48">
        <v>254</v>
      </c>
      <c r="E12" s="48">
        <v>255</v>
      </c>
      <c r="F12" s="48">
        <v>256</v>
      </c>
      <c r="G12" s="48">
        <v>257</v>
      </c>
      <c r="H12" s="48">
        <v>258</v>
      </c>
      <c r="I12" s="48">
        <v>259</v>
      </c>
      <c r="J12" s="48">
        <v>260</v>
      </c>
      <c r="K12" s="48">
        <v>261</v>
      </c>
      <c r="L12" s="48">
        <v>262</v>
      </c>
      <c r="M12" s="48">
        <v>263</v>
      </c>
      <c r="N12" s="48">
        <v>264</v>
      </c>
      <c r="O12" s="48">
        <v>265</v>
      </c>
      <c r="P12" s="48">
        <v>266</v>
      </c>
      <c r="Q12" s="48">
        <v>267</v>
      </c>
      <c r="R12" s="48">
        <v>268</v>
      </c>
      <c r="S12" s="48">
        <v>269</v>
      </c>
      <c r="T12" s="48">
        <v>270</v>
      </c>
      <c r="U12" s="48">
        <v>271</v>
      </c>
      <c r="V12" s="48">
        <v>272</v>
      </c>
      <c r="W12" s="48">
        <v>273</v>
      </c>
      <c r="X12" s="48">
        <v>274</v>
      </c>
      <c r="Y12" s="48">
        <v>275</v>
      </c>
      <c r="Z12" s="48">
        <v>276</v>
      </c>
      <c r="AA12" s="48">
        <v>277</v>
      </c>
      <c r="AB12" s="48">
        <v>278</v>
      </c>
      <c r="AC12" s="48">
        <v>279</v>
      </c>
      <c r="AD12" s="48">
        <v>280</v>
      </c>
      <c r="AE12" s="48">
        <v>281</v>
      </c>
      <c r="AF12" s="48">
        <v>282</v>
      </c>
      <c r="AG12" s="48">
        <v>283</v>
      </c>
      <c r="AH12" s="48">
        <v>284</v>
      </c>
      <c r="AI12" s="48">
        <v>285</v>
      </c>
      <c r="AJ12" s="48">
        <v>286</v>
      </c>
      <c r="AK12" s="48">
        <v>287</v>
      </c>
      <c r="AL12" s="48">
        <v>288</v>
      </c>
      <c r="AM12" s="48">
        <v>289</v>
      </c>
      <c r="AN12" s="48">
        <v>290</v>
      </c>
      <c r="AO12" s="48">
        <v>291</v>
      </c>
      <c r="AP12" s="48">
        <v>292</v>
      </c>
      <c r="AQ12" s="48">
        <v>293</v>
      </c>
      <c r="AR12" s="48">
        <v>294</v>
      </c>
      <c r="AS12" s="48">
        <v>295</v>
      </c>
      <c r="AT12" s="48">
        <v>296</v>
      </c>
      <c r="AU12" s="48">
        <v>297</v>
      </c>
      <c r="AV12" s="48">
        <v>298</v>
      </c>
      <c r="AW12" s="48">
        <v>299</v>
      </c>
      <c r="AX12" s="48">
        <v>300</v>
      </c>
      <c r="AY12" s="48">
        <v>301</v>
      </c>
      <c r="AZ12" s="48">
        <v>302</v>
      </c>
      <c r="BA12" s="48">
        <v>303</v>
      </c>
      <c r="BB12" s="48">
        <v>304</v>
      </c>
      <c r="BC12" s="48">
        <v>305</v>
      </c>
      <c r="BD12" s="48">
        <v>306</v>
      </c>
      <c r="BE12" s="48">
        <v>307</v>
      </c>
      <c r="BF12" s="48">
        <v>308</v>
      </c>
      <c r="BG12" s="48">
        <v>309</v>
      </c>
      <c r="BH12" s="48">
        <v>310</v>
      </c>
      <c r="BI12" s="48">
        <v>311</v>
      </c>
      <c r="BJ12" s="48">
        <v>312</v>
      </c>
      <c r="BK12" s="48">
        <v>313</v>
      </c>
      <c r="BL12" s="48">
        <v>314</v>
      </c>
      <c r="BM12" s="48">
        <v>315</v>
      </c>
      <c r="BN12" s="48">
        <v>316</v>
      </c>
      <c r="BO12" s="48">
        <v>317</v>
      </c>
      <c r="BP12" s="48">
        <v>318</v>
      </c>
      <c r="BQ12" s="48">
        <v>319</v>
      </c>
      <c r="BR12" s="48">
        <v>320</v>
      </c>
      <c r="BS12" s="48">
        <v>321</v>
      </c>
      <c r="BT12" s="48">
        <v>322</v>
      </c>
      <c r="BU12" s="48">
        <v>323</v>
      </c>
      <c r="BV12" s="48">
        <v>324</v>
      </c>
    </row>
    <row r="13" spans="1:74" s="297" customFormat="1" x14ac:dyDescent="0.2">
      <c r="B13" s="47" t="s">
        <v>1245</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0</v>
      </c>
      <c r="BB13" s="48">
        <f t="shared" si="1"/>
        <v>0</v>
      </c>
      <c r="BC13" s="48">
        <f t="shared" si="1"/>
        <v>0</v>
      </c>
      <c r="BD13" s="48">
        <f t="shared" si="1"/>
        <v>0</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80"/>
  <sheetViews>
    <sheetView workbookViewId="0">
      <pane xSplit="2" ySplit="4" topLeftCell="AO5" activePane="bottomRight" state="frozen"/>
      <selection activeCell="BF63" sqref="BF63"/>
      <selection pane="topRight" activeCell="BF63" sqref="BF63"/>
      <selection pane="bottomLeft" activeCell="BF63" sqref="BF63"/>
      <selection pane="bottomRight" activeCell="AZ7" sqref="AZ7:AZ65"/>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5" width="6.5703125" style="406" customWidth="1"/>
    <col min="56" max="58" width="6.5703125" style="659" customWidth="1"/>
    <col min="59" max="59" width="6.5703125" style="406" customWidth="1"/>
    <col min="60" max="60" width="6.5703125" style="772" customWidth="1"/>
    <col min="61" max="62" width="6.5703125" style="406" customWidth="1"/>
    <col min="63" max="74" width="6.5703125" style="154" customWidth="1"/>
    <col min="75" max="16384" width="9.5703125" style="154"/>
  </cols>
  <sheetData>
    <row r="1" spans="1:74" ht="13.35" customHeight="1" x14ac:dyDescent="0.2">
      <c r="A1" s="791" t="s">
        <v>982</v>
      </c>
      <c r="B1" s="828" t="s">
        <v>1187</v>
      </c>
      <c r="C1" s="829"/>
      <c r="D1" s="829"/>
      <c r="E1" s="829"/>
      <c r="F1" s="829"/>
      <c r="G1" s="829"/>
      <c r="H1" s="829"/>
      <c r="I1" s="829"/>
      <c r="J1" s="829"/>
      <c r="K1" s="829"/>
      <c r="L1" s="829"/>
      <c r="M1" s="829"/>
      <c r="N1" s="829"/>
      <c r="O1" s="829"/>
      <c r="P1" s="829"/>
      <c r="Q1" s="829"/>
      <c r="R1" s="829"/>
      <c r="S1" s="829"/>
      <c r="T1" s="829"/>
      <c r="U1" s="829"/>
      <c r="V1" s="829"/>
      <c r="W1" s="829"/>
      <c r="X1" s="829"/>
      <c r="Y1" s="829"/>
      <c r="Z1" s="829"/>
      <c r="AA1" s="829"/>
      <c r="AB1" s="829"/>
      <c r="AC1" s="829"/>
      <c r="AD1" s="829"/>
      <c r="AE1" s="829"/>
      <c r="AF1" s="829"/>
      <c r="AG1" s="829"/>
      <c r="AH1" s="829"/>
      <c r="AI1" s="829"/>
      <c r="AJ1" s="829"/>
      <c r="AK1" s="829"/>
      <c r="AL1" s="829"/>
      <c r="AM1" s="307"/>
    </row>
    <row r="2" spans="1:74" ht="12.75" x14ac:dyDescent="0.2">
      <c r="A2" s="792"/>
      <c r="B2" s="541" t="str">
        <f>"U.S. Energy Information Administration  |  Short-Term Energy Outlook  - "&amp;Dates!D1</f>
        <v>U.S. Energy Information Administration  |  Short-Term Energy Outlook  - March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7"/>
    </row>
    <row r="3" spans="1:74" s="12" customFormat="1" ht="12.75" x14ac:dyDescent="0.2">
      <c r="A3" s="14"/>
      <c r="B3" s="15"/>
      <c r="C3" s="796">
        <f>Dates!D3</f>
        <v>2015</v>
      </c>
      <c r="D3" s="787"/>
      <c r="E3" s="787"/>
      <c r="F3" s="787"/>
      <c r="G3" s="787"/>
      <c r="H3" s="787"/>
      <c r="I3" s="787"/>
      <c r="J3" s="787"/>
      <c r="K3" s="787"/>
      <c r="L3" s="787"/>
      <c r="M3" s="787"/>
      <c r="N3" s="788"/>
      <c r="O3" s="796">
        <f>C3+1</f>
        <v>2016</v>
      </c>
      <c r="P3" s="797"/>
      <c r="Q3" s="797"/>
      <c r="R3" s="797"/>
      <c r="S3" s="797"/>
      <c r="T3" s="797"/>
      <c r="U3" s="797"/>
      <c r="V3" s="797"/>
      <c r="W3" s="797"/>
      <c r="X3" s="787"/>
      <c r="Y3" s="787"/>
      <c r="Z3" s="788"/>
      <c r="AA3" s="786">
        <f>O3+1</f>
        <v>2017</v>
      </c>
      <c r="AB3" s="787"/>
      <c r="AC3" s="787"/>
      <c r="AD3" s="787"/>
      <c r="AE3" s="787"/>
      <c r="AF3" s="787"/>
      <c r="AG3" s="787"/>
      <c r="AH3" s="787"/>
      <c r="AI3" s="787"/>
      <c r="AJ3" s="787"/>
      <c r="AK3" s="787"/>
      <c r="AL3" s="788"/>
      <c r="AM3" s="786">
        <f>AA3+1</f>
        <v>2018</v>
      </c>
      <c r="AN3" s="787"/>
      <c r="AO3" s="787"/>
      <c r="AP3" s="787"/>
      <c r="AQ3" s="787"/>
      <c r="AR3" s="787"/>
      <c r="AS3" s="787"/>
      <c r="AT3" s="787"/>
      <c r="AU3" s="787"/>
      <c r="AV3" s="787"/>
      <c r="AW3" s="787"/>
      <c r="AX3" s="788"/>
      <c r="AY3" s="786">
        <f>AM3+1</f>
        <v>2019</v>
      </c>
      <c r="AZ3" s="793"/>
      <c r="BA3" s="793"/>
      <c r="BB3" s="793"/>
      <c r="BC3" s="793"/>
      <c r="BD3" s="793"/>
      <c r="BE3" s="793"/>
      <c r="BF3" s="793"/>
      <c r="BG3" s="793"/>
      <c r="BH3" s="793"/>
      <c r="BI3" s="793"/>
      <c r="BJ3" s="794"/>
      <c r="BK3" s="786">
        <f>AY3+1</f>
        <v>2020</v>
      </c>
      <c r="BL3" s="787"/>
      <c r="BM3" s="787"/>
      <c r="BN3" s="787"/>
      <c r="BO3" s="787"/>
      <c r="BP3" s="787"/>
      <c r="BQ3" s="787"/>
      <c r="BR3" s="787"/>
      <c r="BS3" s="787"/>
      <c r="BT3" s="787"/>
      <c r="BU3" s="787"/>
      <c r="BV3" s="788"/>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x14ac:dyDescent="0.2">
      <c r="A5" s="636"/>
      <c r="B5" s="155" t="s">
        <v>1134</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645"/>
      <c r="BE5" s="645"/>
      <c r="BF5" s="645"/>
      <c r="BG5" s="645"/>
      <c r="BH5" s="645"/>
      <c r="BI5" s="645"/>
      <c r="BJ5" s="405"/>
      <c r="BK5" s="405"/>
      <c r="BL5" s="405"/>
      <c r="BM5" s="405"/>
      <c r="BN5" s="405"/>
      <c r="BO5" s="405"/>
      <c r="BP5" s="405"/>
      <c r="BQ5" s="405"/>
      <c r="BR5" s="405"/>
      <c r="BS5" s="405"/>
      <c r="BT5" s="405"/>
      <c r="BU5" s="405"/>
      <c r="BV5" s="405"/>
    </row>
    <row r="6" spans="1:74" x14ac:dyDescent="0.2">
      <c r="A6" s="637"/>
      <c r="B6" s="155" t="s">
        <v>1135</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645"/>
      <c r="BE6" s="645"/>
      <c r="BF6" s="645"/>
      <c r="BG6" s="645"/>
      <c r="BH6" s="645"/>
      <c r="BI6" s="645"/>
      <c r="BJ6" s="405"/>
      <c r="BK6" s="405"/>
      <c r="BL6" s="405"/>
      <c r="BM6" s="405"/>
      <c r="BN6" s="405"/>
      <c r="BO6" s="405"/>
      <c r="BP6" s="405"/>
      <c r="BQ6" s="405"/>
      <c r="BR6" s="405"/>
      <c r="BS6" s="405"/>
      <c r="BT6" s="405"/>
      <c r="BU6" s="405"/>
      <c r="BV6" s="405"/>
    </row>
    <row r="7" spans="1:74" x14ac:dyDescent="0.2">
      <c r="A7" s="637" t="s">
        <v>1136</v>
      </c>
      <c r="B7" s="638" t="s">
        <v>1137</v>
      </c>
      <c r="C7" s="214">
        <v>1.033161</v>
      </c>
      <c r="D7" s="214">
        <v>1.0813569999999999</v>
      </c>
      <c r="E7" s="214">
        <v>1.0985480000000001</v>
      </c>
      <c r="F7" s="214">
        <v>1.1524000000000001</v>
      </c>
      <c r="G7" s="214">
        <v>1.116387</v>
      </c>
      <c r="H7" s="214">
        <v>1.0868660000000001</v>
      </c>
      <c r="I7" s="214">
        <v>1.085483</v>
      </c>
      <c r="J7" s="214">
        <v>1.134871</v>
      </c>
      <c r="K7" s="214">
        <v>1.129766</v>
      </c>
      <c r="L7" s="214">
        <v>1.1758059999999999</v>
      </c>
      <c r="M7" s="214">
        <v>1.237366</v>
      </c>
      <c r="N7" s="214">
        <v>1.222774</v>
      </c>
      <c r="O7" s="214">
        <v>1.1764840000000001</v>
      </c>
      <c r="P7" s="214">
        <v>1.1727240000000001</v>
      </c>
      <c r="Q7" s="214">
        <v>1.3108390000000001</v>
      </c>
      <c r="R7" s="214">
        <v>1.329933</v>
      </c>
      <c r="S7" s="214">
        <v>1.414968</v>
      </c>
      <c r="T7" s="214">
        <v>1.4038999999999999</v>
      </c>
      <c r="U7" s="214">
        <v>1.313323</v>
      </c>
      <c r="V7" s="214">
        <v>1.110968</v>
      </c>
      <c r="W7" s="214">
        <v>1.1672</v>
      </c>
      <c r="X7" s="214">
        <v>1.298</v>
      </c>
      <c r="Y7" s="214">
        <v>1.3475999999999999</v>
      </c>
      <c r="Z7" s="214">
        <v>1.225419</v>
      </c>
      <c r="AA7" s="214">
        <v>1.2442580000000001</v>
      </c>
      <c r="AB7" s="214">
        <v>1.391429</v>
      </c>
      <c r="AC7" s="214">
        <v>1.409645</v>
      </c>
      <c r="AD7" s="214">
        <v>1.3777330000000001</v>
      </c>
      <c r="AE7" s="214">
        <v>1.4263870000000001</v>
      </c>
      <c r="AF7" s="214">
        <v>1.436267</v>
      </c>
      <c r="AG7" s="214">
        <v>1.4073549999999999</v>
      </c>
      <c r="AH7" s="214">
        <v>1.3649359999999999</v>
      </c>
      <c r="AI7" s="214">
        <v>1.316567</v>
      </c>
      <c r="AJ7" s="214">
        <v>1.5703229999999999</v>
      </c>
      <c r="AK7" s="214">
        <v>1.6243000000000001</v>
      </c>
      <c r="AL7" s="214">
        <v>1.5415479999999999</v>
      </c>
      <c r="AM7" s="214">
        <v>1.498839</v>
      </c>
      <c r="AN7" s="214">
        <v>1.6045</v>
      </c>
      <c r="AO7" s="214">
        <v>1.661516</v>
      </c>
      <c r="AP7" s="214">
        <v>1.7192000000000001</v>
      </c>
      <c r="AQ7" s="214">
        <v>1.7039679999999999</v>
      </c>
      <c r="AR7" s="214">
        <v>1.6708670000000001</v>
      </c>
      <c r="AS7" s="214">
        <v>1.7079679999999999</v>
      </c>
      <c r="AT7" s="214">
        <v>1.7714840000000001</v>
      </c>
      <c r="AU7" s="214">
        <v>1.8137000000000001</v>
      </c>
      <c r="AV7" s="214">
        <v>1.797839</v>
      </c>
      <c r="AW7" s="214">
        <v>1.7954330000000001</v>
      </c>
      <c r="AX7" s="214">
        <v>1.728935484</v>
      </c>
      <c r="AY7" s="214">
        <v>1.8865699826</v>
      </c>
      <c r="AZ7" s="214">
        <v>1.9432734786000001</v>
      </c>
      <c r="BA7" s="355">
        <v>1.9668749999999999</v>
      </c>
      <c r="BB7" s="355">
        <v>1.947098</v>
      </c>
      <c r="BC7" s="355">
        <v>1.9635419999999999</v>
      </c>
      <c r="BD7" s="355">
        <v>1.935894</v>
      </c>
      <c r="BE7" s="355">
        <v>1.940949</v>
      </c>
      <c r="BF7" s="355">
        <v>1.9698439999999999</v>
      </c>
      <c r="BG7" s="355">
        <v>2.037039</v>
      </c>
      <c r="BH7" s="355">
        <v>2.0428769999999998</v>
      </c>
      <c r="BI7" s="355">
        <v>2.1029450000000001</v>
      </c>
      <c r="BJ7" s="355">
        <v>2.0478580000000002</v>
      </c>
      <c r="BK7" s="355">
        <v>2.0869789999999999</v>
      </c>
      <c r="BL7" s="355">
        <v>2.1274199999999999</v>
      </c>
      <c r="BM7" s="355">
        <v>2.2052049999999999</v>
      </c>
      <c r="BN7" s="355">
        <v>2.1723279999999998</v>
      </c>
      <c r="BO7" s="355">
        <v>2.1661220000000001</v>
      </c>
      <c r="BP7" s="355">
        <v>2.154833</v>
      </c>
      <c r="BQ7" s="355">
        <v>2.1372179999999998</v>
      </c>
      <c r="BR7" s="355">
        <v>2.1653690000000001</v>
      </c>
      <c r="BS7" s="355">
        <v>2.233476</v>
      </c>
      <c r="BT7" s="355">
        <v>2.2376909999999999</v>
      </c>
      <c r="BU7" s="355">
        <v>2.3057319999999999</v>
      </c>
      <c r="BV7" s="355">
        <v>2.2512560000000001</v>
      </c>
    </row>
    <row r="8" spans="1:74" x14ac:dyDescent="0.2">
      <c r="A8" s="637" t="s">
        <v>1138</v>
      </c>
      <c r="B8" s="638" t="s">
        <v>1139</v>
      </c>
      <c r="C8" s="214">
        <v>1.0628379999999999</v>
      </c>
      <c r="D8" s="214">
        <v>1.0972850000000001</v>
      </c>
      <c r="E8" s="214">
        <v>1.1226449999999999</v>
      </c>
      <c r="F8" s="214">
        <v>1.1539999999999999</v>
      </c>
      <c r="G8" s="214">
        <v>1.1470320000000001</v>
      </c>
      <c r="H8" s="214">
        <v>1.140566</v>
      </c>
      <c r="I8" s="214">
        <v>1.1510320000000001</v>
      </c>
      <c r="J8" s="214">
        <v>1.164806</v>
      </c>
      <c r="K8" s="214">
        <v>1.1756329999999999</v>
      </c>
      <c r="L8" s="214">
        <v>1.1895800000000001</v>
      </c>
      <c r="M8" s="214">
        <v>1.174166</v>
      </c>
      <c r="N8" s="214">
        <v>1.1484190000000001</v>
      </c>
      <c r="O8" s="214">
        <v>1.142355</v>
      </c>
      <c r="P8" s="214">
        <v>1.158655</v>
      </c>
      <c r="Q8" s="214">
        <v>1.1837740000000001</v>
      </c>
      <c r="R8" s="214">
        <v>1.1851</v>
      </c>
      <c r="S8" s="214">
        <v>1.1816450000000001</v>
      </c>
      <c r="T8" s="214">
        <v>1.1665000000000001</v>
      </c>
      <c r="U8" s="214">
        <v>1.1758390000000001</v>
      </c>
      <c r="V8" s="214">
        <v>1.1779029999999999</v>
      </c>
      <c r="W8" s="214">
        <v>1.1634329999999999</v>
      </c>
      <c r="X8" s="214">
        <v>1.161548</v>
      </c>
      <c r="Y8" s="214">
        <v>1.1748670000000001</v>
      </c>
      <c r="Z8" s="214">
        <v>1.123032</v>
      </c>
      <c r="AA8" s="214">
        <v>1.1399030000000001</v>
      </c>
      <c r="AB8" s="214">
        <v>1.1874640000000001</v>
      </c>
      <c r="AC8" s="214">
        <v>1.2018390000000001</v>
      </c>
      <c r="AD8" s="214">
        <v>1.2105999999999999</v>
      </c>
      <c r="AE8" s="214">
        <v>1.227258</v>
      </c>
      <c r="AF8" s="214">
        <v>1.2308669999999999</v>
      </c>
      <c r="AG8" s="214">
        <v>1.2511939999999999</v>
      </c>
      <c r="AH8" s="214">
        <v>1.2419359999999999</v>
      </c>
      <c r="AI8" s="214">
        <v>1.248067</v>
      </c>
      <c r="AJ8" s="214">
        <v>1.2837099999999999</v>
      </c>
      <c r="AK8" s="214">
        <v>1.3142670000000001</v>
      </c>
      <c r="AL8" s="214">
        <v>1.291903</v>
      </c>
      <c r="AM8" s="214">
        <v>1.2397419999999999</v>
      </c>
      <c r="AN8" s="214">
        <v>1.296643</v>
      </c>
      <c r="AO8" s="214">
        <v>1.3390649999999999</v>
      </c>
      <c r="AP8" s="214">
        <v>1.3501669999999999</v>
      </c>
      <c r="AQ8" s="214">
        <v>1.372387</v>
      </c>
      <c r="AR8" s="214">
        <v>1.3823000000000001</v>
      </c>
      <c r="AS8" s="214">
        <v>1.401419</v>
      </c>
      <c r="AT8" s="214">
        <v>1.450742</v>
      </c>
      <c r="AU8" s="214">
        <v>1.4697</v>
      </c>
      <c r="AV8" s="214">
        <v>1.466065</v>
      </c>
      <c r="AW8" s="214">
        <v>1.477633</v>
      </c>
      <c r="AX8" s="214">
        <v>1.474032258</v>
      </c>
      <c r="AY8" s="214">
        <v>1.4411260065</v>
      </c>
      <c r="AZ8" s="214">
        <v>1.4941660999999999</v>
      </c>
      <c r="BA8" s="355">
        <v>1.5265340000000001</v>
      </c>
      <c r="BB8" s="355">
        <v>1.547506</v>
      </c>
      <c r="BC8" s="355">
        <v>1.551906</v>
      </c>
      <c r="BD8" s="355">
        <v>1.538734</v>
      </c>
      <c r="BE8" s="355">
        <v>1.564297</v>
      </c>
      <c r="BF8" s="355">
        <v>1.5801369999999999</v>
      </c>
      <c r="BG8" s="355">
        <v>1.5863970000000001</v>
      </c>
      <c r="BH8" s="355">
        <v>1.613229</v>
      </c>
      <c r="BI8" s="355">
        <v>1.6112690000000001</v>
      </c>
      <c r="BJ8" s="355">
        <v>1.5979509999999999</v>
      </c>
      <c r="BK8" s="355">
        <v>1.6015379999999999</v>
      </c>
      <c r="BL8" s="355">
        <v>1.585315</v>
      </c>
      <c r="BM8" s="355">
        <v>1.5974839999999999</v>
      </c>
      <c r="BN8" s="355">
        <v>1.6086290000000001</v>
      </c>
      <c r="BO8" s="355">
        <v>1.6147009999999999</v>
      </c>
      <c r="BP8" s="355">
        <v>1.622414</v>
      </c>
      <c r="BQ8" s="355">
        <v>1.6331009999999999</v>
      </c>
      <c r="BR8" s="355">
        <v>1.6431899999999999</v>
      </c>
      <c r="BS8" s="355">
        <v>1.6511100000000001</v>
      </c>
      <c r="BT8" s="355">
        <v>1.6638500000000001</v>
      </c>
      <c r="BU8" s="355">
        <v>1.656982</v>
      </c>
      <c r="BV8" s="355">
        <v>1.6379600000000001</v>
      </c>
    </row>
    <row r="9" spans="1:74" x14ac:dyDescent="0.2">
      <c r="A9" s="637" t="s">
        <v>1140</v>
      </c>
      <c r="B9" s="638" t="s">
        <v>1167</v>
      </c>
      <c r="C9" s="214">
        <v>0.57677500000000004</v>
      </c>
      <c r="D9" s="214">
        <v>0.59439399999999998</v>
      </c>
      <c r="E9" s="214">
        <v>0.61032299999999995</v>
      </c>
      <c r="F9" s="214">
        <v>0.63653300000000002</v>
      </c>
      <c r="G9" s="214">
        <v>0.63683900000000004</v>
      </c>
      <c r="H9" s="214">
        <v>0.64030100000000001</v>
      </c>
      <c r="I9" s="214">
        <v>0.65080800000000005</v>
      </c>
      <c r="J9" s="214">
        <v>0.65267699999999995</v>
      </c>
      <c r="K9" s="214">
        <v>0.66326799999999997</v>
      </c>
      <c r="L9" s="214">
        <v>0.66522700000000001</v>
      </c>
      <c r="M9" s="214">
        <v>0.65193500000000004</v>
      </c>
      <c r="N9" s="214">
        <v>0.63238799999999995</v>
      </c>
      <c r="O9" s="214">
        <v>0.62735399999999997</v>
      </c>
      <c r="P9" s="214">
        <v>0.63292999999999999</v>
      </c>
      <c r="Q9" s="214">
        <v>0.64158000000000004</v>
      </c>
      <c r="R9" s="214">
        <v>0.63500000000000001</v>
      </c>
      <c r="S9" s="214">
        <v>0.64145099999999999</v>
      </c>
      <c r="T9" s="214">
        <v>0.64200000000000002</v>
      </c>
      <c r="U9" s="214">
        <v>0.64638600000000002</v>
      </c>
      <c r="V9" s="214">
        <v>0.65109600000000001</v>
      </c>
      <c r="W9" s="214">
        <v>0.63926700000000003</v>
      </c>
      <c r="X9" s="214">
        <v>0.63787099999999997</v>
      </c>
      <c r="Y9" s="214">
        <v>0.63776600000000006</v>
      </c>
      <c r="Z9" s="214">
        <v>0.60625799999999996</v>
      </c>
      <c r="AA9" s="214">
        <v>0.61280699999999999</v>
      </c>
      <c r="AB9" s="214">
        <v>0.63807199999999997</v>
      </c>
      <c r="AC9" s="214">
        <v>0.64832299999999998</v>
      </c>
      <c r="AD9" s="214">
        <v>0.65480000000000005</v>
      </c>
      <c r="AE9" s="214">
        <v>0.66487200000000002</v>
      </c>
      <c r="AF9" s="214">
        <v>0.66826600000000003</v>
      </c>
      <c r="AG9" s="214">
        <v>0.67774199999999996</v>
      </c>
      <c r="AH9" s="214">
        <v>0.67483800000000005</v>
      </c>
      <c r="AI9" s="214">
        <v>0.68653299999999995</v>
      </c>
      <c r="AJ9" s="214">
        <v>0.69193499999999997</v>
      </c>
      <c r="AK9" s="214">
        <v>0.70116699999999998</v>
      </c>
      <c r="AL9" s="214">
        <v>0.69032400000000005</v>
      </c>
      <c r="AM9" s="214">
        <v>0.66525699999999999</v>
      </c>
      <c r="AN9" s="214">
        <v>0.68467800000000001</v>
      </c>
      <c r="AO9" s="214">
        <v>0.71058100000000002</v>
      </c>
      <c r="AP9" s="214">
        <v>0.71799900000000005</v>
      </c>
      <c r="AQ9" s="214">
        <v>0.73896799999999996</v>
      </c>
      <c r="AR9" s="214">
        <v>0.74909899999999996</v>
      </c>
      <c r="AS9" s="214">
        <v>0.759548</v>
      </c>
      <c r="AT9" s="214">
        <v>0.786161</v>
      </c>
      <c r="AU9" s="214">
        <v>0.79396699999999998</v>
      </c>
      <c r="AV9" s="214">
        <v>0.78709600000000002</v>
      </c>
      <c r="AW9" s="214">
        <v>0.78906799999999999</v>
      </c>
      <c r="AX9" s="214">
        <v>0.78367741889999998</v>
      </c>
      <c r="AY9" s="214">
        <v>0.72558454516000004</v>
      </c>
      <c r="AZ9" s="214">
        <v>0.85854848929000005</v>
      </c>
      <c r="BA9" s="355">
        <v>0.81470209999999998</v>
      </c>
      <c r="BB9" s="355">
        <v>0.82897390000000004</v>
      </c>
      <c r="BC9" s="355">
        <v>0.82990620000000004</v>
      </c>
      <c r="BD9" s="355">
        <v>0.82633520000000005</v>
      </c>
      <c r="BE9" s="355">
        <v>0.83837170000000005</v>
      </c>
      <c r="BF9" s="355">
        <v>0.84819940000000005</v>
      </c>
      <c r="BG9" s="355">
        <v>0.85410549999999996</v>
      </c>
      <c r="BH9" s="355">
        <v>0.86430450000000003</v>
      </c>
      <c r="BI9" s="355">
        <v>0.86132790000000004</v>
      </c>
      <c r="BJ9" s="355">
        <v>0.8505627</v>
      </c>
      <c r="BK9" s="355">
        <v>0.85093260000000004</v>
      </c>
      <c r="BL9" s="355">
        <v>0.84049739999999995</v>
      </c>
      <c r="BM9" s="355">
        <v>0.85045930000000003</v>
      </c>
      <c r="BN9" s="355">
        <v>0.8597783</v>
      </c>
      <c r="BO9" s="355">
        <v>0.86155309999999996</v>
      </c>
      <c r="BP9" s="355">
        <v>0.86850830000000001</v>
      </c>
      <c r="BQ9" s="355">
        <v>0.87304740000000003</v>
      </c>
      <c r="BR9" s="355">
        <v>0.87997669999999995</v>
      </c>
      <c r="BS9" s="355">
        <v>0.88671940000000005</v>
      </c>
      <c r="BT9" s="355">
        <v>0.88981619999999995</v>
      </c>
      <c r="BU9" s="355">
        <v>0.88436599999999999</v>
      </c>
      <c r="BV9" s="355">
        <v>0.87072649999999996</v>
      </c>
    </row>
    <row r="10" spans="1:74" x14ac:dyDescent="0.2">
      <c r="A10" s="637" t="s">
        <v>1142</v>
      </c>
      <c r="B10" s="638" t="s">
        <v>1143</v>
      </c>
      <c r="C10" s="214">
        <v>0.38200000000000001</v>
      </c>
      <c r="D10" s="214">
        <v>0.38867800000000002</v>
      </c>
      <c r="E10" s="214">
        <v>0.40525800000000001</v>
      </c>
      <c r="F10" s="214">
        <v>0.43240000000000001</v>
      </c>
      <c r="G10" s="214">
        <v>0.43645099999999998</v>
      </c>
      <c r="H10" s="214">
        <v>0.45103300000000002</v>
      </c>
      <c r="I10" s="214">
        <v>0.46774100000000002</v>
      </c>
      <c r="J10" s="214">
        <v>0.466387</v>
      </c>
      <c r="K10" s="214">
        <v>0.468366</v>
      </c>
      <c r="L10" s="214">
        <v>0.457903</v>
      </c>
      <c r="M10" s="214">
        <v>0.434666</v>
      </c>
      <c r="N10" s="214">
        <v>0.41367700000000002</v>
      </c>
      <c r="O10" s="214">
        <v>0.39858100000000002</v>
      </c>
      <c r="P10" s="214">
        <v>0.40503499999999998</v>
      </c>
      <c r="Q10" s="214">
        <v>0.419516</v>
      </c>
      <c r="R10" s="214">
        <v>0.42036699999999999</v>
      </c>
      <c r="S10" s="214">
        <v>0.43361300000000003</v>
      </c>
      <c r="T10" s="214">
        <v>0.45003300000000002</v>
      </c>
      <c r="U10" s="214">
        <v>0.46828999999999998</v>
      </c>
      <c r="V10" s="214">
        <v>0.47035500000000002</v>
      </c>
      <c r="W10" s="214">
        <v>0.45743299999999998</v>
      </c>
      <c r="X10" s="214">
        <v>0.44690299999999999</v>
      </c>
      <c r="Y10" s="214">
        <v>0.435533</v>
      </c>
      <c r="Z10" s="214">
        <v>0.397484</v>
      </c>
      <c r="AA10" s="214">
        <v>0.39806399999999997</v>
      </c>
      <c r="AB10" s="214">
        <v>0.415821</v>
      </c>
      <c r="AC10" s="214">
        <v>0.42545100000000002</v>
      </c>
      <c r="AD10" s="214">
        <v>0.43909999999999999</v>
      </c>
      <c r="AE10" s="214">
        <v>0.45257999999999998</v>
      </c>
      <c r="AF10" s="214">
        <v>0.47189999999999999</v>
      </c>
      <c r="AG10" s="214">
        <v>0.48580600000000002</v>
      </c>
      <c r="AH10" s="214">
        <v>0.48180600000000001</v>
      </c>
      <c r="AI10" s="214">
        <v>0.47986600000000001</v>
      </c>
      <c r="AJ10" s="214">
        <v>0.47377399999999997</v>
      </c>
      <c r="AK10" s="214">
        <v>0.46593299999999999</v>
      </c>
      <c r="AL10" s="214">
        <v>0.44519300000000001</v>
      </c>
      <c r="AM10" s="214">
        <v>0.42080699999999999</v>
      </c>
      <c r="AN10" s="214">
        <v>0.43742900000000001</v>
      </c>
      <c r="AO10" s="214">
        <v>0.46206399999999997</v>
      </c>
      <c r="AP10" s="214">
        <v>0.47246700000000003</v>
      </c>
      <c r="AQ10" s="214">
        <v>0.50616099999999997</v>
      </c>
      <c r="AR10" s="214">
        <v>0.52336700000000003</v>
      </c>
      <c r="AS10" s="214">
        <v>0.54235500000000003</v>
      </c>
      <c r="AT10" s="214">
        <v>0.56161300000000003</v>
      </c>
      <c r="AU10" s="214">
        <v>0.55383300000000002</v>
      </c>
      <c r="AV10" s="214">
        <v>0.52945200000000003</v>
      </c>
      <c r="AW10" s="214">
        <v>0.508633</v>
      </c>
      <c r="AX10" s="214">
        <v>0.49203225810000001</v>
      </c>
      <c r="AY10" s="214">
        <v>0.51467598064999998</v>
      </c>
      <c r="AZ10" s="214">
        <v>0.50777271070999996</v>
      </c>
      <c r="BA10" s="355">
        <v>0.52446559999999998</v>
      </c>
      <c r="BB10" s="355">
        <v>0.54101239999999995</v>
      </c>
      <c r="BC10" s="355">
        <v>0.55283349999999998</v>
      </c>
      <c r="BD10" s="355">
        <v>0.56352729999999995</v>
      </c>
      <c r="BE10" s="355">
        <v>0.57151070000000004</v>
      </c>
      <c r="BF10" s="355">
        <v>0.5827137</v>
      </c>
      <c r="BG10" s="355">
        <v>0.58116109999999999</v>
      </c>
      <c r="BH10" s="355">
        <v>0.58394959999999996</v>
      </c>
      <c r="BI10" s="355">
        <v>0.56498570000000004</v>
      </c>
      <c r="BJ10" s="355">
        <v>0.55083740000000003</v>
      </c>
      <c r="BK10" s="355">
        <v>0.53863519999999998</v>
      </c>
      <c r="BL10" s="355">
        <v>0.5336767</v>
      </c>
      <c r="BM10" s="355">
        <v>0.54541759999999995</v>
      </c>
      <c r="BN10" s="355">
        <v>0.55955949999999999</v>
      </c>
      <c r="BO10" s="355">
        <v>0.57158359999999997</v>
      </c>
      <c r="BP10" s="355">
        <v>0.58870160000000005</v>
      </c>
      <c r="BQ10" s="355">
        <v>0.59173319999999996</v>
      </c>
      <c r="BR10" s="355">
        <v>0.60105350000000002</v>
      </c>
      <c r="BS10" s="355">
        <v>0.60022830000000005</v>
      </c>
      <c r="BT10" s="355">
        <v>0.5988057</v>
      </c>
      <c r="BU10" s="355">
        <v>0.57834969999999997</v>
      </c>
      <c r="BV10" s="355">
        <v>0.56243900000000002</v>
      </c>
    </row>
    <row r="11" spans="1:74" x14ac:dyDescent="0.2">
      <c r="A11" s="637"/>
      <c r="B11" s="155" t="s">
        <v>1144</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405"/>
      <c r="BB11" s="405"/>
      <c r="BC11" s="405"/>
      <c r="BD11" s="405"/>
      <c r="BE11" s="405"/>
      <c r="BF11" s="405"/>
      <c r="BG11" s="405"/>
      <c r="BH11" s="405"/>
      <c r="BI11" s="405"/>
      <c r="BJ11" s="405"/>
      <c r="BK11" s="405"/>
      <c r="BL11" s="405"/>
      <c r="BM11" s="405"/>
      <c r="BN11" s="405"/>
      <c r="BO11" s="405"/>
      <c r="BP11" s="405"/>
      <c r="BQ11" s="405"/>
      <c r="BR11" s="405"/>
      <c r="BS11" s="405"/>
      <c r="BT11" s="405"/>
      <c r="BU11" s="405"/>
      <c r="BV11" s="405"/>
    </row>
    <row r="12" spans="1:74" x14ac:dyDescent="0.2">
      <c r="A12" s="637" t="s">
        <v>1145</v>
      </c>
      <c r="B12" s="638" t="s">
        <v>1146</v>
      </c>
      <c r="C12" s="214">
        <v>4.1279999999999997E-3</v>
      </c>
      <c r="D12" s="214">
        <v>6.8919999999999997E-3</v>
      </c>
      <c r="E12" s="214">
        <v>6.6769999999999998E-3</v>
      </c>
      <c r="F12" s="214">
        <v>5.3319999999999999E-3</v>
      </c>
      <c r="G12" s="214">
        <v>6.2249999999999996E-3</v>
      </c>
      <c r="H12" s="214">
        <v>5.1330000000000004E-3</v>
      </c>
      <c r="I12" s="214">
        <v>6.0639999999999999E-3</v>
      </c>
      <c r="J12" s="214">
        <v>4.0309999999999999E-3</v>
      </c>
      <c r="K12" s="214">
        <v>5.1659999999999996E-3</v>
      </c>
      <c r="L12" s="214">
        <v>6.3860000000000002E-3</v>
      </c>
      <c r="M12" s="214">
        <v>6.3330000000000001E-3</v>
      </c>
      <c r="N12" s="214">
        <v>6.8380000000000003E-3</v>
      </c>
      <c r="O12" s="214">
        <v>5.0000000000000001E-3</v>
      </c>
      <c r="P12" s="214">
        <v>3.9309999999999996E-3</v>
      </c>
      <c r="Q12" s="214">
        <v>4.548E-3</v>
      </c>
      <c r="R12" s="214">
        <v>4.8659999999999997E-3</v>
      </c>
      <c r="S12" s="214">
        <v>5.4840000000000002E-3</v>
      </c>
      <c r="T12" s="214">
        <v>8.34E-4</v>
      </c>
      <c r="U12" s="214">
        <v>2.1930000000000001E-3</v>
      </c>
      <c r="V12" s="214">
        <v>6.0000000000000001E-3</v>
      </c>
      <c r="W12" s="214">
        <v>4.0340000000000003E-3</v>
      </c>
      <c r="X12" s="214">
        <v>4.516E-3</v>
      </c>
      <c r="Y12" s="214">
        <v>3.833E-3</v>
      </c>
      <c r="Z12" s="214">
        <v>3.2260000000000001E-3</v>
      </c>
      <c r="AA12" s="214">
        <v>3.5790000000000001E-3</v>
      </c>
      <c r="AB12" s="214">
        <v>9.8209999999999999E-3</v>
      </c>
      <c r="AC12" s="214">
        <v>2.3540000000000002E-3</v>
      </c>
      <c r="AD12" s="214">
        <v>5.7660000000000003E-3</v>
      </c>
      <c r="AE12" s="214">
        <v>7.6759999999999997E-3</v>
      </c>
      <c r="AF12" s="214">
        <v>5.633E-3</v>
      </c>
      <c r="AG12" s="214">
        <v>5.4819999999999999E-3</v>
      </c>
      <c r="AH12" s="214">
        <v>8.9350000000000002E-3</v>
      </c>
      <c r="AI12" s="214">
        <v>3.666E-3</v>
      </c>
      <c r="AJ12" s="214">
        <v>5.9020000000000001E-3</v>
      </c>
      <c r="AK12" s="214">
        <v>7.5329999999999998E-3</v>
      </c>
      <c r="AL12" s="214">
        <v>7.1919999999999996E-3</v>
      </c>
      <c r="AM12" s="214">
        <v>4.6449999999999998E-3</v>
      </c>
      <c r="AN12" s="214">
        <v>5.4289999999999998E-3</v>
      </c>
      <c r="AO12" s="214">
        <v>8.0309999999999999E-3</v>
      </c>
      <c r="AP12" s="214">
        <v>6.0670000000000003E-3</v>
      </c>
      <c r="AQ12" s="214">
        <v>4.4520000000000002E-3</v>
      </c>
      <c r="AR12" s="214">
        <v>6.4669999999999997E-3</v>
      </c>
      <c r="AS12" s="214">
        <v>6.2899999999999996E-3</v>
      </c>
      <c r="AT12" s="214">
        <v>9.5169999999999994E-3</v>
      </c>
      <c r="AU12" s="214">
        <v>5.0670000000000003E-3</v>
      </c>
      <c r="AV12" s="214">
        <v>6.4200000000000004E-3</v>
      </c>
      <c r="AW12" s="214">
        <v>7.5659999999999998E-3</v>
      </c>
      <c r="AX12" s="214">
        <v>5.8387096770000004E-3</v>
      </c>
      <c r="AY12" s="214">
        <v>4.6409399999999996E-3</v>
      </c>
      <c r="AZ12" s="214">
        <v>3.80175E-3</v>
      </c>
      <c r="BA12" s="355">
        <v>4.42969E-3</v>
      </c>
      <c r="BB12" s="355">
        <v>5.3714399999999999E-3</v>
      </c>
      <c r="BC12" s="355">
        <v>5.5085100000000003E-3</v>
      </c>
      <c r="BD12" s="355">
        <v>4.2079200000000004E-3</v>
      </c>
      <c r="BE12" s="355">
        <v>5.0266199999999999E-3</v>
      </c>
      <c r="BF12" s="355">
        <v>5.2022500000000003E-3</v>
      </c>
      <c r="BG12" s="355">
        <v>4.55894E-3</v>
      </c>
      <c r="BH12" s="355">
        <v>5.4074700000000002E-3</v>
      </c>
      <c r="BI12" s="355">
        <v>4.0475800000000003E-3</v>
      </c>
      <c r="BJ12" s="355">
        <v>3.5881900000000002E-3</v>
      </c>
      <c r="BK12" s="355">
        <v>4.1469799999999998E-3</v>
      </c>
      <c r="BL12" s="355">
        <v>3.4092599999999999E-3</v>
      </c>
      <c r="BM12" s="355">
        <v>3.7910299999999999E-3</v>
      </c>
      <c r="BN12" s="355">
        <v>4.5695800000000002E-3</v>
      </c>
      <c r="BO12" s="355">
        <v>4.6699799999999998E-3</v>
      </c>
      <c r="BP12" s="355">
        <v>3.60342E-3</v>
      </c>
      <c r="BQ12" s="355">
        <v>4.4534600000000002E-3</v>
      </c>
      <c r="BR12" s="355">
        <v>4.67316E-3</v>
      </c>
      <c r="BS12" s="355">
        <v>3.8552999999999999E-3</v>
      </c>
      <c r="BT12" s="355">
        <v>4.5862699999999999E-3</v>
      </c>
      <c r="BU12" s="355">
        <v>3.4544699999999998E-3</v>
      </c>
      <c r="BV12" s="355">
        <v>3.17418E-3</v>
      </c>
    </row>
    <row r="13" spans="1:74" x14ac:dyDescent="0.2">
      <c r="A13" s="637" t="s">
        <v>1328</v>
      </c>
      <c r="B13" s="638" t="s">
        <v>1139</v>
      </c>
      <c r="C13" s="214">
        <v>0.28841899999999998</v>
      </c>
      <c r="D13" s="214">
        <v>0.27389200000000002</v>
      </c>
      <c r="E13" s="214">
        <v>0.29909599999999997</v>
      </c>
      <c r="F13" s="214">
        <v>0.31369999999999998</v>
      </c>
      <c r="G13" s="214">
        <v>0.29703200000000002</v>
      </c>
      <c r="H13" s="214">
        <v>0.27813300000000002</v>
      </c>
      <c r="I13" s="214">
        <v>0.28261199999999997</v>
      </c>
      <c r="J13" s="214">
        <v>0.27516099999999999</v>
      </c>
      <c r="K13" s="214">
        <v>0.26519999999999999</v>
      </c>
      <c r="L13" s="214">
        <v>0.25703199999999998</v>
      </c>
      <c r="M13" s="214">
        <v>0.28439999999999999</v>
      </c>
      <c r="N13" s="214">
        <v>0.28487099999999999</v>
      </c>
      <c r="O13" s="214">
        <v>0.28445199999999998</v>
      </c>
      <c r="P13" s="214">
        <v>0.28986200000000001</v>
      </c>
      <c r="Q13" s="214">
        <v>0.306645</v>
      </c>
      <c r="R13" s="214">
        <v>0.313633</v>
      </c>
      <c r="S13" s="214">
        <v>0.32754800000000001</v>
      </c>
      <c r="T13" s="214">
        <v>0.3261</v>
      </c>
      <c r="U13" s="214">
        <v>0.32064500000000001</v>
      </c>
      <c r="V13" s="214">
        <v>0.30325800000000003</v>
      </c>
      <c r="W13" s="214">
        <v>0.30159999999999998</v>
      </c>
      <c r="X13" s="214">
        <v>0.29119400000000001</v>
      </c>
      <c r="Y13" s="214">
        <v>0.30866700000000002</v>
      </c>
      <c r="Z13" s="214">
        <v>0.307645</v>
      </c>
      <c r="AA13" s="214">
        <v>0.29764499999999999</v>
      </c>
      <c r="AB13" s="214">
        <v>0.28246399999999999</v>
      </c>
      <c r="AC13" s="214">
        <v>0.29519299999999998</v>
      </c>
      <c r="AD13" s="214">
        <v>0.29749999999999999</v>
      </c>
      <c r="AE13" s="214">
        <v>0.32438699999999998</v>
      </c>
      <c r="AF13" s="214">
        <v>0.33279999999999998</v>
      </c>
      <c r="AG13" s="214">
        <v>0.31190299999999999</v>
      </c>
      <c r="AH13" s="214">
        <v>0.30893500000000002</v>
      </c>
      <c r="AI13" s="214">
        <v>0.27829999999999999</v>
      </c>
      <c r="AJ13" s="214">
        <v>0.30312899999999998</v>
      </c>
      <c r="AK13" s="214">
        <v>0.31469999999999998</v>
      </c>
      <c r="AL13" s="214">
        <v>0.33157999999999999</v>
      </c>
      <c r="AM13" s="214">
        <v>0.295516</v>
      </c>
      <c r="AN13" s="214">
        <v>0.29457100000000003</v>
      </c>
      <c r="AO13" s="214">
        <v>0.29532199999999997</v>
      </c>
      <c r="AP13" s="214">
        <v>0.307</v>
      </c>
      <c r="AQ13" s="214">
        <v>0.29954799999999998</v>
      </c>
      <c r="AR13" s="214">
        <v>0.32300000000000001</v>
      </c>
      <c r="AS13" s="214">
        <v>0.32016099999999997</v>
      </c>
      <c r="AT13" s="214">
        <v>0.31019400000000003</v>
      </c>
      <c r="AU13" s="214">
        <v>0.29609999999999997</v>
      </c>
      <c r="AV13" s="214">
        <v>0.27948400000000001</v>
      </c>
      <c r="AW13" s="214">
        <v>0.29383300000000001</v>
      </c>
      <c r="AX13" s="214">
        <v>0.30270967739999999</v>
      </c>
      <c r="AY13" s="214">
        <v>0.2713489</v>
      </c>
      <c r="AZ13" s="214">
        <v>0.27162219999999998</v>
      </c>
      <c r="BA13" s="355">
        <v>0.2855722</v>
      </c>
      <c r="BB13" s="355">
        <v>0.29049390000000003</v>
      </c>
      <c r="BC13" s="355">
        <v>0.29668369999999999</v>
      </c>
      <c r="BD13" s="355">
        <v>0.2980198</v>
      </c>
      <c r="BE13" s="355">
        <v>0.29498859999999999</v>
      </c>
      <c r="BF13" s="355">
        <v>0.29598629999999998</v>
      </c>
      <c r="BG13" s="355">
        <v>0.28173619999999999</v>
      </c>
      <c r="BH13" s="355">
        <v>0.27374860000000001</v>
      </c>
      <c r="BI13" s="355">
        <v>0.29786689999999999</v>
      </c>
      <c r="BJ13" s="355">
        <v>0.31475199999999998</v>
      </c>
      <c r="BK13" s="355">
        <v>0.28683399999999998</v>
      </c>
      <c r="BL13" s="355">
        <v>0.27803430000000001</v>
      </c>
      <c r="BM13" s="355">
        <v>0.29402479999999998</v>
      </c>
      <c r="BN13" s="355">
        <v>0.30362210000000001</v>
      </c>
      <c r="BO13" s="355">
        <v>0.31071209999999999</v>
      </c>
      <c r="BP13" s="355">
        <v>0.30644939999999998</v>
      </c>
      <c r="BQ13" s="355">
        <v>0.3034559</v>
      </c>
      <c r="BR13" s="355">
        <v>0.30244399999999999</v>
      </c>
      <c r="BS13" s="355">
        <v>0.29162440000000001</v>
      </c>
      <c r="BT13" s="355">
        <v>0.28586030000000001</v>
      </c>
      <c r="BU13" s="355">
        <v>0.30407109999999998</v>
      </c>
      <c r="BV13" s="355">
        <v>0.32032189999999999</v>
      </c>
    </row>
    <row r="14" spans="1:74" x14ac:dyDescent="0.2">
      <c r="A14" s="637" t="s">
        <v>1329</v>
      </c>
      <c r="B14" s="638" t="s">
        <v>1330</v>
      </c>
      <c r="C14" s="214">
        <v>0.27264500000000003</v>
      </c>
      <c r="D14" s="214">
        <v>0.25517800000000002</v>
      </c>
      <c r="E14" s="214">
        <v>0.23641899999999999</v>
      </c>
      <c r="F14" s="214">
        <v>0.27560000000000001</v>
      </c>
      <c r="G14" s="214">
        <v>0.28487099999999999</v>
      </c>
      <c r="H14" s="214">
        <v>0.29123300000000002</v>
      </c>
      <c r="I14" s="214">
        <v>0.297709</v>
      </c>
      <c r="J14" s="214">
        <v>0.298871</v>
      </c>
      <c r="K14" s="214">
        <v>0.26383299999999998</v>
      </c>
      <c r="L14" s="214">
        <v>0.263096</v>
      </c>
      <c r="M14" s="214">
        <v>0.27483299999999999</v>
      </c>
      <c r="N14" s="214">
        <v>0.292709</v>
      </c>
      <c r="O14" s="214">
        <v>0.30412899999999998</v>
      </c>
      <c r="P14" s="214">
        <v>0.28389700000000001</v>
      </c>
      <c r="Q14" s="214">
        <v>0.28851599999999999</v>
      </c>
      <c r="R14" s="214">
        <v>0.2838</v>
      </c>
      <c r="S14" s="214">
        <v>0.28522599999999998</v>
      </c>
      <c r="T14" s="214">
        <v>0.27233299999999999</v>
      </c>
      <c r="U14" s="214">
        <v>0.26896799999999998</v>
      </c>
      <c r="V14" s="214">
        <v>0.27232299999999998</v>
      </c>
      <c r="W14" s="214">
        <v>0.2732</v>
      </c>
      <c r="X14" s="214">
        <v>0.26519399999999999</v>
      </c>
      <c r="Y14" s="214">
        <v>0.28063300000000002</v>
      </c>
      <c r="Z14" s="214">
        <v>0.28725800000000001</v>
      </c>
      <c r="AA14" s="214">
        <v>0.26629000000000003</v>
      </c>
      <c r="AB14" s="214">
        <v>0.26167800000000002</v>
      </c>
      <c r="AC14" s="214">
        <v>0.29125800000000002</v>
      </c>
      <c r="AD14" s="214">
        <v>0.30343300000000001</v>
      </c>
      <c r="AE14" s="214">
        <v>0.297709</v>
      </c>
      <c r="AF14" s="214">
        <v>0.28243299999999999</v>
      </c>
      <c r="AG14" s="214">
        <v>0.29487099999999999</v>
      </c>
      <c r="AH14" s="214">
        <v>0.27967700000000001</v>
      </c>
      <c r="AI14" s="214">
        <v>0.23503299999999999</v>
      </c>
      <c r="AJ14" s="214">
        <v>0.29103200000000001</v>
      </c>
      <c r="AK14" s="214">
        <v>0.30120000000000002</v>
      </c>
      <c r="AL14" s="214">
        <v>0.31051600000000001</v>
      </c>
      <c r="AM14" s="214">
        <v>0.304226</v>
      </c>
      <c r="AN14" s="214">
        <v>0.27385700000000002</v>
      </c>
      <c r="AO14" s="214">
        <v>0.27574100000000001</v>
      </c>
      <c r="AP14" s="214">
        <v>0.28576699999999999</v>
      </c>
      <c r="AQ14" s="214">
        <v>0.29167700000000002</v>
      </c>
      <c r="AR14" s="214">
        <v>0.28573300000000001</v>
      </c>
      <c r="AS14" s="214">
        <v>0.28635500000000003</v>
      </c>
      <c r="AT14" s="214">
        <v>0.29338700000000001</v>
      </c>
      <c r="AU14" s="214">
        <v>0.29403299999999999</v>
      </c>
      <c r="AV14" s="214">
        <v>0.29429</v>
      </c>
      <c r="AW14" s="214">
        <v>0.31443300000000002</v>
      </c>
      <c r="AX14" s="214">
        <v>0.3127096774</v>
      </c>
      <c r="AY14" s="214">
        <v>0.28775089999999998</v>
      </c>
      <c r="AZ14" s="214">
        <v>0.27696169999999998</v>
      </c>
      <c r="BA14" s="355">
        <v>0.27720909999999999</v>
      </c>
      <c r="BB14" s="355">
        <v>0.28717609999999999</v>
      </c>
      <c r="BC14" s="355">
        <v>0.2845395</v>
      </c>
      <c r="BD14" s="355">
        <v>0.28281699999999999</v>
      </c>
      <c r="BE14" s="355">
        <v>0.28744530000000001</v>
      </c>
      <c r="BF14" s="355">
        <v>0.28800569999999998</v>
      </c>
      <c r="BG14" s="355">
        <v>0.26343569999999999</v>
      </c>
      <c r="BH14" s="355">
        <v>0.27303769999999999</v>
      </c>
      <c r="BI14" s="355">
        <v>0.28778690000000001</v>
      </c>
      <c r="BJ14" s="355">
        <v>0.30300199999999999</v>
      </c>
      <c r="BK14" s="355">
        <v>0.28499770000000002</v>
      </c>
      <c r="BL14" s="355">
        <v>0.28314889999999998</v>
      </c>
      <c r="BM14" s="355">
        <v>0.28346280000000001</v>
      </c>
      <c r="BN14" s="355">
        <v>0.29540280000000002</v>
      </c>
      <c r="BO14" s="355">
        <v>0.29376609999999997</v>
      </c>
      <c r="BP14" s="355">
        <v>0.2901783</v>
      </c>
      <c r="BQ14" s="355">
        <v>0.2945604</v>
      </c>
      <c r="BR14" s="355">
        <v>0.29443550000000002</v>
      </c>
      <c r="BS14" s="355">
        <v>0.27075870000000002</v>
      </c>
      <c r="BT14" s="355">
        <v>0.28157680000000002</v>
      </c>
      <c r="BU14" s="355">
        <v>0.2926745</v>
      </c>
      <c r="BV14" s="355">
        <v>0.30776310000000001</v>
      </c>
    </row>
    <row r="15" spans="1:74" x14ac:dyDescent="0.2">
      <c r="A15" s="637" t="s">
        <v>1147</v>
      </c>
      <c r="B15" s="638" t="s">
        <v>1141</v>
      </c>
      <c r="C15" s="214">
        <v>-0.17274100000000001</v>
      </c>
      <c r="D15" s="214">
        <v>-0.134962</v>
      </c>
      <c r="E15" s="214">
        <v>6.7516999999999994E-2</v>
      </c>
      <c r="F15" s="214">
        <v>0.220501</v>
      </c>
      <c r="G15" s="214">
        <v>0.29703299999999999</v>
      </c>
      <c r="H15" s="214">
        <v>0.28933399999999998</v>
      </c>
      <c r="I15" s="214">
        <v>0.266453</v>
      </c>
      <c r="J15" s="214">
        <v>0.26135599999999998</v>
      </c>
      <c r="K15" s="214">
        <v>4.8534000000000001E-2</v>
      </c>
      <c r="L15" s="214">
        <v>-8.4902000000000005E-2</v>
      </c>
      <c r="M15" s="214">
        <v>-0.22289999999999999</v>
      </c>
      <c r="N15" s="214">
        <v>-0.25174099999999999</v>
      </c>
      <c r="O15" s="214">
        <v>-0.239258</v>
      </c>
      <c r="P15" s="214">
        <v>-0.151724</v>
      </c>
      <c r="Q15" s="214">
        <v>6.5838999999999995E-2</v>
      </c>
      <c r="R15" s="214">
        <v>0.226301</v>
      </c>
      <c r="S15" s="214">
        <v>0.27896799999999999</v>
      </c>
      <c r="T15" s="214">
        <v>0.28889999999999999</v>
      </c>
      <c r="U15" s="214">
        <v>0.28071000000000002</v>
      </c>
      <c r="V15" s="214">
        <v>0.25670900000000002</v>
      </c>
      <c r="W15" s="214">
        <v>6.6365999999999994E-2</v>
      </c>
      <c r="X15" s="214">
        <v>-8.4548999999999999E-2</v>
      </c>
      <c r="Y15" s="214">
        <v>-0.24423300000000001</v>
      </c>
      <c r="Z15" s="214">
        <v>-0.26828999999999997</v>
      </c>
      <c r="AA15" s="214">
        <v>-0.21261099999999999</v>
      </c>
      <c r="AB15" s="214">
        <v>-0.14099900000000001</v>
      </c>
      <c r="AC15" s="214">
        <v>8.9097999999999997E-2</v>
      </c>
      <c r="AD15" s="214">
        <v>0.25023400000000001</v>
      </c>
      <c r="AE15" s="214">
        <v>0.27826000000000001</v>
      </c>
      <c r="AF15" s="214">
        <v>0.29433399999999998</v>
      </c>
      <c r="AG15" s="214">
        <v>0.264905</v>
      </c>
      <c r="AH15" s="214">
        <v>0.23622699999999999</v>
      </c>
      <c r="AI15" s="214">
        <v>-3.9666E-2</v>
      </c>
      <c r="AJ15" s="214">
        <v>-8.0418000000000003E-2</v>
      </c>
      <c r="AK15" s="214">
        <v>-0.27500000000000002</v>
      </c>
      <c r="AL15" s="214">
        <v>-0.30809500000000001</v>
      </c>
      <c r="AM15" s="214">
        <v>-0.21</v>
      </c>
      <c r="AN15" s="214">
        <v>-0.164821</v>
      </c>
      <c r="AO15" s="214">
        <v>5.2227999999999997E-2</v>
      </c>
      <c r="AP15" s="214">
        <v>0.20146600000000001</v>
      </c>
      <c r="AQ15" s="214">
        <v>0.257581</v>
      </c>
      <c r="AR15" s="214">
        <v>0.2601</v>
      </c>
      <c r="AS15" s="214">
        <v>0.25729099999999999</v>
      </c>
      <c r="AT15" s="214">
        <v>0.26738600000000001</v>
      </c>
      <c r="AU15" s="214">
        <v>5.5133000000000001E-2</v>
      </c>
      <c r="AV15" s="214">
        <v>-0.11996800000000001</v>
      </c>
      <c r="AW15" s="214">
        <v>-0.22069900000000001</v>
      </c>
      <c r="AX15" s="214">
        <v>-0.24906451607999999</v>
      </c>
      <c r="AY15" s="214">
        <v>-0.193773</v>
      </c>
      <c r="AZ15" s="214">
        <v>-0.1185638</v>
      </c>
      <c r="BA15" s="355">
        <v>7.5407799999999997E-2</v>
      </c>
      <c r="BB15" s="355">
        <v>0.2342436</v>
      </c>
      <c r="BC15" s="355">
        <v>0.27872360000000002</v>
      </c>
      <c r="BD15" s="355">
        <v>0.27743659999999998</v>
      </c>
      <c r="BE15" s="355">
        <v>0.27047840000000001</v>
      </c>
      <c r="BF15" s="355">
        <v>0.24906519999999999</v>
      </c>
      <c r="BG15" s="355">
        <v>3.5095500000000002E-2</v>
      </c>
      <c r="BH15" s="355">
        <v>-9.4116400000000003E-2</v>
      </c>
      <c r="BI15" s="355">
        <v>-0.25036340000000001</v>
      </c>
      <c r="BJ15" s="355">
        <v>-0.26057150000000001</v>
      </c>
      <c r="BK15" s="355">
        <v>-0.193773</v>
      </c>
      <c r="BL15" s="355">
        <v>-0.1185638</v>
      </c>
      <c r="BM15" s="355">
        <v>7.5407799999999997E-2</v>
      </c>
      <c r="BN15" s="355">
        <v>0.2342436</v>
      </c>
      <c r="BO15" s="355">
        <v>0.27872360000000002</v>
      </c>
      <c r="BP15" s="355">
        <v>0.27743659999999998</v>
      </c>
      <c r="BQ15" s="355">
        <v>0.27047840000000001</v>
      </c>
      <c r="BR15" s="355">
        <v>0.24906519999999999</v>
      </c>
      <c r="BS15" s="355">
        <v>3.5095500000000002E-2</v>
      </c>
      <c r="BT15" s="355">
        <v>-9.4116400000000003E-2</v>
      </c>
      <c r="BU15" s="355">
        <v>-0.25036340000000001</v>
      </c>
      <c r="BV15" s="355">
        <v>-0.26057150000000001</v>
      </c>
    </row>
    <row r="16" spans="1:74" x14ac:dyDescent="0.2">
      <c r="A16" s="637"/>
      <c r="B16" s="155" t="s">
        <v>1148</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405"/>
      <c r="BB16" s="405"/>
      <c r="BC16" s="405"/>
      <c r="BD16" s="405"/>
      <c r="BE16" s="405"/>
      <c r="BF16" s="405"/>
      <c r="BG16" s="405"/>
      <c r="BH16" s="405"/>
      <c r="BI16" s="405"/>
      <c r="BJ16" s="405"/>
      <c r="BK16" s="405"/>
      <c r="BL16" s="405"/>
      <c r="BM16" s="405"/>
      <c r="BN16" s="405"/>
      <c r="BO16" s="405"/>
      <c r="BP16" s="405"/>
      <c r="BQ16" s="405"/>
      <c r="BR16" s="405"/>
      <c r="BS16" s="405"/>
      <c r="BT16" s="405"/>
      <c r="BU16" s="405"/>
      <c r="BV16" s="405"/>
    </row>
    <row r="17" spans="1:74" x14ac:dyDescent="0.2">
      <c r="A17" s="637" t="s">
        <v>1149</v>
      </c>
      <c r="B17" s="638" t="s">
        <v>1143</v>
      </c>
      <c r="C17" s="214">
        <v>-2.0225E-2</v>
      </c>
      <c r="D17" s="214">
        <v>-2.0677999999999998E-2</v>
      </c>
      <c r="E17" s="214">
        <v>-2.0677000000000001E-2</v>
      </c>
      <c r="F17" s="214">
        <v>-2.0299999999999999E-2</v>
      </c>
      <c r="G17" s="214">
        <v>-2.0967E-2</v>
      </c>
      <c r="H17" s="214">
        <v>-2.1533E-2</v>
      </c>
      <c r="I17" s="214">
        <v>-2.1193E-2</v>
      </c>
      <c r="J17" s="214">
        <v>-2.0774000000000001E-2</v>
      </c>
      <c r="K17" s="214">
        <v>-2.0532999999999999E-2</v>
      </c>
      <c r="L17" s="214">
        <v>-2.1063999999999999E-2</v>
      </c>
      <c r="M17" s="214">
        <v>-2.1565999999999998E-2</v>
      </c>
      <c r="N17" s="214">
        <v>-2.1967E-2</v>
      </c>
      <c r="O17" s="214">
        <v>-2.1484E-2</v>
      </c>
      <c r="P17" s="214">
        <v>-2.1482999999999999E-2</v>
      </c>
      <c r="Q17" s="214">
        <v>-2.1323000000000002E-2</v>
      </c>
      <c r="R17" s="214">
        <v>-2.06E-2</v>
      </c>
      <c r="S17" s="214">
        <v>-2.1451999999999999E-2</v>
      </c>
      <c r="T17" s="214">
        <v>-2.2266999999999999E-2</v>
      </c>
      <c r="U17" s="214">
        <v>-2.1419000000000001E-2</v>
      </c>
      <c r="V17" s="214">
        <v>-2.171E-2</v>
      </c>
      <c r="W17" s="214">
        <v>-2.1732999999999999E-2</v>
      </c>
      <c r="X17" s="214">
        <v>-2.1548000000000001E-2</v>
      </c>
      <c r="Y17" s="214">
        <v>-2.1867000000000001E-2</v>
      </c>
      <c r="Z17" s="214">
        <v>-2.2452E-2</v>
      </c>
      <c r="AA17" s="214">
        <v>-2.2225000000000002E-2</v>
      </c>
      <c r="AB17" s="214">
        <v>-2.1749999999999999E-2</v>
      </c>
      <c r="AC17" s="214">
        <v>-2.1935E-2</v>
      </c>
      <c r="AD17" s="214">
        <v>-2.0799999999999999E-2</v>
      </c>
      <c r="AE17" s="214">
        <v>-2.1322000000000001E-2</v>
      </c>
      <c r="AF17" s="214">
        <v>-2.18E-2</v>
      </c>
      <c r="AG17" s="214">
        <v>-2.1354000000000001E-2</v>
      </c>
      <c r="AH17" s="214">
        <v>-2.2483E-2</v>
      </c>
      <c r="AI17" s="214">
        <v>-2.18E-2</v>
      </c>
      <c r="AJ17" s="214">
        <v>-2.1676999999999998E-2</v>
      </c>
      <c r="AK17" s="214">
        <v>-2.2433000000000002E-2</v>
      </c>
      <c r="AL17" s="214">
        <v>-2.1516E-2</v>
      </c>
      <c r="AM17" s="214">
        <v>-2.1000000000000001E-2</v>
      </c>
      <c r="AN17" s="214">
        <v>-2.0357E-2</v>
      </c>
      <c r="AO17" s="214">
        <v>-2.0032000000000001E-2</v>
      </c>
      <c r="AP17" s="214">
        <v>-2.0233000000000001E-2</v>
      </c>
      <c r="AQ17" s="214">
        <v>-2.1484E-2</v>
      </c>
      <c r="AR17" s="214">
        <v>-2.1132999999999999E-2</v>
      </c>
      <c r="AS17" s="214">
        <v>-2.1807E-2</v>
      </c>
      <c r="AT17" s="214">
        <v>-2.2225999999999999E-2</v>
      </c>
      <c r="AU17" s="214">
        <v>-2.0767000000000001E-2</v>
      </c>
      <c r="AV17" s="214">
        <v>-2.0032000000000001E-2</v>
      </c>
      <c r="AW17" s="214">
        <v>-2.0433E-2</v>
      </c>
      <c r="AX17" s="214">
        <v>-1.9903225810000001E-2</v>
      </c>
      <c r="AY17" s="214">
        <v>-2.0807699999999998E-2</v>
      </c>
      <c r="AZ17" s="214">
        <v>-2.0612999999999999E-2</v>
      </c>
      <c r="BA17" s="355">
        <v>-2.1214199999999999E-2</v>
      </c>
      <c r="BB17" s="355">
        <v>-2.0329E-2</v>
      </c>
      <c r="BC17" s="355">
        <v>-2.1230700000000002E-2</v>
      </c>
      <c r="BD17" s="355">
        <v>-2.14909E-2</v>
      </c>
      <c r="BE17" s="355">
        <v>-2.1028000000000002E-2</v>
      </c>
      <c r="BF17" s="355">
        <v>-2.1016199999999999E-2</v>
      </c>
      <c r="BG17" s="355">
        <v>-2.0356699999999998E-2</v>
      </c>
      <c r="BH17" s="355">
        <v>-2.0112100000000001E-2</v>
      </c>
      <c r="BI17" s="355">
        <v>-2.0816100000000001E-2</v>
      </c>
      <c r="BJ17" s="355">
        <v>-2.1401099999999999E-2</v>
      </c>
      <c r="BK17" s="355">
        <v>-2.0809000000000001E-2</v>
      </c>
      <c r="BL17" s="355">
        <v>-2.06105E-2</v>
      </c>
      <c r="BM17" s="355">
        <v>-2.09979E-2</v>
      </c>
      <c r="BN17" s="355">
        <v>-2.05422E-2</v>
      </c>
      <c r="BO17" s="355">
        <v>-2.1170999999999999E-2</v>
      </c>
      <c r="BP17" s="355">
        <v>-2.16727E-2</v>
      </c>
      <c r="BQ17" s="355">
        <v>-2.1132100000000001E-2</v>
      </c>
      <c r="BR17" s="355">
        <v>-2.1375999999999999E-2</v>
      </c>
      <c r="BS17" s="355">
        <v>-2.06386E-2</v>
      </c>
      <c r="BT17" s="355">
        <v>-2.0277099999999999E-2</v>
      </c>
      <c r="BU17" s="355">
        <v>-2.0834999999999999E-2</v>
      </c>
      <c r="BV17" s="355">
        <v>-2.1227099999999999E-2</v>
      </c>
    </row>
    <row r="18" spans="1:74" x14ac:dyDescent="0.2">
      <c r="A18" s="637"/>
      <c r="B18" s="638"/>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405"/>
      <c r="BB18" s="405"/>
      <c r="BC18" s="405"/>
      <c r="BD18" s="405"/>
      <c r="BE18" s="405"/>
      <c r="BF18" s="405"/>
      <c r="BG18" s="405"/>
      <c r="BH18" s="405"/>
      <c r="BI18" s="405"/>
      <c r="BJ18" s="405"/>
      <c r="BK18" s="405"/>
      <c r="BL18" s="405"/>
      <c r="BM18" s="405"/>
      <c r="BN18" s="405"/>
      <c r="BO18" s="405"/>
      <c r="BP18" s="405"/>
      <c r="BQ18" s="405"/>
      <c r="BR18" s="405"/>
      <c r="BS18" s="405"/>
      <c r="BT18" s="405"/>
      <c r="BU18" s="405"/>
      <c r="BV18" s="405"/>
    </row>
    <row r="19" spans="1:74" x14ac:dyDescent="0.2">
      <c r="A19" s="636"/>
      <c r="B19" s="155" t="s">
        <v>1150</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405"/>
      <c r="BB19" s="405"/>
      <c r="BC19" s="405"/>
      <c r="BD19" s="405"/>
      <c r="BE19" s="405"/>
      <c r="BF19" s="405"/>
      <c r="BG19" s="405"/>
      <c r="BH19" s="405"/>
      <c r="BI19" s="405"/>
      <c r="BJ19" s="405"/>
      <c r="BK19" s="405"/>
      <c r="BL19" s="405"/>
      <c r="BM19" s="405"/>
      <c r="BN19" s="405"/>
      <c r="BO19" s="405"/>
      <c r="BP19" s="405"/>
      <c r="BQ19" s="405"/>
      <c r="BR19" s="405"/>
      <c r="BS19" s="405"/>
      <c r="BT19" s="405"/>
      <c r="BU19" s="405"/>
      <c r="BV19" s="405"/>
    </row>
    <row r="20" spans="1:74" x14ac:dyDescent="0.2">
      <c r="A20" s="637" t="s">
        <v>1151</v>
      </c>
      <c r="B20" s="638" t="s">
        <v>1152</v>
      </c>
      <c r="C20" s="214">
        <v>-6.6968E-2</v>
      </c>
      <c r="D20" s="214">
        <v>-7.0749999999999993E-2</v>
      </c>
      <c r="E20" s="214">
        <v>-5.5E-2</v>
      </c>
      <c r="F20" s="214">
        <v>-6.2167E-2</v>
      </c>
      <c r="G20" s="214">
        <v>-7.7482999999999996E-2</v>
      </c>
      <c r="H20" s="214">
        <v>-7.0000000000000007E-2</v>
      </c>
      <c r="I20" s="214">
        <v>-6.5290000000000001E-2</v>
      </c>
      <c r="J20" s="214">
        <v>-0.06</v>
      </c>
      <c r="K20" s="214">
        <v>-5.1066E-2</v>
      </c>
      <c r="L20" s="214">
        <v>-6.7934999999999995E-2</v>
      </c>
      <c r="M20" s="214">
        <v>-6.5500000000000003E-2</v>
      </c>
      <c r="N20" s="214">
        <v>-6.3450999999999994E-2</v>
      </c>
      <c r="O20" s="214">
        <v>-8.2807000000000006E-2</v>
      </c>
      <c r="P20" s="214">
        <v>-7.5759000000000007E-2</v>
      </c>
      <c r="Q20" s="214">
        <v>-8.4584999999999994E-2</v>
      </c>
      <c r="R20" s="214">
        <v>-8.5793999999999995E-2</v>
      </c>
      <c r="S20" s="214">
        <v>-9.2497999999999997E-2</v>
      </c>
      <c r="T20" s="214">
        <v>-8.0776000000000001E-2</v>
      </c>
      <c r="U20" s="214">
        <v>-9.0852000000000002E-2</v>
      </c>
      <c r="V20" s="214">
        <v>-0.105335</v>
      </c>
      <c r="W20" s="214">
        <v>-0.116413</v>
      </c>
      <c r="X20" s="214">
        <v>-9.1025999999999996E-2</v>
      </c>
      <c r="Y20" s="214">
        <v>-9.1443999999999998E-2</v>
      </c>
      <c r="Z20" s="214">
        <v>-0.13924700000000001</v>
      </c>
      <c r="AA20" s="214">
        <v>-0.13771600000000001</v>
      </c>
      <c r="AB20" s="214">
        <v>-0.15329400000000001</v>
      </c>
      <c r="AC20" s="214">
        <v>-0.16963500000000001</v>
      </c>
      <c r="AD20" s="214">
        <v>-0.176066</v>
      </c>
      <c r="AE20" s="214">
        <v>-0.19095899999999999</v>
      </c>
      <c r="AF20" s="214">
        <v>-0.11909500000000001</v>
      </c>
      <c r="AG20" s="214">
        <v>-0.19223799999999999</v>
      </c>
      <c r="AH20" s="214">
        <v>-0.18752199999999999</v>
      </c>
      <c r="AI20" s="214">
        <v>-0.22050400000000001</v>
      </c>
      <c r="AJ20" s="214">
        <v>-0.13878399999999999</v>
      </c>
      <c r="AK20" s="214">
        <v>-0.24393799999999999</v>
      </c>
      <c r="AL20" s="214">
        <v>-0.20060900000000001</v>
      </c>
      <c r="AM20" s="214">
        <v>-0.213167</v>
      </c>
      <c r="AN20" s="214">
        <v>-0.20687700000000001</v>
      </c>
      <c r="AO20" s="214">
        <v>-0.23299300000000001</v>
      </c>
      <c r="AP20" s="214">
        <v>-0.31867400000000001</v>
      </c>
      <c r="AQ20" s="214">
        <v>-0.282829</v>
      </c>
      <c r="AR20" s="214">
        <v>-0.26764500000000002</v>
      </c>
      <c r="AS20" s="214">
        <v>-0.210894</v>
      </c>
      <c r="AT20" s="214">
        <v>-0.287775</v>
      </c>
      <c r="AU20" s="214">
        <v>-0.28288799999999997</v>
      </c>
      <c r="AV20" s="214">
        <v>-0.27194600000000002</v>
      </c>
      <c r="AW20" s="214">
        <v>-0.22967399999999999</v>
      </c>
      <c r="AX20" s="214">
        <v>-0.25710490320000001</v>
      </c>
      <c r="AY20" s="214">
        <v>-0.32653159999999998</v>
      </c>
      <c r="AZ20" s="214">
        <v>-0.31896479999999999</v>
      </c>
      <c r="BA20" s="355">
        <v>-0.31791259999999999</v>
      </c>
      <c r="BB20" s="355">
        <v>-0.3167008</v>
      </c>
      <c r="BC20" s="355">
        <v>-0.3167565</v>
      </c>
      <c r="BD20" s="355">
        <v>-0.31622509999999998</v>
      </c>
      <c r="BE20" s="355">
        <v>-0.31678820000000002</v>
      </c>
      <c r="BF20" s="355">
        <v>-0.31582149999999998</v>
      </c>
      <c r="BG20" s="355">
        <v>-0.31703910000000002</v>
      </c>
      <c r="BH20" s="355">
        <v>-0.31799539999999998</v>
      </c>
      <c r="BI20" s="355">
        <v>-0.3479371</v>
      </c>
      <c r="BJ20" s="355">
        <v>-0.36765389999999998</v>
      </c>
      <c r="BK20" s="355">
        <v>-0.37133319999999997</v>
      </c>
      <c r="BL20" s="355">
        <v>-0.37040079999999997</v>
      </c>
      <c r="BM20" s="355">
        <v>-0.36987910000000002</v>
      </c>
      <c r="BN20" s="355">
        <v>-0.36812319999999998</v>
      </c>
      <c r="BO20" s="355">
        <v>-0.36825730000000001</v>
      </c>
      <c r="BP20" s="355">
        <v>-0.36749199999999999</v>
      </c>
      <c r="BQ20" s="355">
        <v>-0.36742059999999999</v>
      </c>
      <c r="BR20" s="355">
        <v>-0.36617559999999999</v>
      </c>
      <c r="BS20" s="355">
        <v>-0.36631930000000001</v>
      </c>
      <c r="BT20" s="355">
        <v>-0.36714599999999997</v>
      </c>
      <c r="BU20" s="355">
        <v>-0.40734930000000003</v>
      </c>
      <c r="BV20" s="355">
        <v>-0.43123590000000001</v>
      </c>
    </row>
    <row r="21" spans="1:74" x14ac:dyDescent="0.2">
      <c r="A21" s="637" t="s">
        <v>1153</v>
      </c>
      <c r="B21" s="638" t="s">
        <v>1162</v>
      </c>
      <c r="C21" s="214">
        <v>-0.35463099999999997</v>
      </c>
      <c r="D21" s="214">
        <v>-0.49879499999999999</v>
      </c>
      <c r="E21" s="214">
        <v>-0.32268599999999997</v>
      </c>
      <c r="F21" s="214">
        <v>-0.50121899999999997</v>
      </c>
      <c r="G21" s="214">
        <v>-0.49149900000000002</v>
      </c>
      <c r="H21" s="214">
        <v>-0.44181199999999998</v>
      </c>
      <c r="I21" s="214">
        <v>-0.499282</v>
      </c>
      <c r="J21" s="214">
        <v>-0.48520099999999999</v>
      </c>
      <c r="K21" s="214">
        <v>-0.64718900000000001</v>
      </c>
      <c r="L21" s="214">
        <v>-0.48513000000000001</v>
      </c>
      <c r="M21" s="214">
        <v>-0.56873200000000002</v>
      </c>
      <c r="N21" s="214">
        <v>-0.60536000000000001</v>
      </c>
      <c r="O21" s="214">
        <v>-0.70120400000000005</v>
      </c>
      <c r="P21" s="214">
        <v>-0.66364800000000002</v>
      </c>
      <c r="Q21" s="214">
        <v>-0.54281100000000004</v>
      </c>
      <c r="R21" s="214">
        <v>-0.58425000000000005</v>
      </c>
      <c r="S21" s="214">
        <v>-0.74161600000000005</v>
      </c>
      <c r="T21" s="214">
        <v>-0.65653700000000004</v>
      </c>
      <c r="U21" s="214">
        <v>-0.63570000000000004</v>
      </c>
      <c r="V21" s="214">
        <v>-0.54196800000000001</v>
      </c>
      <c r="W21" s="214">
        <v>-0.53085700000000002</v>
      </c>
      <c r="X21" s="214">
        <v>-0.728043</v>
      </c>
      <c r="Y21" s="214">
        <v>-0.66368300000000002</v>
      </c>
      <c r="Z21" s="214">
        <v>-0.88667200000000002</v>
      </c>
      <c r="AA21" s="214">
        <v>-0.85418400000000005</v>
      </c>
      <c r="AB21" s="214">
        <v>-0.72855899999999996</v>
      </c>
      <c r="AC21" s="214">
        <v>-0.80413000000000001</v>
      </c>
      <c r="AD21" s="214">
        <v>-0.80268300000000004</v>
      </c>
      <c r="AE21" s="214">
        <v>-0.73609500000000005</v>
      </c>
      <c r="AF21" s="214">
        <v>-0.63729100000000005</v>
      </c>
      <c r="AG21" s="214">
        <v>-0.68186100000000005</v>
      </c>
      <c r="AH21" s="214">
        <v>-0.59363999999999995</v>
      </c>
      <c r="AI21" s="214">
        <v>-0.78761599999999998</v>
      </c>
      <c r="AJ21" s="214">
        <v>-0.90434899999999996</v>
      </c>
      <c r="AK21" s="214">
        <v>-0.75349100000000002</v>
      </c>
      <c r="AL21" s="214">
        <v>-0.80307799999999996</v>
      </c>
      <c r="AM21" s="214">
        <v>-0.667072</v>
      </c>
      <c r="AN21" s="214">
        <v>-0.71520600000000001</v>
      </c>
      <c r="AO21" s="214">
        <v>-0.77831099999999998</v>
      </c>
      <c r="AP21" s="214">
        <v>-0.79814499999999999</v>
      </c>
      <c r="AQ21" s="214">
        <v>-0.86756900000000003</v>
      </c>
      <c r="AR21" s="214">
        <v>-0.76308299999999996</v>
      </c>
      <c r="AS21" s="214">
        <v>-0.97270400000000001</v>
      </c>
      <c r="AT21" s="214">
        <v>-0.89410299999999998</v>
      </c>
      <c r="AU21" s="214">
        <v>-0.75425299999999995</v>
      </c>
      <c r="AV21" s="214">
        <v>-0.77864800000000001</v>
      </c>
      <c r="AW21" s="214">
        <v>-0.91282099999999999</v>
      </c>
      <c r="AX21" s="214">
        <v>-0.89749987079000004</v>
      </c>
      <c r="AY21" s="214">
        <v>-0.71393548387000005</v>
      </c>
      <c r="AZ21" s="214">
        <v>-0.59250000000000003</v>
      </c>
      <c r="BA21" s="355">
        <v>-0.79458600000000001</v>
      </c>
      <c r="BB21" s="355">
        <v>-0.82775160000000003</v>
      </c>
      <c r="BC21" s="355">
        <v>-0.90938160000000001</v>
      </c>
      <c r="BD21" s="355">
        <v>-0.83557879999999995</v>
      </c>
      <c r="BE21" s="355">
        <v>-0.83720530000000004</v>
      </c>
      <c r="BF21" s="355">
        <v>-0.84477029999999997</v>
      </c>
      <c r="BG21" s="355">
        <v>-0.87852010000000003</v>
      </c>
      <c r="BH21" s="355">
        <v>-1.0071680000000001</v>
      </c>
      <c r="BI21" s="355">
        <v>-1.042578</v>
      </c>
      <c r="BJ21" s="355">
        <v>-1.1019760000000001</v>
      </c>
      <c r="BK21" s="355">
        <v>-0.99855780000000005</v>
      </c>
      <c r="BL21" s="355">
        <v>-0.96734810000000004</v>
      </c>
      <c r="BM21" s="355">
        <v>-0.86144589999999999</v>
      </c>
      <c r="BN21" s="355">
        <v>-0.93153730000000001</v>
      </c>
      <c r="BO21" s="355">
        <v>-1.0104930000000001</v>
      </c>
      <c r="BP21" s="355">
        <v>-0.94703119999999996</v>
      </c>
      <c r="BQ21" s="355">
        <v>-0.93830389999999997</v>
      </c>
      <c r="BR21" s="355">
        <v>-0.93907169999999995</v>
      </c>
      <c r="BS21" s="355">
        <v>-0.97980560000000005</v>
      </c>
      <c r="BT21" s="355">
        <v>-1.1231070000000001</v>
      </c>
      <c r="BU21" s="355">
        <v>-1.0494920000000001</v>
      </c>
      <c r="BV21" s="355">
        <v>-1.167818</v>
      </c>
    </row>
    <row r="22" spans="1:74" x14ac:dyDescent="0.2">
      <c r="A22" s="637" t="s">
        <v>1154</v>
      </c>
      <c r="B22" s="638" t="s">
        <v>1155</v>
      </c>
      <c r="C22" s="214">
        <v>-2.2613000000000001E-2</v>
      </c>
      <c r="D22" s="214">
        <v>-4.6316999999999997E-2</v>
      </c>
      <c r="E22" s="214">
        <v>-7.7253000000000002E-2</v>
      </c>
      <c r="F22" s="214">
        <v>-6.3286999999999996E-2</v>
      </c>
      <c r="G22" s="214">
        <v>-9.6129000000000006E-2</v>
      </c>
      <c r="H22" s="214">
        <v>-0.12427199999999999</v>
      </c>
      <c r="I22" s="214">
        <v>-0.10988299999999999</v>
      </c>
      <c r="J22" s="214">
        <v>-0.118091</v>
      </c>
      <c r="K22" s="214">
        <v>-9.0190999999999993E-2</v>
      </c>
      <c r="L22" s="214">
        <v>-9.7336000000000006E-2</v>
      </c>
      <c r="M22" s="214">
        <v>-9.1871999999999995E-2</v>
      </c>
      <c r="N22" s="214">
        <v>-5.7258999999999997E-2</v>
      </c>
      <c r="O22" s="214">
        <v>-5.4113000000000001E-2</v>
      </c>
      <c r="P22" s="214">
        <v>-4.2937999999999997E-2</v>
      </c>
      <c r="Q22" s="214">
        <v>-9.7968E-2</v>
      </c>
      <c r="R22" s="214">
        <v>-0.12845400000000001</v>
      </c>
      <c r="S22" s="214">
        <v>-0.142425</v>
      </c>
      <c r="T22" s="214">
        <v>-9.2171000000000003E-2</v>
      </c>
      <c r="U22" s="214">
        <v>-8.0568000000000001E-2</v>
      </c>
      <c r="V22" s="214">
        <v>-6.2594999999999998E-2</v>
      </c>
      <c r="W22" s="214">
        <v>-0.10978499999999999</v>
      </c>
      <c r="X22" s="214">
        <v>-9.3952999999999995E-2</v>
      </c>
      <c r="Y22" s="214">
        <v>-0.120063</v>
      </c>
      <c r="Z22" s="214">
        <v>-7.2202000000000002E-2</v>
      </c>
      <c r="AA22" s="214">
        <v>-1.7735000000000001E-2</v>
      </c>
      <c r="AB22" s="214">
        <v>-8.4911E-2</v>
      </c>
      <c r="AC22" s="214">
        <v>-0.144922</v>
      </c>
      <c r="AD22" s="214">
        <v>-0.158523</v>
      </c>
      <c r="AE22" s="214">
        <v>-9.1486999999999999E-2</v>
      </c>
      <c r="AF22" s="214">
        <v>-0.13181300000000001</v>
      </c>
      <c r="AG22" s="214">
        <v>-8.3066000000000001E-2</v>
      </c>
      <c r="AH22" s="214">
        <v>-0.13978499999999999</v>
      </c>
      <c r="AI22" s="214">
        <v>-9.9972000000000005E-2</v>
      </c>
      <c r="AJ22" s="214">
        <v>-7.918E-2</v>
      </c>
      <c r="AK22" s="214">
        <v>-0.125469</v>
      </c>
      <c r="AL22" s="214">
        <v>-0.13306799999999999</v>
      </c>
      <c r="AM22" s="214">
        <v>-0.152477</v>
      </c>
      <c r="AN22" s="214">
        <v>-7.5393000000000002E-2</v>
      </c>
      <c r="AO22" s="214">
        <v>-6.7923999999999998E-2</v>
      </c>
      <c r="AP22" s="214">
        <v>-0.16611100000000001</v>
      </c>
      <c r="AQ22" s="214">
        <v>-0.20924899999999999</v>
      </c>
      <c r="AR22" s="214">
        <v>-0.22698599999999999</v>
      </c>
      <c r="AS22" s="214">
        <v>-0.17005500000000001</v>
      </c>
      <c r="AT22" s="214">
        <v>-0.14583299999999999</v>
      </c>
      <c r="AU22" s="214">
        <v>-0.24912999999999999</v>
      </c>
      <c r="AV22" s="214">
        <v>-0.170017</v>
      </c>
      <c r="AW22" s="214">
        <v>-0.15901699999999999</v>
      </c>
      <c r="AX22" s="214">
        <v>-5.4925580332999997E-2</v>
      </c>
      <c r="AY22" s="214">
        <v>-0.28763660000000002</v>
      </c>
      <c r="AZ22" s="214">
        <v>-0.22547229999999999</v>
      </c>
      <c r="BA22" s="355">
        <v>-0.26634809999999998</v>
      </c>
      <c r="BB22" s="355">
        <v>-0.27208710000000003</v>
      </c>
      <c r="BC22" s="355">
        <v>-0.26539200000000002</v>
      </c>
      <c r="BD22" s="355">
        <v>-0.26020140000000003</v>
      </c>
      <c r="BE22" s="355">
        <v>-0.26015739999999998</v>
      </c>
      <c r="BF22" s="355">
        <v>-0.24907499999999999</v>
      </c>
      <c r="BG22" s="355">
        <v>-0.24607490000000001</v>
      </c>
      <c r="BH22" s="355">
        <v>-0.26995069999999999</v>
      </c>
      <c r="BI22" s="355">
        <v>-0.23626059999999999</v>
      </c>
      <c r="BJ22" s="355">
        <v>-0.25004989999999999</v>
      </c>
      <c r="BK22" s="355">
        <v>-0.32232440000000001</v>
      </c>
      <c r="BL22" s="355">
        <v>-0.2573587</v>
      </c>
      <c r="BM22" s="355">
        <v>-0.29688429999999999</v>
      </c>
      <c r="BN22" s="355">
        <v>-0.2936453</v>
      </c>
      <c r="BO22" s="355">
        <v>-0.28683540000000002</v>
      </c>
      <c r="BP22" s="355">
        <v>-0.29608030000000002</v>
      </c>
      <c r="BQ22" s="355">
        <v>-0.2868771</v>
      </c>
      <c r="BR22" s="355">
        <v>-0.2739992</v>
      </c>
      <c r="BS22" s="355">
        <v>-0.27017829999999998</v>
      </c>
      <c r="BT22" s="355">
        <v>-0.28458450000000002</v>
      </c>
      <c r="BU22" s="355">
        <v>-0.25437789999999999</v>
      </c>
      <c r="BV22" s="355">
        <v>-0.2650383</v>
      </c>
    </row>
    <row r="23" spans="1:74" x14ac:dyDescent="0.2">
      <c r="A23" s="637" t="s">
        <v>189</v>
      </c>
      <c r="B23" s="638" t="s">
        <v>1156</v>
      </c>
      <c r="C23" s="214">
        <v>-0.167985</v>
      </c>
      <c r="D23" s="214">
        <v>-0.20810899999999999</v>
      </c>
      <c r="E23" s="214">
        <v>-0.128862</v>
      </c>
      <c r="F23" s="214">
        <v>-0.12613199999999999</v>
      </c>
      <c r="G23" s="214">
        <v>-0.16547300000000001</v>
      </c>
      <c r="H23" s="214">
        <v>-0.16389000000000001</v>
      </c>
      <c r="I23" s="214">
        <v>-0.19997599999999999</v>
      </c>
      <c r="J23" s="214">
        <v>-0.18726200000000001</v>
      </c>
      <c r="K23" s="214">
        <v>-0.233042</v>
      </c>
      <c r="L23" s="214">
        <v>-0.14390500000000001</v>
      </c>
      <c r="M23" s="214">
        <v>-0.17910200000000001</v>
      </c>
      <c r="N23" s="214">
        <v>-0.159466</v>
      </c>
      <c r="O23" s="214">
        <v>-0.18809500000000001</v>
      </c>
      <c r="P23" s="214">
        <v>-0.212949</v>
      </c>
      <c r="Q23" s="214">
        <v>-0.199797</v>
      </c>
      <c r="R23" s="214">
        <v>-0.20981900000000001</v>
      </c>
      <c r="S23" s="214">
        <v>-0.218667</v>
      </c>
      <c r="T23" s="214">
        <v>-0.16676099999999999</v>
      </c>
      <c r="U23" s="214">
        <v>-0.19217000000000001</v>
      </c>
      <c r="V23" s="214">
        <v>-0.18978999999999999</v>
      </c>
      <c r="W23" s="214">
        <v>-0.19400000000000001</v>
      </c>
      <c r="X23" s="214">
        <v>-0.15138399999999999</v>
      </c>
      <c r="Y23" s="214">
        <v>-0.172595</v>
      </c>
      <c r="Z23" s="214">
        <v>-0.15956200000000001</v>
      </c>
      <c r="AA23" s="214">
        <v>-0.15914200000000001</v>
      </c>
      <c r="AB23" s="214">
        <v>-0.217719</v>
      </c>
      <c r="AC23" s="214">
        <v>-0.16941000000000001</v>
      </c>
      <c r="AD23" s="214">
        <v>-0.18615599999999999</v>
      </c>
      <c r="AE23" s="214">
        <v>-0.16022700000000001</v>
      </c>
      <c r="AF23" s="214">
        <v>-0.20535999999999999</v>
      </c>
      <c r="AG23" s="214">
        <v>-0.172542</v>
      </c>
      <c r="AH23" s="214">
        <v>-0.14993400000000001</v>
      </c>
      <c r="AI23" s="214">
        <v>-0.164046</v>
      </c>
      <c r="AJ23" s="214">
        <v>-0.123283</v>
      </c>
      <c r="AK23" s="214">
        <v>-0.14918500000000001</v>
      </c>
      <c r="AL23" s="214">
        <v>-0.13839799999999999</v>
      </c>
      <c r="AM23" s="214">
        <v>-0.188193</v>
      </c>
      <c r="AN23" s="214">
        <v>-0.20128799999999999</v>
      </c>
      <c r="AO23" s="214">
        <v>-0.155636</v>
      </c>
      <c r="AP23" s="214">
        <v>-0.22745699999999999</v>
      </c>
      <c r="AQ23" s="214">
        <v>-0.231992</v>
      </c>
      <c r="AR23" s="214">
        <v>-0.23507400000000001</v>
      </c>
      <c r="AS23" s="214">
        <v>-0.16714399999999999</v>
      </c>
      <c r="AT23" s="214">
        <v>-0.154224</v>
      </c>
      <c r="AU23" s="214">
        <v>-0.181731</v>
      </c>
      <c r="AV23" s="214">
        <v>-0.17368600000000001</v>
      </c>
      <c r="AW23" s="214">
        <v>-0.13009200000000001</v>
      </c>
      <c r="AX23" s="214">
        <v>-0.11981803228</v>
      </c>
      <c r="AY23" s="214">
        <v>-0.2291192</v>
      </c>
      <c r="AZ23" s="214">
        <v>-0.2715629</v>
      </c>
      <c r="BA23" s="355">
        <v>-0.24331439999999999</v>
      </c>
      <c r="BB23" s="355">
        <v>-0.25833859999999997</v>
      </c>
      <c r="BC23" s="355">
        <v>-0.26380340000000002</v>
      </c>
      <c r="BD23" s="355">
        <v>-0.24849640000000001</v>
      </c>
      <c r="BE23" s="355">
        <v>-0.28164109999999998</v>
      </c>
      <c r="BF23" s="355">
        <v>-0.30061339999999998</v>
      </c>
      <c r="BG23" s="355">
        <v>-0.28204200000000001</v>
      </c>
      <c r="BH23" s="355">
        <v>-0.26700069999999998</v>
      </c>
      <c r="BI23" s="355">
        <v>-0.29494130000000002</v>
      </c>
      <c r="BJ23" s="355">
        <v>-0.28946070000000002</v>
      </c>
      <c r="BK23" s="355">
        <v>-0.2754434</v>
      </c>
      <c r="BL23" s="355">
        <v>-0.31164740000000002</v>
      </c>
      <c r="BM23" s="355">
        <v>-0.28193570000000001</v>
      </c>
      <c r="BN23" s="355">
        <v>-0.29626089999999999</v>
      </c>
      <c r="BO23" s="355">
        <v>-0.3023207</v>
      </c>
      <c r="BP23" s="355">
        <v>-0.29226279999999999</v>
      </c>
      <c r="BQ23" s="355">
        <v>-0.31661529999999999</v>
      </c>
      <c r="BR23" s="355">
        <v>-0.33216400000000001</v>
      </c>
      <c r="BS23" s="355">
        <v>-0.3141256</v>
      </c>
      <c r="BT23" s="355">
        <v>-0.29457499999999998</v>
      </c>
      <c r="BU23" s="355">
        <v>-0.31837890000000002</v>
      </c>
      <c r="BV23" s="355">
        <v>-0.30905359999999998</v>
      </c>
    </row>
    <row r="24" spans="1:74" x14ac:dyDescent="0.2">
      <c r="A24" s="637"/>
      <c r="B24" s="638"/>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405"/>
      <c r="BB24" s="405"/>
      <c r="BC24" s="405"/>
      <c r="BD24" s="405"/>
      <c r="BE24" s="405"/>
      <c r="BF24" s="405"/>
      <c r="BG24" s="405"/>
      <c r="BH24" s="405"/>
      <c r="BI24" s="405"/>
      <c r="BJ24" s="405"/>
      <c r="BK24" s="405"/>
      <c r="BL24" s="405"/>
      <c r="BM24" s="405"/>
      <c r="BN24" s="405"/>
      <c r="BO24" s="405"/>
      <c r="BP24" s="405"/>
      <c r="BQ24" s="405"/>
      <c r="BR24" s="405"/>
      <c r="BS24" s="405"/>
      <c r="BT24" s="405"/>
      <c r="BU24" s="405"/>
      <c r="BV24" s="405"/>
    </row>
    <row r="25" spans="1:74" x14ac:dyDescent="0.2">
      <c r="A25" s="636"/>
      <c r="B25" s="155" t="s">
        <v>1157</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405"/>
      <c r="BB25" s="405"/>
      <c r="BC25" s="405"/>
      <c r="BD25" s="405"/>
      <c r="BE25" s="405"/>
      <c r="BF25" s="405"/>
      <c r="BG25" s="405"/>
      <c r="BH25" s="405"/>
      <c r="BI25" s="405"/>
      <c r="BJ25" s="405"/>
      <c r="BK25" s="405"/>
      <c r="BL25" s="405"/>
      <c r="BM25" s="405"/>
      <c r="BN25" s="405"/>
      <c r="BO25" s="405"/>
      <c r="BP25" s="405"/>
      <c r="BQ25" s="405"/>
      <c r="BR25" s="405"/>
      <c r="BS25" s="405"/>
      <c r="BT25" s="405"/>
      <c r="BU25" s="405"/>
      <c r="BV25" s="405"/>
    </row>
    <row r="26" spans="1:74" x14ac:dyDescent="0.2">
      <c r="A26" s="637" t="s">
        <v>1158</v>
      </c>
      <c r="B26" s="638" t="s">
        <v>1155</v>
      </c>
      <c r="C26" s="214">
        <v>0.45835500000000001</v>
      </c>
      <c r="D26" s="214">
        <v>0.40550000000000003</v>
      </c>
      <c r="E26" s="214">
        <v>0.32529000000000002</v>
      </c>
      <c r="F26" s="214">
        <v>0.27053300000000002</v>
      </c>
      <c r="G26" s="214">
        <v>0.254967</v>
      </c>
      <c r="H26" s="214">
        <v>0.27873399999999998</v>
      </c>
      <c r="I26" s="214">
        <v>0.27954800000000002</v>
      </c>
      <c r="J26" s="214">
        <v>0.29390300000000003</v>
      </c>
      <c r="K26" s="214">
        <v>0.38603300000000002</v>
      </c>
      <c r="L26" s="214">
        <v>0.44400000000000001</v>
      </c>
      <c r="M26" s="214">
        <v>0.53756700000000002</v>
      </c>
      <c r="N26" s="214">
        <v>0.51545099999999999</v>
      </c>
      <c r="O26" s="214">
        <v>0.51516099999999998</v>
      </c>
      <c r="P26" s="214">
        <v>0.43186200000000002</v>
      </c>
      <c r="Q26" s="214">
        <v>0.34709699999999999</v>
      </c>
      <c r="R26" s="214">
        <v>0.31176700000000002</v>
      </c>
      <c r="S26" s="214">
        <v>0.26957999999999999</v>
      </c>
      <c r="T26" s="214">
        <v>0.27786699999999998</v>
      </c>
      <c r="U26" s="214">
        <v>0.28154899999999999</v>
      </c>
      <c r="V26" s="214">
        <v>0.28545199999999998</v>
      </c>
      <c r="W26" s="214">
        <v>0.39329999999999998</v>
      </c>
      <c r="X26" s="214">
        <v>0.48706500000000003</v>
      </c>
      <c r="Y26" s="214">
        <v>0.55526699999999996</v>
      </c>
      <c r="Z26" s="214">
        <v>0.53529000000000004</v>
      </c>
      <c r="AA26" s="214">
        <v>0.50493600000000005</v>
      </c>
      <c r="AB26" s="214">
        <v>0.43707099999999999</v>
      </c>
      <c r="AC26" s="214">
        <v>0.34867799999999999</v>
      </c>
      <c r="AD26" s="214">
        <v>0.318467</v>
      </c>
      <c r="AE26" s="214">
        <v>0.292323</v>
      </c>
      <c r="AF26" s="214">
        <v>0.282833</v>
      </c>
      <c r="AG26" s="214">
        <v>0.29109600000000002</v>
      </c>
      <c r="AH26" s="214">
        <v>0.28880600000000001</v>
      </c>
      <c r="AI26" s="214">
        <v>0.40510000000000002</v>
      </c>
      <c r="AJ26" s="214">
        <v>0.42399999999999999</v>
      </c>
      <c r="AK26" s="214">
        <v>0.53320000000000001</v>
      </c>
      <c r="AL26" s="214">
        <v>0.55058099999999999</v>
      </c>
      <c r="AM26" s="214">
        <v>0.47467700000000002</v>
      </c>
      <c r="AN26" s="214">
        <v>0.49728600000000001</v>
      </c>
      <c r="AO26" s="214">
        <v>0.39600000000000002</v>
      </c>
      <c r="AP26" s="214">
        <v>0.3372</v>
      </c>
      <c r="AQ26" s="214">
        <v>0.29158099999999998</v>
      </c>
      <c r="AR26" s="214">
        <v>0.28389999999999999</v>
      </c>
      <c r="AS26" s="214">
        <v>0.26480700000000001</v>
      </c>
      <c r="AT26" s="214">
        <v>0.30361300000000002</v>
      </c>
      <c r="AU26" s="214">
        <v>0.39879999999999999</v>
      </c>
      <c r="AV26" s="214">
        <v>0.50103299999999995</v>
      </c>
      <c r="AW26" s="214">
        <v>0.5806</v>
      </c>
      <c r="AX26" s="214">
        <v>0.58403225800000003</v>
      </c>
      <c r="AY26" s="214">
        <v>0.44247350000000002</v>
      </c>
      <c r="AZ26" s="214">
        <v>0.42579109999999998</v>
      </c>
      <c r="BA26" s="355">
        <v>0.3535335</v>
      </c>
      <c r="BB26" s="355">
        <v>0.31205509999999997</v>
      </c>
      <c r="BC26" s="355">
        <v>0.29083589999999998</v>
      </c>
      <c r="BD26" s="355">
        <v>0.2995602</v>
      </c>
      <c r="BE26" s="355">
        <v>0.29053639999999997</v>
      </c>
      <c r="BF26" s="355">
        <v>0.30569499999999999</v>
      </c>
      <c r="BG26" s="355">
        <v>0.40025369999999999</v>
      </c>
      <c r="BH26" s="355">
        <v>0.44622010000000001</v>
      </c>
      <c r="BI26" s="355">
        <v>0.55188570000000003</v>
      </c>
      <c r="BJ26" s="355">
        <v>0.54400760000000004</v>
      </c>
      <c r="BK26" s="355">
        <v>0.45600859999999999</v>
      </c>
      <c r="BL26" s="355">
        <v>0.43845600000000001</v>
      </c>
      <c r="BM26" s="355">
        <v>0.36238959999999998</v>
      </c>
      <c r="BN26" s="355">
        <v>0.32616980000000001</v>
      </c>
      <c r="BO26" s="355">
        <v>0.30567119999999998</v>
      </c>
      <c r="BP26" s="355">
        <v>0.3101932</v>
      </c>
      <c r="BQ26" s="355">
        <v>0.30064669999999999</v>
      </c>
      <c r="BR26" s="355">
        <v>0.3145712</v>
      </c>
      <c r="BS26" s="355">
        <v>0.41135369999999999</v>
      </c>
      <c r="BT26" s="355">
        <v>0.45918639999999999</v>
      </c>
      <c r="BU26" s="355">
        <v>0.55825650000000004</v>
      </c>
      <c r="BV26" s="355">
        <v>0.54957900000000004</v>
      </c>
    </row>
    <row r="27" spans="1:74" x14ac:dyDescent="0.2">
      <c r="A27" s="637" t="s">
        <v>939</v>
      </c>
      <c r="B27" s="638" t="s">
        <v>1156</v>
      </c>
      <c r="C27" s="214">
        <v>0.13051599999999999</v>
      </c>
      <c r="D27" s="214">
        <v>0.13928499999999999</v>
      </c>
      <c r="E27" s="214">
        <v>0.168935</v>
      </c>
      <c r="F27" s="214">
        <v>0.13589999999999999</v>
      </c>
      <c r="G27" s="214">
        <v>0.13864499999999999</v>
      </c>
      <c r="H27" s="214">
        <v>0.13966600000000001</v>
      </c>
      <c r="I27" s="214">
        <v>0.152419</v>
      </c>
      <c r="J27" s="214">
        <v>0.155032</v>
      </c>
      <c r="K27" s="214">
        <v>0.160133</v>
      </c>
      <c r="L27" s="214">
        <v>0.15648300000000001</v>
      </c>
      <c r="M27" s="214">
        <v>0.145866</v>
      </c>
      <c r="N27" s="214">
        <v>0.13403200000000001</v>
      </c>
      <c r="O27" s="214">
        <v>0.157226</v>
      </c>
      <c r="P27" s="214">
        <v>0.136655</v>
      </c>
      <c r="Q27" s="214">
        <v>0.14016100000000001</v>
      </c>
      <c r="R27" s="214">
        <v>0.140433</v>
      </c>
      <c r="S27" s="214">
        <v>0.15058099999999999</v>
      </c>
      <c r="T27" s="214">
        <v>0.15459999999999999</v>
      </c>
      <c r="U27" s="214">
        <v>0.14341899999999999</v>
      </c>
      <c r="V27" s="214">
        <v>0.14116100000000001</v>
      </c>
      <c r="W27" s="214">
        <v>0.154033</v>
      </c>
      <c r="X27" s="214">
        <v>0.145677</v>
      </c>
      <c r="Y27" s="214">
        <v>0.14360000000000001</v>
      </c>
      <c r="Z27" s="214">
        <v>0.13825799999999999</v>
      </c>
      <c r="AA27" s="214">
        <v>0.14435400000000001</v>
      </c>
      <c r="AB27" s="214">
        <v>0.14960699999999999</v>
      </c>
      <c r="AC27" s="214">
        <v>0.170741</v>
      </c>
      <c r="AD27" s="214">
        <v>0.159466</v>
      </c>
      <c r="AE27" s="214">
        <v>0.191354</v>
      </c>
      <c r="AF27" s="214">
        <v>0.1905</v>
      </c>
      <c r="AG27" s="214">
        <v>0.154645</v>
      </c>
      <c r="AH27" s="214">
        <v>0.19151599999999999</v>
      </c>
      <c r="AI27" s="214">
        <v>0.20039999999999999</v>
      </c>
      <c r="AJ27" s="214">
        <v>0.16906399999999999</v>
      </c>
      <c r="AK27" s="214">
        <v>0.19766600000000001</v>
      </c>
      <c r="AL27" s="214">
        <v>0.19961200000000001</v>
      </c>
      <c r="AM27" s="214">
        <v>0.154613</v>
      </c>
      <c r="AN27" s="214">
        <v>0.13635700000000001</v>
      </c>
      <c r="AO27" s="214">
        <v>0.16006400000000001</v>
      </c>
      <c r="AP27" s="214">
        <v>0.1593</v>
      </c>
      <c r="AQ27" s="214">
        <v>0.162129</v>
      </c>
      <c r="AR27" s="214">
        <v>0.17333299999999999</v>
      </c>
      <c r="AS27" s="214">
        <v>0.17751600000000001</v>
      </c>
      <c r="AT27" s="214">
        <v>0.200548</v>
      </c>
      <c r="AU27" s="214">
        <v>0.166267</v>
      </c>
      <c r="AV27" s="214">
        <v>0.18454799999999999</v>
      </c>
      <c r="AW27" s="214">
        <v>0.16536699999999999</v>
      </c>
      <c r="AX27" s="214">
        <v>0.1475806452</v>
      </c>
      <c r="AY27" s="214">
        <v>0.16356609999999999</v>
      </c>
      <c r="AZ27" s="214">
        <v>0.1685364</v>
      </c>
      <c r="BA27" s="355">
        <v>0.178451</v>
      </c>
      <c r="BB27" s="355">
        <v>0.17470740000000001</v>
      </c>
      <c r="BC27" s="355">
        <v>0.18085100000000001</v>
      </c>
      <c r="BD27" s="355">
        <v>0.18369730000000001</v>
      </c>
      <c r="BE27" s="355">
        <v>0.1747445</v>
      </c>
      <c r="BF27" s="355">
        <v>0.18010709999999999</v>
      </c>
      <c r="BG27" s="355">
        <v>0.19689329999999999</v>
      </c>
      <c r="BH27" s="355">
        <v>0.19111610000000001</v>
      </c>
      <c r="BI27" s="355">
        <v>0.17831079999999999</v>
      </c>
      <c r="BJ27" s="355">
        <v>0.1726068</v>
      </c>
      <c r="BK27" s="355">
        <v>0.15549540000000001</v>
      </c>
      <c r="BL27" s="355">
        <v>0.15960559999999999</v>
      </c>
      <c r="BM27" s="355">
        <v>0.17074039999999999</v>
      </c>
      <c r="BN27" s="355">
        <v>0.16544619999999999</v>
      </c>
      <c r="BO27" s="355">
        <v>0.1709938</v>
      </c>
      <c r="BP27" s="355">
        <v>0.17445759999999999</v>
      </c>
      <c r="BQ27" s="355">
        <v>0.166239</v>
      </c>
      <c r="BR27" s="355">
        <v>0.17211589999999999</v>
      </c>
      <c r="BS27" s="355">
        <v>0.18870200000000001</v>
      </c>
      <c r="BT27" s="355">
        <v>0.1822829</v>
      </c>
      <c r="BU27" s="355">
        <v>0.17131550000000001</v>
      </c>
      <c r="BV27" s="355">
        <v>0.16702320000000001</v>
      </c>
    </row>
    <row r="28" spans="1:74" x14ac:dyDescent="0.2">
      <c r="A28" s="637"/>
      <c r="B28" s="638"/>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405"/>
      <c r="BB28" s="405"/>
      <c r="BC28" s="405"/>
      <c r="BD28" s="405"/>
      <c r="BE28" s="405"/>
      <c r="BF28" s="405"/>
      <c r="BG28" s="405"/>
      <c r="BH28" s="405"/>
      <c r="BI28" s="405"/>
      <c r="BJ28" s="405"/>
      <c r="BK28" s="405"/>
      <c r="BL28" s="405"/>
      <c r="BM28" s="405"/>
      <c r="BN28" s="405"/>
      <c r="BO28" s="405"/>
      <c r="BP28" s="405"/>
      <c r="BQ28" s="405"/>
      <c r="BR28" s="405"/>
      <c r="BS28" s="405"/>
      <c r="BT28" s="405"/>
      <c r="BU28" s="405"/>
      <c r="BV28" s="405"/>
    </row>
    <row r="29" spans="1:74" x14ac:dyDescent="0.2">
      <c r="A29" s="636"/>
      <c r="B29" s="155" t="s">
        <v>1159</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405"/>
      <c r="BB29" s="405"/>
      <c r="BC29" s="405"/>
      <c r="BD29" s="405"/>
      <c r="BE29" s="405"/>
      <c r="BF29" s="405"/>
      <c r="BG29" s="405"/>
      <c r="BH29" s="405"/>
      <c r="BI29" s="405"/>
      <c r="BJ29" s="405"/>
      <c r="BK29" s="405"/>
      <c r="BL29" s="405"/>
      <c r="BM29" s="405"/>
      <c r="BN29" s="405"/>
      <c r="BO29" s="405"/>
      <c r="BP29" s="405"/>
      <c r="BQ29" s="405"/>
      <c r="BR29" s="405"/>
      <c r="BS29" s="405"/>
      <c r="BT29" s="405"/>
      <c r="BU29" s="405"/>
      <c r="BV29" s="405"/>
    </row>
    <row r="30" spans="1:74" x14ac:dyDescent="0.2">
      <c r="A30" s="637" t="s">
        <v>1160</v>
      </c>
      <c r="B30" s="638" t="s">
        <v>1161</v>
      </c>
      <c r="C30" s="214">
        <v>1.068063</v>
      </c>
      <c r="D30" s="214">
        <v>1.0991420000000001</v>
      </c>
      <c r="E30" s="214">
        <v>1.00458</v>
      </c>
      <c r="F30" s="214">
        <v>1.0602659999999999</v>
      </c>
      <c r="G30" s="214">
        <v>1.0743860000000001</v>
      </c>
      <c r="H30" s="214">
        <v>1.0421659999999999</v>
      </c>
      <c r="I30" s="214">
        <v>1.062289</v>
      </c>
      <c r="J30" s="214">
        <v>1.0119670000000001</v>
      </c>
      <c r="K30" s="214">
        <v>1.074133</v>
      </c>
      <c r="L30" s="214">
        <v>1.085418</v>
      </c>
      <c r="M30" s="214">
        <v>1.165233</v>
      </c>
      <c r="N30" s="214">
        <v>1.1558060000000001</v>
      </c>
      <c r="O30" s="214">
        <v>1.1133550000000001</v>
      </c>
      <c r="P30" s="214">
        <v>1.108449</v>
      </c>
      <c r="Q30" s="214">
        <v>1.1807700000000001</v>
      </c>
      <c r="R30" s="214">
        <v>1.1401049999999999</v>
      </c>
      <c r="S30" s="214">
        <v>1.1311789999999999</v>
      </c>
      <c r="T30" s="214">
        <v>1.0894250000000001</v>
      </c>
      <c r="U30" s="214">
        <v>1.170083</v>
      </c>
      <c r="V30" s="214">
        <v>1.111278</v>
      </c>
      <c r="W30" s="214">
        <v>1.0531870000000001</v>
      </c>
      <c r="X30" s="214">
        <v>1.16978</v>
      </c>
      <c r="Y30" s="214">
        <v>1.159022</v>
      </c>
      <c r="Z30" s="214">
        <v>1.1322700000000001</v>
      </c>
      <c r="AA30" s="214">
        <v>1.182831</v>
      </c>
      <c r="AB30" s="214">
        <v>1.2067049999999999</v>
      </c>
      <c r="AC30" s="214">
        <v>1.199106</v>
      </c>
      <c r="AD30" s="214">
        <v>1.1665669999999999</v>
      </c>
      <c r="AE30" s="214">
        <v>1.2540389999999999</v>
      </c>
      <c r="AF30" s="214">
        <v>1.325672</v>
      </c>
      <c r="AG30" s="214">
        <v>1.2729539999999999</v>
      </c>
      <c r="AH30" s="214">
        <v>1.1310260000000001</v>
      </c>
      <c r="AI30" s="214">
        <v>1.0473619999999999</v>
      </c>
      <c r="AJ30" s="214">
        <v>1.268634</v>
      </c>
      <c r="AK30" s="214">
        <v>1.376728</v>
      </c>
      <c r="AL30" s="214">
        <v>1.456164</v>
      </c>
      <c r="AM30" s="214">
        <v>1.4276709999999999</v>
      </c>
      <c r="AN30" s="214">
        <v>1.353588</v>
      </c>
      <c r="AO30" s="214">
        <v>1.5167470000000001</v>
      </c>
      <c r="AP30" s="214">
        <v>1.465659</v>
      </c>
      <c r="AQ30" s="214">
        <v>1.4261710000000001</v>
      </c>
      <c r="AR30" s="214">
        <v>1.468121</v>
      </c>
      <c r="AS30" s="214">
        <v>1.5244930000000001</v>
      </c>
      <c r="AT30" s="214">
        <v>1.5187740000000001</v>
      </c>
      <c r="AU30" s="214">
        <v>1.4817119999999999</v>
      </c>
      <c r="AV30" s="214">
        <v>1.421699</v>
      </c>
      <c r="AW30" s="214">
        <v>1.567059</v>
      </c>
      <c r="AX30" s="214">
        <v>1.5057983229</v>
      </c>
      <c r="AY30" s="214">
        <v>1.5924290000000001</v>
      </c>
      <c r="AZ30" s="214">
        <v>1.624714</v>
      </c>
      <c r="BA30" s="355">
        <v>1.609772</v>
      </c>
      <c r="BB30" s="355">
        <v>1.5807869999999999</v>
      </c>
      <c r="BC30" s="355">
        <v>1.6277550000000001</v>
      </c>
      <c r="BD30" s="355">
        <v>1.6350169999999999</v>
      </c>
      <c r="BE30" s="355">
        <v>1.6827730000000001</v>
      </c>
      <c r="BF30" s="355">
        <v>1.6752290000000001</v>
      </c>
      <c r="BG30" s="355">
        <v>1.716415</v>
      </c>
      <c r="BH30" s="355">
        <v>1.7202729999999999</v>
      </c>
      <c r="BI30" s="355">
        <v>1.757083</v>
      </c>
      <c r="BJ30" s="355">
        <v>1.759819</v>
      </c>
      <c r="BK30" s="355">
        <v>1.743312</v>
      </c>
      <c r="BL30" s="355">
        <v>1.7546569999999999</v>
      </c>
      <c r="BM30" s="355">
        <v>1.7928980000000001</v>
      </c>
      <c r="BN30" s="355">
        <v>1.752869</v>
      </c>
      <c r="BO30" s="355">
        <v>1.7780009999999999</v>
      </c>
      <c r="BP30" s="355">
        <v>1.802087</v>
      </c>
      <c r="BQ30" s="355">
        <v>1.827836</v>
      </c>
      <c r="BR30" s="355">
        <v>1.8198719999999999</v>
      </c>
      <c r="BS30" s="355">
        <v>1.8628739999999999</v>
      </c>
      <c r="BT30" s="355">
        <v>1.865124</v>
      </c>
      <c r="BU30" s="355">
        <v>1.8998870000000001</v>
      </c>
      <c r="BV30" s="355">
        <v>1.899243</v>
      </c>
    </row>
    <row r="31" spans="1:74" x14ac:dyDescent="0.2">
      <c r="A31" s="637" t="s">
        <v>1331</v>
      </c>
      <c r="B31" s="638" t="s">
        <v>1333</v>
      </c>
      <c r="C31" s="214">
        <v>1.2810790000000001</v>
      </c>
      <c r="D31" s="214">
        <v>1.3045260000000001</v>
      </c>
      <c r="E31" s="214">
        <v>0.97679700000000003</v>
      </c>
      <c r="F31" s="214">
        <v>0.67274800000000001</v>
      </c>
      <c r="G31" s="214">
        <v>0.59898499999999999</v>
      </c>
      <c r="H31" s="214">
        <v>0.74405399999999999</v>
      </c>
      <c r="I31" s="214">
        <v>0.69316999999999995</v>
      </c>
      <c r="J31" s="214">
        <v>0.71989599999999998</v>
      </c>
      <c r="K31" s="214">
        <v>0.67840999999999996</v>
      </c>
      <c r="L31" s="214">
        <v>0.79619300000000004</v>
      </c>
      <c r="M31" s="214">
        <v>0.85830200000000001</v>
      </c>
      <c r="N31" s="214">
        <v>1.079221</v>
      </c>
      <c r="O31" s="214">
        <v>1.2451190000000001</v>
      </c>
      <c r="P31" s="214">
        <v>1.2260070000000001</v>
      </c>
      <c r="Q31" s="214">
        <v>0.90651199999999998</v>
      </c>
      <c r="R31" s="214">
        <v>0.65891599999999995</v>
      </c>
      <c r="S31" s="214">
        <v>0.66635200000000006</v>
      </c>
      <c r="T31" s="214">
        <v>0.52826300000000004</v>
      </c>
      <c r="U31" s="214">
        <v>0.63994499999999999</v>
      </c>
      <c r="V31" s="214">
        <v>0.64551599999999998</v>
      </c>
      <c r="W31" s="214">
        <v>0.74917699999999998</v>
      </c>
      <c r="X31" s="214">
        <v>0.79473000000000005</v>
      </c>
      <c r="Y31" s="214">
        <v>0.86055000000000004</v>
      </c>
      <c r="Z31" s="214">
        <v>1.083521</v>
      </c>
      <c r="AA31" s="214">
        <v>1.319591</v>
      </c>
      <c r="AB31" s="214">
        <v>0.93526299999999996</v>
      </c>
      <c r="AC31" s="214">
        <v>0.89245099999999999</v>
      </c>
      <c r="AD31" s="214">
        <v>0.73681799999999997</v>
      </c>
      <c r="AE31" s="214">
        <v>0.54809799999999997</v>
      </c>
      <c r="AF31" s="214">
        <v>0.54424300000000003</v>
      </c>
      <c r="AG31" s="214">
        <v>0.63723600000000002</v>
      </c>
      <c r="AH31" s="214">
        <v>0.60371600000000003</v>
      </c>
      <c r="AI31" s="214">
        <v>0.80225100000000005</v>
      </c>
      <c r="AJ31" s="214">
        <v>0.61768400000000001</v>
      </c>
      <c r="AK31" s="214">
        <v>0.95564300000000002</v>
      </c>
      <c r="AL31" s="214">
        <v>1.04789</v>
      </c>
      <c r="AM31" s="214">
        <v>1.3908309999999999</v>
      </c>
      <c r="AN31" s="214">
        <v>1.1049009999999999</v>
      </c>
      <c r="AO31" s="214">
        <v>0.988819</v>
      </c>
      <c r="AP31" s="214">
        <v>0.81448799999999999</v>
      </c>
      <c r="AQ31" s="214">
        <v>0.49452800000000002</v>
      </c>
      <c r="AR31" s="214">
        <v>0.49921700000000002</v>
      </c>
      <c r="AS31" s="214">
        <v>0.61390900000000004</v>
      </c>
      <c r="AT31" s="214">
        <v>0.63641300000000001</v>
      </c>
      <c r="AU31" s="214">
        <v>0.71051299999999995</v>
      </c>
      <c r="AV31" s="214">
        <v>0.83589999999999998</v>
      </c>
      <c r="AW31" s="214">
        <v>1.0072449999999999</v>
      </c>
      <c r="AX31" s="214">
        <v>1.194435613</v>
      </c>
      <c r="AY31" s="214">
        <v>1.4304459129</v>
      </c>
      <c r="AZ31" s="214">
        <v>1.3916655</v>
      </c>
      <c r="BA31" s="355">
        <v>1.0088429999999999</v>
      </c>
      <c r="BB31" s="355">
        <v>0.7659958</v>
      </c>
      <c r="BC31" s="355">
        <v>0.58863670000000001</v>
      </c>
      <c r="BD31" s="355">
        <v>0.66043660000000004</v>
      </c>
      <c r="BE31" s="355">
        <v>0.71011299999999999</v>
      </c>
      <c r="BF31" s="355">
        <v>0.72806400000000004</v>
      </c>
      <c r="BG31" s="355">
        <v>0.80393400000000004</v>
      </c>
      <c r="BH31" s="355">
        <v>0.81611089999999997</v>
      </c>
      <c r="BI31" s="355">
        <v>0.9483528</v>
      </c>
      <c r="BJ31" s="355">
        <v>1.118325</v>
      </c>
      <c r="BK31" s="355">
        <v>1.3557600000000001</v>
      </c>
      <c r="BL31" s="355">
        <v>1.1663559999999999</v>
      </c>
      <c r="BM31" s="355">
        <v>1.027064</v>
      </c>
      <c r="BN31" s="355">
        <v>0.78602740000000004</v>
      </c>
      <c r="BO31" s="355">
        <v>0.60933219999999999</v>
      </c>
      <c r="BP31" s="355">
        <v>0.67656640000000001</v>
      </c>
      <c r="BQ31" s="355">
        <v>0.71801990000000004</v>
      </c>
      <c r="BR31" s="355">
        <v>0.7317477</v>
      </c>
      <c r="BS31" s="355">
        <v>0.80562440000000002</v>
      </c>
      <c r="BT31" s="355">
        <v>0.81152040000000003</v>
      </c>
      <c r="BU31" s="355">
        <v>0.94421829999999995</v>
      </c>
      <c r="BV31" s="355">
        <v>1.111089</v>
      </c>
    </row>
    <row r="32" spans="1:74" x14ac:dyDescent="0.2">
      <c r="A32" s="637" t="s">
        <v>1332</v>
      </c>
      <c r="B32" s="638" t="s">
        <v>1334</v>
      </c>
      <c r="C32" s="214">
        <v>0.29845100000000002</v>
      </c>
      <c r="D32" s="214">
        <v>0.26710699999999998</v>
      </c>
      <c r="E32" s="214">
        <v>0.250967</v>
      </c>
      <c r="F32" s="214">
        <v>0.29330000000000001</v>
      </c>
      <c r="G32" s="214">
        <v>0.29064499999999999</v>
      </c>
      <c r="H32" s="214">
        <v>0.30893300000000001</v>
      </c>
      <c r="I32" s="214">
        <v>0.33706399999999997</v>
      </c>
      <c r="J32" s="214">
        <v>0.32203199999999998</v>
      </c>
      <c r="K32" s="214">
        <v>0.29173300000000002</v>
      </c>
      <c r="L32" s="214">
        <v>0.28787099999999999</v>
      </c>
      <c r="M32" s="214">
        <v>0.311033</v>
      </c>
      <c r="N32" s="214">
        <v>0.30461199999999999</v>
      </c>
      <c r="O32" s="214">
        <v>0.329129</v>
      </c>
      <c r="P32" s="214">
        <v>0.31658599999999998</v>
      </c>
      <c r="Q32" s="214">
        <v>0.28680699999999998</v>
      </c>
      <c r="R32" s="214">
        <v>0.29186699999999999</v>
      </c>
      <c r="S32" s="214">
        <v>0.29970999999999998</v>
      </c>
      <c r="T32" s="214">
        <v>0.30206699999999997</v>
      </c>
      <c r="U32" s="214">
        <v>0.31238700000000003</v>
      </c>
      <c r="V32" s="214">
        <v>0.30496800000000002</v>
      </c>
      <c r="W32" s="214">
        <v>0.280333</v>
      </c>
      <c r="X32" s="214">
        <v>0.242807</v>
      </c>
      <c r="Y32" s="214">
        <v>0.28160000000000002</v>
      </c>
      <c r="Z32" s="214">
        <v>0.31329000000000001</v>
      </c>
      <c r="AA32" s="214">
        <v>0.33319399999999999</v>
      </c>
      <c r="AB32" s="214">
        <v>0.37071399999999999</v>
      </c>
      <c r="AC32" s="214">
        <v>0.31283899999999998</v>
      </c>
      <c r="AD32" s="214">
        <v>0.30763299999999999</v>
      </c>
      <c r="AE32" s="214">
        <v>0.331258</v>
      </c>
      <c r="AF32" s="214">
        <v>0.30606699999999998</v>
      </c>
      <c r="AG32" s="214">
        <v>0.29799999999999999</v>
      </c>
      <c r="AH32" s="214">
        <v>0.27841900000000003</v>
      </c>
      <c r="AI32" s="214">
        <v>0.269067</v>
      </c>
      <c r="AJ32" s="214">
        <v>0.31496800000000003</v>
      </c>
      <c r="AK32" s="214">
        <v>0.31693300000000002</v>
      </c>
      <c r="AL32" s="214">
        <v>0.33751599999999998</v>
      </c>
      <c r="AM32" s="214">
        <v>0.31545200000000001</v>
      </c>
      <c r="AN32" s="214">
        <v>0.29949999999999999</v>
      </c>
      <c r="AO32" s="214">
        <v>0.33216099999999998</v>
      </c>
      <c r="AP32" s="214">
        <v>0.28589999999999999</v>
      </c>
      <c r="AQ32" s="214">
        <v>0.304419</v>
      </c>
      <c r="AR32" s="214">
        <v>0.33040000000000003</v>
      </c>
      <c r="AS32" s="214">
        <v>0.30474200000000001</v>
      </c>
      <c r="AT32" s="214">
        <v>0.31593599999999999</v>
      </c>
      <c r="AU32" s="214">
        <v>0.30096699999999998</v>
      </c>
      <c r="AV32" s="214">
        <v>0.263129</v>
      </c>
      <c r="AW32" s="214">
        <v>0.30023300000000003</v>
      </c>
      <c r="AX32" s="214">
        <v>0.30112903229999999</v>
      </c>
      <c r="AY32" s="214">
        <v>0.27800570000000002</v>
      </c>
      <c r="AZ32" s="214">
        <v>0.27808450000000001</v>
      </c>
      <c r="BA32" s="355">
        <v>0.29934319999999998</v>
      </c>
      <c r="BB32" s="355">
        <v>0.31582840000000001</v>
      </c>
      <c r="BC32" s="355">
        <v>0.30602829999999998</v>
      </c>
      <c r="BD32" s="355">
        <v>0.3042667</v>
      </c>
      <c r="BE32" s="355">
        <v>0.32204969999999999</v>
      </c>
      <c r="BF32" s="355">
        <v>0.29932740000000002</v>
      </c>
      <c r="BG32" s="355">
        <v>0.2802248</v>
      </c>
      <c r="BH32" s="355">
        <v>0.2938096</v>
      </c>
      <c r="BI32" s="355">
        <v>0.27270050000000001</v>
      </c>
      <c r="BJ32" s="355">
        <v>0.31064730000000002</v>
      </c>
      <c r="BK32" s="355">
        <v>0.31108370000000002</v>
      </c>
      <c r="BL32" s="355">
        <v>0.29582079999999999</v>
      </c>
      <c r="BM32" s="355">
        <v>0.3050638</v>
      </c>
      <c r="BN32" s="355">
        <v>0.32829910000000001</v>
      </c>
      <c r="BO32" s="355">
        <v>0.32060919999999998</v>
      </c>
      <c r="BP32" s="355">
        <v>0.31553910000000002</v>
      </c>
      <c r="BQ32" s="355">
        <v>0.32885340000000002</v>
      </c>
      <c r="BR32" s="355">
        <v>0.30494909999999997</v>
      </c>
      <c r="BS32" s="355">
        <v>0.28499770000000002</v>
      </c>
      <c r="BT32" s="355">
        <v>0.3018574</v>
      </c>
      <c r="BU32" s="355">
        <v>0.28712379999999998</v>
      </c>
      <c r="BV32" s="355">
        <v>0.31674200000000002</v>
      </c>
    </row>
    <row r="33" spans="1:74" x14ac:dyDescent="0.2">
      <c r="A33" s="637" t="s">
        <v>1163</v>
      </c>
      <c r="B33" s="638" t="s">
        <v>1155</v>
      </c>
      <c r="C33" s="214">
        <v>0.21009800000000001</v>
      </c>
      <c r="D33" s="214">
        <v>0.13911200000000001</v>
      </c>
      <c r="E33" s="214">
        <v>0.17494299999999999</v>
      </c>
      <c r="F33" s="214">
        <v>0.22234599999999999</v>
      </c>
      <c r="G33" s="214">
        <v>0.28858200000000001</v>
      </c>
      <c r="H33" s="214">
        <v>0.24226400000000001</v>
      </c>
      <c r="I33" s="214">
        <v>0.29744199999999998</v>
      </c>
      <c r="J33" s="214">
        <v>0.24668399999999999</v>
      </c>
      <c r="K33" s="214">
        <v>0.16597700000000001</v>
      </c>
      <c r="L33" s="214">
        <v>0.23176099999999999</v>
      </c>
      <c r="M33" s="214">
        <v>0.206761</v>
      </c>
      <c r="N33" s="214">
        <v>0.19980700000000001</v>
      </c>
      <c r="O33" s="214">
        <v>0.21120700000000001</v>
      </c>
      <c r="P33" s="214">
        <v>0.145061</v>
      </c>
      <c r="Q33" s="214">
        <v>0.175676</v>
      </c>
      <c r="R33" s="214">
        <v>0.25664599999999999</v>
      </c>
      <c r="S33" s="214">
        <v>0.26293</v>
      </c>
      <c r="T33" s="214">
        <v>0.255361</v>
      </c>
      <c r="U33" s="214">
        <v>0.223271</v>
      </c>
      <c r="V33" s="214">
        <v>0.20295199999999999</v>
      </c>
      <c r="W33" s="214">
        <v>0.280615</v>
      </c>
      <c r="X33" s="214">
        <v>0.227242</v>
      </c>
      <c r="Y33" s="214">
        <v>0.14400399999999999</v>
      </c>
      <c r="Z33" s="214">
        <v>0.13131399999999999</v>
      </c>
      <c r="AA33" s="214">
        <v>0.12581300000000001</v>
      </c>
      <c r="AB33" s="214">
        <v>5.2589999999999998E-2</v>
      </c>
      <c r="AC33" s="214">
        <v>0.21898200000000001</v>
      </c>
      <c r="AD33" s="214">
        <v>0.208311</v>
      </c>
      <c r="AE33" s="214">
        <v>0.206452</v>
      </c>
      <c r="AF33" s="214">
        <v>0.28211900000000001</v>
      </c>
      <c r="AG33" s="214">
        <v>0.30925900000000001</v>
      </c>
      <c r="AH33" s="214">
        <v>0.15063599999999999</v>
      </c>
      <c r="AI33" s="214">
        <v>0.127329</v>
      </c>
      <c r="AJ33" s="214">
        <v>0.194853</v>
      </c>
      <c r="AK33" s="214">
        <v>0.14726500000000001</v>
      </c>
      <c r="AL33" s="214">
        <v>0.15080499999999999</v>
      </c>
      <c r="AM33" s="214">
        <v>0.22191</v>
      </c>
      <c r="AN33" s="214">
        <v>0.25703599999999999</v>
      </c>
      <c r="AO33" s="214">
        <v>0.139206</v>
      </c>
      <c r="AP33" s="214">
        <v>0.183056</v>
      </c>
      <c r="AQ33" s="214">
        <v>0.21639700000000001</v>
      </c>
      <c r="AR33" s="214">
        <v>0.241781</v>
      </c>
      <c r="AS33" s="214">
        <v>0.221526</v>
      </c>
      <c r="AT33" s="214">
        <v>0.24610199999999999</v>
      </c>
      <c r="AU33" s="214">
        <v>0.171705</v>
      </c>
      <c r="AV33" s="214">
        <v>0.25766099999999997</v>
      </c>
      <c r="AW33" s="214">
        <v>0.25065100000000001</v>
      </c>
      <c r="AX33" s="214">
        <v>0.22859054810000001</v>
      </c>
      <c r="AY33" s="214">
        <v>0.22856979999999999</v>
      </c>
      <c r="AZ33" s="214">
        <v>0.18035970000000001</v>
      </c>
      <c r="BA33" s="355">
        <v>0.20603750000000001</v>
      </c>
      <c r="BB33" s="355">
        <v>0.25289319999999998</v>
      </c>
      <c r="BC33" s="355">
        <v>0.27417439999999998</v>
      </c>
      <c r="BD33" s="355">
        <v>0.26859919999999998</v>
      </c>
      <c r="BE33" s="355">
        <v>0.2763642</v>
      </c>
      <c r="BF33" s="355">
        <v>0.24215059999999999</v>
      </c>
      <c r="BG33" s="355">
        <v>0.22974710000000001</v>
      </c>
      <c r="BH33" s="355">
        <v>0.23417209999999999</v>
      </c>
      <c r="BI33" s="355">
        <v>0.2332649</v>
      </c>
      <c r="BJ33" s="355">
        <v>0.2064928</v>
      </c>
      <c r="BK33" s="355">
        <v>0.17973539999999999</v>
      </c>
      <c r="BL33" s="355">
        <v>0.17979709999999999</v>
      </c>
      <c r="BM33" s="355">
        <v>0.20240240000000001</v>
      </c>
      <c r="BN33" s="355">
        <v>0.24802469999999999</v>
      </c>
      <c r="BO33" s="355">
        <v>0.26954250000000002</v>
      </c>
      <c r="BP33" s="355">
        <v>0.2642603</v>
      </c>
      <c r="BQ33" s="355">
        <v>0.27420990000000001</v>
      </c>
      <c r="BR33" s="355">
        <v>0.24012739999999999</v>
      </c>
      <c r="BS33" s="355">
        <v>0.22715759999999999</v>
      </c>
      <c r="BT33" s="355">
        <v>0.23208380000000001</v>
      </c>
      <c r="BU33" s="355">
        <v>0.23181479999999999</v>
      </c>
      <c r="BV33" s="355">
        <v>0.2060968</v>
      </c>
    </row>
    <row r="34" spans="1:74" x14ac:dyDescent="0.2">
      <c r="A34" s="637" t="s">
        <v>926</v>
      </c>
      <c r="B34" s="638" t="s">
        <v>1156</v>
      </c>
      <c r="C34" s="214">
        <v>6.3402E-2</v>
      </c>
      <c r="D34" s="214">
        <v>8.1855999999999998E-2</v>
      </c>
      <c r="E34" s="214">
        <v>0.140654</v>
      </c>
      <c r="F34" s="214">
        <v>0.11766799999999999</v>
      </c>
      <c r="G34" s="214">
        <v>6.9398000000000001E-2</v>
      </c>
      <c r="H34" s="214">
        <v>9.2608999999999997E-2</v>
      </c>
      <c r="I34" s="214">
        <v>7.8088000000000005E-2</v>
      </c>
      <c r="J34" s="214">
        <v>0.15328600000000001</v>
      </c>
      <c r="K34" s="214">
        <v>7.2658E-2</v>
      </c>
      <c r="L34" s="214">
        <v>0.13906299999999999</v>
      </c>
      <c r="M34" s="214">
        <v>4.3763999999999997E-2</v>
      </c>
      <c r="N34" s="214">
        <v>8.6437E-2</v>
      </c>
      <c r="O34" s="214">
        <v>5.926E-2</v>
      </c>
      <c r="P34" s="214">
        <v>2.016E-3</v>
      </c>
      <c r="Q34" s="214">
        <v>6.3428999999999999E-2</v>
      </c>
      <c r="R34" s="214">
        <v>5.5015000000000001E-2</v>
      </c>
      <c r="S34" s="214">
        <v>2.2817E-2</v>
      </c>
      <c r="T34" s="214">
        <v>9.4271999999999995E-2</v>
      </c>
      <c r="U34" s="214">
        <v>7.5572E-2</v>
      </c>
      <c r="V34" s="214">
        <v>4.3436000000000002E-2</v>
      </c>
      <c r="W34" s="214">
        <v>6.5865999999999994E-2</v>
      </c>
      <c r="X34" s="214">
        <v>0.122132</v>
      </c>
      <c r="Y34" s="214">
        <v>7.4404999999999999E-2</v>
      </c>
      <c r="Z34" s="214">
        <v>0.114373</v>
      </c>
      <c r="AA34" s="214">
        <v>8.7083999999999995E-2</v>
      </c>
      <c r="AB34" s="214">
        <v>9.0137999999999996E-2</v>
      </c>
      <c r="AC34" s="214">
        <v>0.10591200000000001</v>
      </c>
      <c r="AD34" s="214">
        <v>0.10471</v>
      </c>
      <c r="AE34" s="214">
        <v>0.111418</v>
      </c>
      <c r="AF34" s="214">
        <v>2.0806000000000002E-2</v>
      </c>
      <c r="AG34" s="214">
        <v>7.0328000000000002E-2</v>
      </c>
      <c r="AH34" s="214">
        <v>8.5549E-2</v>
      </c>
      <c r="AI34" s="214">
        <v>0.10131999999999999</v>
      </c>
      <c r="AJ34" s="214">
        <v>0.217975</v>
      </c>
      <c r="AK34" s="214">
        <v>0.105181</v>
      </c>
      <c r="AL34" s="214">
        <v>0.12515000000000001</v>
      </c>
      <c r="AM34" s="214">
        <v>9.4645999999999994E-2</v>
      </c>
      <c r="AN34" s="214">
        <v>0.10424700000000001</v>
      </c>
      <c r="AO34" s="214">
        <v>9.1686000000000004E-2</v>
      </c>
      <c r="AP34" s="214">
        <v>8.0843999999999999E-2</v>
      </c>
      <c r="AQ34" s="214">
        <v>0.10165299999999999</v>
      </c>
      <c r="AR34" s="214">
        <v>9.2459E-2</v>
      </c>
      <c r="AS34" s="214">
        <v>0.14091999999999999</v>
      </c>
      <c r="AT34" s="214">
        <v>0.171712</v>
      </c>
      <c r="AU34" s="214">
        <v>0.17630199999999999</v>
      </c>
      <c r="AV34" s="214">
        <v>0.15615299999999999</v>
      </c>
      <c r="AW34" s="214">
        <v>0.180342</v>
      </c>
      <c r="AX34" s="214">
        <v>0.19566583870000001</v>
      </c>
      <c r="AY34" s="214">
        <v>0.1096519</v>
      </c>
      <c r="AZ34" s="214">
        <v>7.1247000000000005E-2</v>
      </c>
      <c r="BA34" s="355">
        <v>8.5455699999999996E-2</v>
      </c>
      <c r="BB34" s="355">
        <v>6.8698200000000001E-2</v>
      </c>
      <c r="BC34" s="355">
        <v>5.6583399999999999E-2</v>
      </c>
      <c r="BD34" s="355">
        <v>7.8326300000000001E-2</v>
      </c>
      <c r="BE34" s="355">
        <v>5.5634299999999998E-2</v>
      </c>
      <c r="BF34" s="355">
        <v>6.5615699999999999E-2</v>
      </c>
      <c r="BG34" s="355">
        <v>8.4828500000000001E-2</v>
      </c>
      <c r="BH34" s="355">
        <v>0.1038019</v>
      </c>
      <c r="BI34" s="355">
        <v>6.5786399999999995E-2</v>
      </c>
      <c r="BJ34" s="355">
        <v>7.8749200000000005E-2</v>
      </c>
      <c r="BK34" s="355">
        <v>9.7458500000000003E-2</v>
      </c>
      <c r="BL34" s="355">
        <v>7.0161600000000005E-2</v>
      </c>
      <c r="BM34" s="355">
        <v>8.0729899999999993E-2</v>
      </c>
      <c r="BN34" s="355">
        <v>6.2368800000000002E-2</v>
      </c>
      <c r="BO34" s="355">
        <v>5.0561700000000001E-2</v>
      </c>
      <c r="BP34" s="355">
        <v>7.26855E-2</v>
      </c>
      <c r="BQ34" s="355">
        <v>5.2833499999999999E-2</v>
      </c>
      <c r="BR34" s="355">
        <v>6.2985399999999997E-2</v>
      </c>
      <c r="BS34" s="355">
        <v>8.1461900000000004E-2</v>
      </c>
      <c r="BT34" s="355">
        <v>0.101087</v>
      </c>
      <c r="BU34" s="355">
        <v>6.3901100000000002E-2</v>
      </c>
      <c r="BV34" s="355">
        <v>7.8234200000000004E-2</v>
      </c>
    </row>
    <row r="35" spans="1:74" x14ac:dyDescent="0.2">
      <c r="A35" s="637"/>
      <c r="B35" s="638"/>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405"/>
      <c r="BB35" s="405"/>
      <c r="BC35" s="405"/>
      <c r="BD35" s="405"/>
      <c r="BE35" s="405"/>
      <c r="BF35" s="405"/>
      <c r="BG35" s="405"/>
      <c r="BH35" s="405"/>
      <c r="BI35" s="405"/>
      <c r="BJ35" s="405"/>
      <c r="BK35" s="405"/>
      <c r="BL35" s="405"/>
      <c r="BM35" s="405"/>
      <c r="BN35" s="405"/>
      <c r="BO35" s="405"/>
      <c r="BP35" s="405"/>
      <c r="BQ35" s="405"/>
      <c r="BR35" s="405"/>
      <c r="BS35" s="405"/>
      <c r="BT35" s="405"/>
      <c r="BU35" s="405"/>
      <c r="BV35" s="405"/>
    </row>
    <row r="36" spans="1:74" x14ac:dyDescent="0.2">
      <c r="A36" s="637"/>
      <c r="B36" s="155" t="s">
        <v>1164</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738"/>
      <c r="BB36" s="738"/>
      <c r="BC36" s="738"/>
      <c r="BD36" s="738"/>
      <c r="BE36" s="738"/>
      <c r="BF36" s="738"/>
      <c r="BG36" s="738"/>
      <c r="BH36" s="738"/>
      <c r="BI36" s="738"/>
      <c r="BJ36" s="738"/>
      <c r="BK36" s="738"/>
      <c r="BL36" s="738"/>
      <c r="BM36" s="738"/>
      <c r="BN36" s="738"/>
      <c r="BO36" s="738"/>
      <c r="BP36" s="738"/>
      <c r="BQ36" s="738"/>
      <c r="BR36" s="738"/>
      <c r="BS36" s="738"/>
      <c r="BT36" s="738"/>
      <c r="BU36" s="738"/>
      <c r="BV36" s="738"/>
    </row>
    <row r="37" spans="1:74" x14ac:dyDescent="0.2">
      <c r="A37" s="637" t="s">
        <v>1165</v>
      </c>
      <c r="B37" s="638" t="s">
        <v>1152</v>
      </c>
      <c r="C37" s="214">
        <v>30.236000000000001</v>
      </c>
      <c r="D37" s="214">
        <v>27.95</v>
      </c>
      <c r="E37" s="214">
        <v>29.364999999999998</v>
      </c>
      <c r="F37" s="214">
        <v>30.423999999999999</v>
      </c>
      <c r="G37" s="214">
        <v>29.516999999999999</v>
      </c>
      <c r="H37" s="214">
        <v>28.911999999999999</v>
      </c>
      <c r="I37" s="214">
        <v>27.795000000000002</v>
      </c>
      <c r="J37" s="214">
        <v>29.87</v>
      </c>
      <c r="K37" s="214">
        <v>30.161999999999999</v>
      </c>
      <c r="L37" s="214">
        <v>31.056000000000001</v>
      </c>
      <c r="M37" s="214">
        <v>31.445</v>
      </c>
      <c r="N37" s="214">
        <v>31.765999999999998</v>
      </c>
      <c r="O37" s="214">
        <v>31.311</v>
      </c>
      <c r="P37" s="214">
        <v>31.091999999999999</v>
      </c>
      <c r="Q37" s="214">
        <v>32.643000000000001</v>
      </c>
      <c r="R37" s="214">
        <v>35.909999999999997</v>
      </c>
      <c r="S37" s="214">
        <v>42.01</v>
      </c>
      <c r="T37" s="214">
        <v>49.045999999999999</v>
      </c>
      <c r="U37" s="214">
        <v>50.738</v>
      </c>
      <c r="V37" s="214">
        <v>47.649000000000001</v>
      </c>
      <c r="W37" s="214">
        <v>47.698</v>
      </c>
      <c r="X37" s="214">
        <v>48.991</v>
      </c>
      <c r="Y37" s="214">
        <v>52.02</v>
      </c>
      <c r="Z37" s="214">
        <v>50.691000000000003</v>
      </c>
      <c r="AA37" s="214">
        <v>48.436999999999998</v>
      </c>
      <c r="AB37" s="214">
        <v>49.591999999999999</v>
      </c>
      <c r="AC37" s="214">
        <v>50.933</v>
      </c>
      <c r="AD37" s="214">
        <v>52.158999999999999</v>
      </c>
      <c r="AE37" s="214">
        <v>51.82</v>
      </c>
      <c r="AF37" s="214">
        <v>51.734000000000002</v>
      </c>
      <c r="AG37" s="214">
        <v>50.110999999999997</v>
      </c>
      <c r="AH37" s="214">
        <v>51.826000000000001</v>
      </c>
      <c r="AI37" s="214">
        <v>53.396999999999998</v>
      </c>
      <c r="AJ37" s="214">
        <v>58.63</v>
      </c>
      <c r="AK37" s="214">
        <v>58.965000000000003</v>
      </c>
      <c r="AL37" s="214">
        <v>55.616</v>
      </c>
      <c r="AM37" s="214">
        <v>51.360999999999997</v>
      </c>
      <c r="AN37" s="214">
        <v>52.746000000000002</v>
      </c>
      <c r="AO37" s="214">
        <v>50.26</v>
      </c>
      <c r="AP37" s="214">
        <v>48.488</v>
      </c>
      <c r="AQ37" s="214">
        <v>48.47</v>
      </c>
      <c r="AR37" s="214">
        <v>46.716999999999999</v>
      </c>
      <c r="AS37" s="214">
        <v>46.061999999999998</v>
      </c>
      <c r="AT37" s="214">
        <v>45.27</v>
      </c>
      <c r="AU37" s="214">
        <v>46.895000000000003</v>
      </c>
      <c r="AV37" s="214">
        <v>50.323999999999998</v>
      </c>
      <c r="AW37" s="214">
        <v>50.512</v>
      </c>
      <c r="AX37" s="214">
        <v>49.64</v>
      </c>
      <c r="AY37" s="214">
        <v>48.779760000000003</v>
      </c>
      <c r="AZ37" s="214">
        <v>48.874859999999998</v>
      </c>
      <c r="BA37" s="355">
        <v>50.227069999999998</v>
      </c>
      <c r="BB37" s="355">
        <v>51.876539999999999</v>
      </c>
      <c r="BC37" s="355">
        <v>52.637250000000002</v>
      </c>
      <c r="BD37" s="355">
        <v>52.303019999999997</v>
      </c>
      <c r="BE37" s="355">
        <v>50.641860000000001</v>
      </c>
      <c r="BF37" s="355">
        <v>50.14573</v>
      </c>
      <c r="BG37" s="355">
        <v>50.390059999999998</v>
      </c>
      <c r="BH37" s="355">
        <v>50.70055</v>
      </c>
      <c r="BI37" s="355">
        <v>50.759720000000002</v>
      </c>
      <c r="BJ37" s="355">
        <v>48.402900000000002</v>
      </c>
      <c r="BK37" s="355">
        <v>47.673810000000003</v>
      </c>
      <c r="BL37" s="355">
        <v>47.841180000000001</v>
      </c>
      <c r="BM37" s="355">
        <v>49.273969999999998</v>
      </c>
      <c r="BN37" s="355">
        <v>50.951140000000002</v>
      </c>
      <c r="BO37" s="355">
        <v>51.711680000000001</v>
      </c>
      <c r="BP37" s="355">
        <v>51.377400000000002</v>
      </c>
      <c r="BQ37" s="355">
        <v>49.716259999999998</v>
      </c>
      <c r="BR37" s="355">
        <v>49.220109999999998</v>
      </c>
      <c r="BS37" s="355">
        <v>49.464269999999999</v>
      </c>
      <c r="BT37" s="355">
        <v>49.77449</v>
      </c>
      <c r="BU37" s="355">
        <v>49.832990000000002</v>
      </c>
      <c r="BV37" s="355">
        <v>47.475470000000001</v>
      </c>
    </row>
    <row r="38" spans="1:74" x14ac:dyDescent="0.2">
      <c r="A38" s="637" t="s">
        <v>1335</v>
      </c>
      <c r="B38" s="638" t="s">
        <v>1333</v>
      </c>
      <c r="C38" s="214">
        <v>62.917999999999999</v>
      </c>
      <c r="D38" s="214">
        <v>50.23</v>
      </c>
      <c r="E38" s="214">
        <v>53.320999999999998</v>
      </c>
      <c r="F38" s="214">
        <v>61.402000000000001</v>
      </c>
      <c r="G38" s="214">
        <v>71.649000000000001</v>
      </c>
      <c r="H38" s="214">
        <v>78.064999999999998</v>
      </c>
      <c r="I38" s="214">
        <v>84.828000000000003</v>
      </c>
      <c r="J38" s="214">
        <v>91.41</v>
      </c>
      <c r="K38" s="214">
        <v>94.433999999999997</v>
      </c>
      <c r="L38" s="214">
        <v>99.213999999999999</v>
      </c>
      <c r="M38" s="214">
        <v>99.777000000000001</v>
      </c>
      <c r="N38" s="214">
        <v>91.379000000000005</v>
      </c>
      <c r="O38" s="214">
        <v>74.698999999999998</v>
      </c>
      <c r="P38" s="214">
        <v>61.234999999999999</v>
      </c>
      <c r="Q38" s="214">
        <v>61.761000000000003</v>
      </c>
      <c r="R38" s="214">
        <v>68.766000000000005</v>
      </c>
      <c r="S38" s="214">
        <v>71.302000000000007</v>
      </c>
      <c r="T38" s="214">
        <v>79.819999999999993</v>
      </c>
      <c r="U38" s="214">
        <v>85.808000000000007</v>
      </c>
      <c r="V38" s="214">
        <v>94.159000000000006</v>
      </c>
      <c r="W38" s="214">
        <v>98.974999999999994</v>
      </c>
      <c r="X38" s="214">
        <v>96.251999999999995</v>
      </c>
      <c r="Y38" s="214">
        <v>94.394000000000005</v>
      </c>
      <c r="Z38" s="214">
        <v>77.046999999999997</v>
      </c>
      <c r="AA38" s="214">
        <v>53.362000000000002</v>
      </c>
      <c r="AB38" s="214">
        <v>47.26</v>
      </c>
      <c r="AC38" s="214">
        <v>40.182000000000002</v>
      </c>
      <c r="AD38" s="214">
        <v>38.515000000000001</v>
      </c>
      <c r="AE38" s="214">
        <v>46.17</v>
      </c>
      <c r="AF38" s="214">
        <v>56.920999999999999</v>
      </c>
      <c r="AG38" s="214">
        <v>63.698</v>
      </c>
      <c r="AH38" s="214">
        <v>73.896000000000001</v>
      </c>
      <c r="AI38" s="214">
        <v>71.418000000000006</v>
      </c>
      <c r="AJ38" s="214">
        <v>72.965999999999994</v>
      </c>
      <c r="AK38" s="214">
        <v>69.951999999999998</v>
      </c>
      <c r="AL38" s="214">
        <v>62.21</v>
      </c>
      <c r="AM38" s="214">
        <v>45.719000000000001</v>
      </c>
      <c r="AN38" s="214">
        <v>38.656999999999996</v>
      </c>
      <c r="AO38" s="214">
        <v>33.825000000000003</v>
      </c>
      <c r="AP38" s="214">
        <v>34.874000000000002</v>
      </c>
      <c r="AQ38" s="214">
        <v>43.844000000000001</v>
      </c>
      <c r="AR38" s="214">
        <v>56.505000000000003</v>
      </c>
      <c r="AS38" s="214">
        <v>60.075000000000003</v>
      </c>
      <c r="AT38" s="214">
        <v>66.531999999999996</v>
      </c>
      <c r="AU38" s="214">
        <v>75.16</v>
      </c>
      <c r="AV38" s="214">
        <v>78.768000000000001</v>
      </c>
      <c r="AW38" s="214">
        <v>73.914000000000001</v>
      </c>
      <c r="AX38" s="214">
        <v>63.670999999999999</v>
      </c>
      <c r="AY38" s="214">
        <v>49.573880799999998</v>
      </c>
      <c r="AZ38" s="214">
        <v>42.854595400000001</v>
      </c>
      <c r="BA38" s="355">
        <v>42.420070000000003</v>
      </c>
      <c r="BB38" s="355">
        <v>48.970910000000003</v>
      </c>
      <c r="BC38" s="355">
        <v>59.06129</v>
      </c>
      <c r="BD38" s="355">
        <v>68.548689999999993</v>
      </c>
      <c r="BE38" s="355">
        <v>77.422640000000001</v>
      </c>
      <c r="BF38" s="355">
        <v>86.229410000000001</v>
      </c>
      <c r="BG38" s="355">
        <v>91.263450000000006</v>
      </c>
      <c r="BH38" s="355">
        <v>92.853750000000005</v>
      </c>
      <c r="BI38" s="355">
        <v>89.843909999999994</v>
      </c>
      <c r="BJ38" s="355">
        <v>79.701669999999993</v>
      </c>
      <c r="BK38" s="355">
        <v>64.549310000000006</v>
      </c>
      <c r="BL38" s="355">
        <v>56.082709999999999</v>
      </c>
      <c r="BM38" s="355">
        <v>55.472160000000002</v>
      </c>
      <c r="BN38" s="355">
        <v>60.536009999999997</v>
      </c>
      <c r="BO38" s="355">
        <v>69.231880000000004</v>
      </c>
      <c r="BP38" s="355">
        <v>77.655119999999997</v>
      </c>
      <c r="BQ38" s="355">
        <v>85.545320000000004</v>
      </c>
      <c r="BR38" s="355">
        <v>93.469390000000004</v>
      </c>
      <c r="BS38" s="355">
        <v>97.652190000000004</v>
      </c>
      <c r="BT38" s="355">
        <v>97.735410000000002</v>
      </c>
      <c r="BU38" s="355">
        <v>96.199690000000004</v>
      </c>
      <c r="BV38" s="355">
        <v>85.653639999999996</v>
      </c>
    </row>
    <row r="39" spans="1:74" x14ac:dyDescent="0.2">
      <c r="A39" s="637" t="s">
        <v>1336</v>
      </c>
      <c r="B39" s="638" t="s">
        <v>1334</v>
      </c>
      <c r="C39" s="214">
        <v>5.41</v>
      </c>
      <c r="D39" s="214">
        <v>5.6639999999999997</v>
      </c>
      <c r="E39" s="214">
        <v>5.9119999999999999</v>
      </c>
      <c r="F39" s="214">
        <v>6.1120000000000001</v>
      </c>
      <c r="G39" s="214">
        <v>6.6470000000000002</v>
      </c>
      <c r="H39" s="214">
        <v>6.6849999999999996</v>
      </c>
      <c r="I39" s="214">
        <v>6.1790000000000003</v>
      </c>
      <c r="J39" s="214">
        <v>6.16</v>
      </c>
      <c r="K39" s="214">
        <v>5.7560000000000002</v>
      </c>
      <c r="L39" s="214">
        <v>5.3319999999999999</v>
      </c>
      <c r="M39" s="214">
        <v>4.6289999999999996</v>
      </c>
      <c r="N39" s="214">
        <v>4.8680000000000003</v>
      </c>
      <c r="O39" s="214">
        <v>4.6680000000000001</v>
      </c>
      <c r="P39" s="214">
        <v>4.391</v>
      </c>
      <c r="Q39" s="214">
        <v>5.1920000000000002</v>
      </c>
      <c r="R39" s="214">
        <v>5.6120000000000001</v>
      </c>
      <c r="S39" s="214">
        <v>5.7649999999999997</v>
      </c>
      <c r="T39" s="214">
        <v>5.5890000000000004</v>
      </c>
      <c r="U39" s="214">
        <v>5.101</v>
      </c>
      <c r="V39" s="214">
        <v>4.8419999999999996</v>
      </c>
      <c r="W39" s="214">
        <v>5.3620000000000001</v>
      </c>
      <c r="X39" s="214">
        <v>6.6079999999999997</v>
      </c>
      <c r="Y39" s="214">
        <v>7.2160000000000002</v>
      </c>
      <c r="Z39" s="214">
        <v>7.0309999999999997</v>
      </c>
      <c r="AA39" s="214">
        <v>5.819</v>
      </c>
      <c r="AB39" s="214">
        <v>3.4390000000000001</v>
      </c>
      <c r="AC39" s="214">
        <v>3.6619999999999999</v>
      </c>
      <c r="AD39" s="214">
        <v>4.2610000000000001</v>
      </c>
      <c r="AE39" s="214">
        <v>3.8570000000000002</v>
      </c>
      <c r="AF39" s="214">
        <v>3.8610000000000002</v>
      </c>
      <c r="AG39" s="214">
        <v>4.5510000000000002</v>
      </c>
      <c r="AH39" s="214">
        <v>5.351</v>
      </c>
      <c r="AI39" s="214">
        <v>4.9029999999999996</v>
      </c>
      <c r="AJ39" s="214">
        <v>4.6219999999999999</v>
      </c>
      <c r="AK39" s="214">
        <v>4.7590000000000003</v>
      </c>
      <c r="AL39" s="214">
        <v>4.6120000000000001</v>
      </c>
      <c r="AM39" s="214">
        <v>4.92</v>
      </c>
      <c r="AN39" s="214">
        <v>4.8550000000000004</v>
      </c>
      <c r="AO39" s="214">
        <v>3.823</v>
      </c>
      <c r="AP39" s="214">
        <v>4.1059999999999999</v>
      </c>
      <c r="AQ39" s="214">
        <v>4.3460000000000001</v>
      </c>
      <c r="AR39" s="214">
        <v>3.6349999999999998</v>
      </c>
      <c r="AS39" s="214">
        <v>3.6789999999999998</v>
      </c>
      <c r="AT39" s="214">
        <v>3.6659999999999999</v>
      </c>
      <c r="AU39" s="214">
        <v>3.8610000000000002</v>
      </c>
      <c r="AV39" s="214">
        <v>5.28</v>
      </c>
      <c r="AW39" s="214">
        <v>6.1020000000000003</v>
      </c>
      <c r="AX39" s="214">
        <v>6.9329999999999998</v>
      </c>
      <c r="AY39" s="214">
        <v>7.9431191999999999</v>
      </c>
      <c r="AZ39" s="214">
        <v>8.5164045999999995</v>
      </c>
      <c r="BA39" s="355">
        <v>8.5337650000000007</v>
      </c>
      <c r="BB39" s="355">
        <v>8.4509380000000007</v>
      </c>
      <c r="BC39" s="355">
        <v>8.5621200000000002</v>
      </c>
      <c r="BD39" s="355">
        <v>8.6533789999999993</v>
      </c>
      <c r="BE39" s="355">
        <v>8.3776790000000005</v>
      </c>
      <c r="BF39" s="355">
        <v>8.6218959999999996</v>
      </c>
      <c r="BG39" s="355">
        <v>8.6545679999999994</v>
      </c>
      <c r="BH39" s="355">
        <v>8.3949859999999994</v>
      </c>
      <c r="BI39" s="355">
        <v>9.4035869999999999</v>
      </c>
      <c r="BJ39" s="355">
        <v>9.7732740000000007</v>
      </c>
      <c r="BK39" s="355">
        <v>9.6726270000000003</v>
      </c>
      <c r="BL39" s="355">
        <v>9.9314649999999993</v>
      </c>
      <c r="BM39" s="355">
        <v>9.9653519999999993</v>
      </c>
      <c r="BN39" s="355">
        <v>9.7552079999999997</v>
      </c>
      <c r="BO39" s="355">
        <v>9.7004029999999997</v>
      </c>
      <c r="BP39" s="355">
        <v>9.6743290000000002</v>
      </c>
      <c r="BQ39" s="355">
        <v>9.4082819999999998</v>
      </c>
      <c r="BR39" s="355">
        <v>9.6775490000000008</v>
      </c>
      <c r="BS39" s="355">
        <v>9.7867230000000003</v>
      </c>
      <c r="BT39" s="355">
        <v>9.5423709999999993</v>
      </c>
      <c r="BU39" s="355">
        <v>10.264900000000001</v>
      </c>
      <c r="BV39" s="355">
        <v>10.59324</v>
      </c>
    </row>
    <row r="40" spans="1:74" x14ac:dyDescent="0.2">
      <c r="A40" s="637" t="s">
        <v>1166</v>
      </c>
      <c r="B40" s="638" t="s">
        <v>1155</v>
      </c>
      <c r="C40" s="214">
        <v>33.048999999999999</v>
      </c>
      <c r="D40" s="214">
        <v>29.367000000000001</v>
      </c>
      <c r="E40" s="214">
        <v>32.478000000000002</v>
      </c>
      <c r="F40" s="214">
        <v>41.503999999999998</v>
      </c>
      <c r="G40" s="214">
        <v>50.624000000000002</v>
      </c>
      <c r="H40" s="214">
        <v>59.155000000000001</v>
      </c>
      <c r="I40" s="214">
        <v>66.296999999999997</v>
      </c>
      <c r="J40" s="214">
        <v>74.212999999999994</v>
      </c>
      <c r="K40" s="214">
        <v>76.301000000000002</v>
      </c>
      <c r="L40" s="214">
        <v>70.325000000000003</v>
      </c>
      <c r="M40" s="214">
        <v>58.11</v>
      </c>
      <c r="N40" s="214">
        <v>45.962000000000003</v>
      </c>
      <c r="O40" s="214">
        <v>33.798000000000002</v>
      </c>
      <c r="P40" s="214">
        <v>29.777000000000001</v>
      </c>
      <c r="Q40" s="214">
        <v>32.463999999999999</v>
      </c>
      <c r="R40" s="214">
        <v>37.396999999999998</v>
      </c>
      <c r="S40" s="214">
        <v>45.006999999999998</v>
      </c>
      <c r="T40" s="214">
        <v>54.171999999999997</v>
      </c>
      <c r="U40" s="214">
        <v>64.765000000000001</v>
      </c>
      <c r="V40" s="214">
        <v>75.825999999999993</v>
      </c>
      <c r="W40" s="214">
        <v>73.483999999999995</v>
      </c>
      <c r="X40" s="214">
        <v>65.581000000000003</v>
      </c>
      <c r="Y40" s="214">
        <v>52.807000000000002</v>
      </c>
      <c r="Z40" s="214">
        <v>40.381</v>
      </c>
      <c r="AA40" s="214">
        <v>32.683999999999997</v>
      </c>
      <c r="AB40" s="214">
        <v>30.513999999999999</v>
      </c>
      <c r="AC40" s="214">
        <v>31.283999999999999</v>
      </c>
      <c r="AD40" s="214">
        <v>37.875999999999998</v>
      </c>
      <c r="AE40" s="214">
        <v>48.814999999999998</v>
      </c>
      <c r="AF40" s="214">
        <v>56.79</v>
      </c>
      <c r="AG40" s="214">
        <v>64.825999999999993</v>
      </c>
      <c r="AH40" s="214">
        <v>75.113</v>
      </c>
      <c r="AI40" s="214">
        <v>75.546999999999997</v>
      </c>
      <c r="AJ40" s="214">
        <v>72.864999999999995</v>
      </c>
      <c r="AK40" s="214">
        <v>61.472000000000001</v>
      </c>
      <c r="AL40" s="214">
        <v>47.453000000000003</v>
      </c>
      <c r="AM40" s="214">
        <v>35.744</v>
      </c>
      <c r="AN40" s="214">
        <v>27.068000000000001</v>
      </c>
      <c r="AO40" s="214">
        <v>32.018000000000001</v>
      </c>
      <c r="AP40" s="214">
        <v>39.011000000000003</v>
      </c>
      <c r="AQ40" s="214">
        <v>47.67</v>
      </c>
      <c r="AR40" s="214">
        <v>55.366</v>
      </c>
      <c r="AS40" s="214">
        <v>66.540000000000006</v>
      </c>
      <c r="AT40" s="214">
        <v>77.638000000000005</v>
      </c>
      <c r="AU40" s="214">
        <v>78.522000000000006</v>
      </c>
      <c r="AV40" s="214">
        <v>70.412999999999997</v>
      </c>
      <c r="AW40" s="214">
        <v>57.756</v>
      </c>
      <c r="AX40" s="214">
        <v>47.435000000000002</v>
      </c>
      <c r="AY40" s="214">
        <v>34.202081</v>
      </c>
      <c r="AZ40" s="214">
        <v>31.636205499999999</v>
      </c>
      <c r="BA40" s="355">
        <v>33.62612</v>
      </c>
      <c r="BB40" s="355">
        <v>40.411589999999997</v>
      </c>
      <c r="BC40" s="355">
        <v>49.036639999999998</v>
      </c>
      <c r="BD40" s="355">
        <v>57.298969999999997</v>
      </c>
      <c r="BE40" s="355">
        <v>66.034530000000004</v>
      </c>
      <c r="BF40" s="355">
        <v>75.345190000000002</v>
      </c>
      <c r="BG40" s="355">
        <v>75.738950000000003</v>
      </c>
      <c r="BH40" s="355">
        <v>70.154150000000001</v>
      </c>
      <c r="BI40" s="355">
        <v>57.84075</v>
      </c>
      <c r="BJ40" s="355">
        <v>45.113419999999998</v>
      </c>
      <c r="BK40" s="355">
        <v>35.785249999999998</v>
      </c>
      <c r="BL40" s="355">
        <v>31.328579999999999</v>
      </c>
      <c r="BM40" s="355">
        <v>33.318489999999997</v>
      </c>
      <c r="BN40" s="355">
        <v>40.103960000000001</v>
      </c>
      <c r="BO40" s="355">
        <v>48.729010000000002</v>
      </c>
      <c r="BP40" s="355">
        <v>56.991349999999997</v>
      </c>
      <c r="BQ40" s="355">
        <v>65.726900000000001</v>
      </c>
      <c r="BR40" s="355">
        <v>75.037559999999999</v>
      </c>
      <c r="BS40" s="355">
        <v>75.431319999999999</v>
      </c>
      <c r="BT40" s="355">
        <v>69.846519999999998</v>
      </c>
      <c r="BU40" s="355">
        <v>57.533119999999997</v>
      </c>
      <c r="BV40" s="355">
        <v>44.805790000000002</v>
      </c>
    </row>
    <row r="41" spans="1:74" x14ac:dyDescent="0.2">
      <c r="A41" s="637" t="s">
        <v>933</v>
      </c>
      <c r="B41" s="638" t="s">
        <v>1156</v>
      </c>
      <c r="C41" s="214">
        <v>20.603999999999999</v>
      </c>
      <c r="D41" s="214">
        <v>18.888999999999999</v>
      </c>
      <c r="E41" s="214">
        <v>17.219000000000001</v>
      </c>
      <c r="F41" s="214">
        <v>18.190999999999999</v>
      </c>
      <c r="G41" s="214">
        <v>19.492000000000001</v>
      </c>
      <c r="H41" s="214">
        <v>20.492000000000001</v>
      </c>
      <c r="I41" s="214">
        <v>20.99</v>
      </c>
      <c r="J41" s="214">
        <v>19.440999999999999</v>
      </c>
      <c r="K41" s="214">
        <v>18.901</v>
      </c>
      <c r="L41" s="214">
        <v>18.82</v>
      </c>
      <c r="M41" s="214">
        <v>20.151</v>
      </c>
      <c r="N41" s="214">
        <v>20.515999999999998</v>
      </c>
      <c r="O41" s="214">
        <v>19.664000000000001</v>
      </c>
      <c r="P41" s="214">
        <v>20.59</v>
      </c>
      <c r="Q41" s="214">
        <v>20.428999999999998</v>
      </c>
      <c r="R41" s="214">
        <v>20.263999999999999</v>
      </c>
      <c r="S41" s="214">
        <v>20.887</v>
      </c>
      <c r="T41" s="214">
        <v>21.251000000000001</v>
      </c>
      <c r="U41" s="214">
        <v>22.358000000000001</v>
      </c>
      <c r="V41" s="214">
        <v>24.66</v>
      </c>
      <c r="W41" s="214">
        <v>25.314</v>
      </c>
      <c r="X41" s="214">
        <v>25.504999999999999</v>
      </c>
      <c r="Y41" s="214">
        <v>26.196999999999999</v>
      </c>
      <c r="Z41" s="214">
        <v>25.045000000000002</v>
      </c>
      <c r="AA41" s="214">
        <v>24.588000000000001</v>
      </c>
      <c r="AB41" s="214">
        <v>22.812999999999999</v>
      </c>
      <c r="AC41" s="214">
        <v>21.494</v>
      </c>
      <c r="AD41" s="214">
        <v>20.533000000000001</v>
      </c>
      <c r="AE41" s="214">
        <v>19.548999999999999</v>
      </c>
      <c r="AF41" s="214">
        <v>20.552</v>
      </c>
      <c r="AG41" s="214">
        <v>22.626999999999999</v>
      </c>
      <c r="AH41" s="214">
        <v>23.629000000000001</v>
      </c>
      <c r="AI41" s="214">
        <v>23.398</v>
      </c>
      <c r="AJ41" s="214">
        <v>21.593</v>
      </c>
      <c r="AK41" s="214">
        <v>21.337</v>
      </c>
      <c r="AL41" s="214">
        <v>20.113</v>
      </c>
      <c r="AM41" s="214">
        <v>18.977</v>
      </c>
      <c r="AN41" s="214">
        <v>18.282</v>
      </c>
      <c r="AO41" s="214">
        <v>19.356000000000002</v>
      </c>
      <c r="AP41" s="214">
        <v>18.895</v>
      </c>
      <c r="AQ41" s="214">
        <v>18.550999999999998</v>
      </c>
      <c r="AR41" s="214">
        <v>18.591999999999999</v>
      </c>
      <c r="AS41" s="214">
        <v>19.675999999999998</v>
      </c>
      <c r="AT41" s="214">
        <v>20.076000000000001</v>
      </c>
      <c r="AU41" s="214">
        <v>20.338999999999999</v>
      </c>
      <c r="AV41" s="214">
        <v>20.184999999999999</v>
      </c>
      <c r="AW41" s="214">
        <v>20.556999999999999</v>
      </c>
      <c r="AX41" s="214">
        <v>20.838000000000001</v>
      </c>
      <c r="AY41" s="214">
        <v>20.575463500000001</v>
      </c>
      <c r="AZ41" s="214">
        <v>19.898239</v>
      </c>
      <c r="BA41" s="355">
        <v>19.775179999999999</v>
      </c>
      <c r="BB41" s="355">
        <v>20.343350000000001</v>
      </c>
      <c r="BC41" s="355">
        <v>21.284669999999998</v>
      </c>
      <c r="BD41" s="355">
        <v>22.230160000000001</v>
      </c>
      <c r="BE41" s="355">
        <v>23.422509999999999</v>
      </c>
      <c r="BF41" s="355">
        <v>23.898710000000001</v>
      </c>
      <c r="BG41" s="355">
        <v>23.809920000000002</v>
      </c>
      <c r="BH41" s="355">
        <v>23.869399999999999</v>
      </c>
      <c r="BI41" s="355">
        <v>24.023340000000001</v>
      </c>
      <c r="BJ41" s="355">
        <v>23.670549999999999</v>
      </c>
      <c r="BK41" s="355">
        <v>23.342839999999999</v>
      </c>
      <c r="BL41" s="355">
        <v>22.52074</v>
      </c>
      <c r="BM41" s="355">
        <v>22.242159999999998</v>
      </c>
      <c r="BN41" s="355">
        <v>22.6904</v>
      </c>
      <c r="BO41" s="355">
        <v>23.513030000000001</v>
      </c>
      <c r="BP41" s="355">
        <v>24.341719999999999</v>
      </c>
      <c r="BQ41" s="355">
        <v>25.424029999999998</v>
      </c>
      <c r="BR41" s="355">
        <v>25.808810000000001</v>
      </c>
      <c r="BS41" s="355">
        <v>25.667819999999999</v>
      </c>
      <c r="BT41" s="355">
        <v>25.685919999999999</v>
      </c>
      <c r="BU41" s="355">
        <v>25.80349</v>
      </c>
      <c r="BV41" s="355">
        <v>25.39742</v>
      </c>
    </row>
    <row r="42" spans="1:74" x14ac:dyDescent="0.2">
      <c r="A42" s="637"/>
      <c r="C42" s="641"/>
      <c r="D42" s="641"/>
      <c r="E42" s="641"/>
      <c r="F42" s="641"/>
      <c r="G42" s="641"/>
      <c r="H42" s="641"/>
      <c r="I42" s="641"/>
      <c r="J42" s="641"/>
      <c r="K42" s="641"/>
      <c r="L42" s="641"/>
      <c r="M42" s="641"/>
      <c r="N42" s="641"/>
      <c r="O42" s="641"/>
      <c r="P42" s="641"/>
      <c r="Q42" s="641"/>
      <c r="R42" s="641"/>
      <c r="S42" s="641"/>
      <c r="T42" s="641"/>
      <c r="U42" s="641"/>
      <c r="V42" s="641"/>
      <c r="W42" s="641"/>
      <c r="X42" s="641"/>
      <c r="Y42" s="641"/>
      <c r="Z42" s="641"/>
      <c r="AA42" s="641"/>
      <c r="AB42" s="641"/>
      <c r="AC42" s="641"/>
      <c r="AD42" s="641"/>
      <c r="AE42" s="641"/>
      <c r="AF42" s="641"/>
      <c r="AG42" s="641"/>
      <c r="AH42" s="641"/>
      <c r="AI42" s="641"/>
      <c r="AJ42" s="641"/>
      <c r="AK42" s="641"/>
      <c r="AL42" s="641"/>
      <c r="AM42" s="641"/>
      <c r="AN42" s="641"/>
      <c r="AO42" s="641"/>
      <c r="AP42" s="641"/>
      <c r="AQ42" s="641"/>
      <c r="AR42" s="641"/>
      <c r="AS42" s="641"/>
      <c r="AT42" s="641"/>
      <c r="AU42" s="641"/>
      <c r="AV42" s="641"/>
      <c r="AW42" s="641"/>
      <c r="AX42" s="641"/>
      <c r="AY42" s="641"/>
      <c r="AZ42" s="641"/>
      <c r="BA42" s="642"/>
      <c r="BB42" s="642"/>
      <c r="BC42" s="642"/>
      <c r="BD42" s="642"/>
      <c r="BE42" s="642"/>
      <c r="BF42" s="642"/>
      <c r="BG42" s="642"/>
      <c r="BH42" s="642"/>
      <c r="BI42" s="642"/>
      <c r="BJ42" s="642"/>
      <c r="BK42" s="642"/>
      <c r="BL42" s="642"/>
      <c r="BM42" s="642"/>
      <c r="BN42" s="642"/>
      <c r="BO42" s="642"/>
      <c r="BP42" s="642"/>
      <c r="BQ42" s="642"/>
      <c r="BR42" s="642"/>
      <c r="BS42" s="642"/>
      <c r="BT42" s="642"/>
      <c r="BU42" s="642"/>
      <c r="BV42" s="642"/>
    </row>
    <row r="43" spans="1:74" ht="11.1" customHeight="1" x14ac:dyDescent="0.2">
      <c r="A43" s="57"/>
      <c r="B43" s="155" t="s">
        <v>699</v>
      </c>
      <c r="C43" s="639"/>
      <c r="D43" s="639"/>
      <c r="E43" s="639"/>
      <c r="F43" s="639"/>
      <c r="G43" s="639"/>
      <c r="H43" s="639"/>
      <c r="I43" s="639"/>
      <c r="J43" s="639"/>
      <c r="K43" s="639"/>
      <c r="L43" s="639"/>
      <c r="M43" s="639"/>
      <c r="N43" s="639"/>
      <c r="O43" s="639"/>
      <c r="P43" s="639"/>
      <c r="Q43" s="639"/>
      <c r="R43" s="639"/>
      <c r="S43" s="639"/>
      <c r="T43" s="639"/>
      <c r="U43" s="639"/>
      <c r="V43" s="639"/>
      <c r="W43" s="639"/>
      <c r="X43" s="639"/>
      <c r="Y43" s="639"/>
      <c r="Z43" s="639"/>
      <c r="AA43" s="639"/>
      <c r="AB43" s="639"/>
      <c r="AC43" s="639"/>
      <c r="AD43" s="639"/>
      <c r="AE43" s="639"/>
      <c r="AF43" s="639"/>
      <c r="AG43" s="639"/>
      <c r="AH43" s="639"/>
      <c r="AI43" s="639"/>
      <c r="AJ43" s="639"/>
      <c r="AK43" s="639"/>
      <c r="AL43" s="639"/>
      <c r="AM43" s="639"/>
      <c r="AN43" s="639"/>
      <c r="AO43" s="639"/>
      <c r="AP43" s="639"/>
      <c r="AQ43" s="639"/>
      <c r="AR43" s="639"/>
      <c r="AS43" s="639"/>
      <c r="AT43" s="639"/>
      <c r="AU43" s="639"/>
      <c r="AV43" s="639"/>
      <c r="AW43" s="639"/>
      <c r="AX43" s="639"/>
      <c r="AY43" s="639"/>
      <c r="AZ43" s="639"/>
      <c r="BA43" s="640"/>
      <c r="BB43" s="640"/>
      <c r="BC43" s="640"/>
      <c r="BD43" s="640"/>
      <c r="BE43" s="640"/>
      <c r="BF43" s="640"/>
      <c r="BG43" s="640"/>
      <c r="BH43" s="640"/>
      <c r="BI43" s="640"/>
      <c r="BJ43" s="640"/>
      <c r="BK43" s="640"/>
      <c r="BL43" s="640"/>
      <c r="BM43" s="640"/>
      <c r="BN43" s="640"/>
      <c r="BO43" s="640"/>
      <c r="BP43" s="640"/>
      <c r="BQ43" s="640"/>
      <c r="BR43" s="640"/>
      <c r="BS43" s="640"/>
      <c r="BT43" s="640"/>
      <c r="BU43" s="640"/>
      <c r="BV43" s="640"/>
    </row>
    <row r="44" spans="1:74" ht="11.1" customHeight="1" x14ac:dyDescent="0.2">
      <c r="A44" s="61" t="s">
        <v>630</v>
      </c>
      <c r="B44" s="179" t="s">
        <v>528</v>
      </c>
      <c r="C44" s="214">
        <v>15.456129000000001</v>
      </c>
      <c r="D44" s="214">
        <v>15.341571</v>
      </c>
      <c r="E44" s="214">
        <v>15.64</v>
      </c>
      <c r="F44" s="214">
        <v>16.2728</v>
      </c>
      <c r="G44" s="214">
        <v>16.401612</v>
      </c>
      <c r="H44" s="214">
        <v>16.701132999999999</v>
      </c>
      <c r="I44" s="214">
        <v>16.878644999999999</v>
      </c>
      <c r="J44" s="214">
        <v>16.700225</v>
      </c>
      <c r="K44" s="214">
        <v>16.1676</v>
      </c>
      <c r="L44" s="214">
        <v>15.439871</v>
      </c>
      <c r="M44" s="214">
        <v>16.458033</v>
      </c>
      <c r="N44" s="214">
        <v>16.741548000000002</v>
      </c>
      <c r="O44" s="214">
        <v>15.95129</v>
      </c>
      <c r="P44" s="214">
        <v>15.842828000000001</v>
      </c>
      <c r="Q44" s="214">
        <v>16.082452</v>
      </c>
      <c r="R44" s="214">
        <v>15.920267000000001</v>
      </c>
      <c r="S44" s="214">
        <v>16.236806999999999</v>
      </c>
      <c r="T44" s="214">
        <v>16.432600000000001</v>
      </c>
      <c r="U44" s="214">
        <v>16.621193999999999</v>
      </c>
      <c r="V44" s="214">
        <v>16.593354999999999</v>
      </c>
      <c r="W44" s="214">
        <v>16.339832999999999</v>
      </c>
      <c r="X44" s="214">
        <v>15.454355</v>
      </c>
      <c r="Y44" s="214">
        <v>16.235233000000001</v>
      </c>
      <c r="Z44" s="214">
        <v>16.515871000000001</v>
      </c>
      <c r="AA44" s="214">
        <v>16.118224999999999</v>
      </c>
      <c r="AB44" s="214">
        <v>15.493107</v>
      </c>
      <c r="AC44" s="214">
        <v>16.047934999999999</v>
      </c>
      <c r="AD44" s="214">
        <v>16.954433000000002</v>
      </c>
      <c r="AE44" s="214">
        <v>17.222387000000001</v>
      </c>
      <c r="AF44" s="214">
        <v>17.204066000000001</v>
      </c>
      <c r="AG44" s="214">
        <v>17.317450999999998</v>
      </c>
      <c r="AH44" s="214">
        <v>16.980516000000001</v>
      </c>
      <c r="AI44" s="214">
        <v>15.4602</v>
      </c>
      <c r="AJ44" s="214">
        <v>16.061192999999999</v>
      </c>
      <c r="AK44" s="214">
        <v>16.839600000000001</v>
      </c>
      <c r="AL44" s="214">
        <v>17.274387000000001</v>
      </c>
      <c r="AM44" s="214">
        <v>16.599226000000002</v>
      </c>
      <c r="AN44" s="214">
        <v>15.931820999999999</v>
      </c>
      <c r="AO44" s="214">
        <v>16.665289999999999</v>
      </c>
      <c r="AP44" s="214">
        <v>16.765733000000001</v>
      </c>
      <c r="AQ44" s="214">
        <v>16.989194000000001</v>
      </c>
      <c r="AR44" s="214">
        <v>17.665766999999999</v>
      </c>
      <c r="AS44" s="214">
        <v>17.354935999999999</v>
      </c>
      <c r="AT44" s="214">
        <v>17.612193999999999</v>
      </c>
      <c r="AU44" s="214">
        <v>16.985567</v>
      </c>
      <c r="AV44" s="214">
        <v>16.408902999999999</v>
      </c>
      <c r="AW44" s="214">
        <v>17.152432999999998</v>
      </c>
      <c r="AX44" s="214">
        <v>17.4093871</v>
      </c>
      <c r="AY44" s="214">
        <v>16.912064516000001</v>
      </c>
      <c r="AZ44" s="214">
        <v>15.83975</v>
      </c>
      <c r="BA44" s="355">
        <v>16.672000000000001</v>
      </c>
      <c r="BB44" s="355">
        <v>17.020060000000001</v>
      </c>
      <c r="BC44" s="355">
        <v>17.323409999999999</v>
      </c>
      <c r="BD44" s="355">
        <v>17.632190000000001</v>
      </c>
      <c r="BE44" s="355">
        <v>17.629259999999999</v>
      </c>
      <c r="BF44" s="355">
        <v>17.60398</v>
      </c>
      <c r="BG44" s="355">
        <v>17.067129999999999</v>
      </c>
      <c r="BH44" s="355">
        <v>16.464320000000001</v>
      </c>
      <c r="BI44" s="355">
        <v>17.085339999999999</v>
      </c>
      <c r="BJ44" s="355">
        <v>17.696480000000001</v>
      </c>
      <c r="BK44" s="355">
        <v>17.173300000000001</v>
      </c>
      <c r="BL44" s="355">
        <v>16.884650000000001</v>
      </c>
      <c r="BM44" s="355">
        <v>17.39181</v>
      </c>
      <c r="BN44" s="355">
        <v>17.92381</v>
      </c>
      <c r="BO44" s="355">
        <v>18.2685</v>
      </c>
      <c r="BP44" s="355">
        <v>18.313500000000001</v>
      </c>
      <c r="BQ44" s="355">
        <v>18.27524</v>
      </c>
      <c r="BR44" s="355">
        <v>18.200299999999999</v>
      </c>
      <c r="BS44" s="355">
        <v>17.860189999999999</v>
      </c>
      <c r="BT44" s="355">
        <v>17.389869999999998</v>
      </c>
      <c r="BU44" s="355">
        <v>17.753820000000001</v>
      </c>
      <c r="BV44" s="355">
        <v>18.1631</v>
      </c>
    </row>
    <row r="45" spans="1:74" ht="11.1" customHeight="1" x14ac:dyDescent="0.2">
      <c r="A45" s="637" t="s">
        <v>1180</v>
      </c>
      <c r="B45" s="638" t="s">
        <v>1173</v>
      </c>
      <c r="C45" s="214">
        <v>0.58887100000000003</v>
      </c>
      <c r="D45" s="214">
        <v>0.54478499999999996</v>
      </c>
      <c r="E45" s="214">
        <v>0.49422500000000003</v>
      </c>
      <c r="F45" s="214">
        <v>0.40643299999999999</v>
      </c>
      <c r="G45" s="214">
        <v>0.39361200000000002</v>
      </c>
      <c r="H45" s="214">
        <v>0.41839999999999999</v>
      </c>
      <c r="I45" s="214">
        <v>0.43196699999999999</v>
      </c>
      <c r="J45" s="214">
        <v>0.44893499999999997</v>
      </c>
      <c r="K45" s="214">
        <v>0.54616600000000004</v>
      </c>
      <c r="L45" s="214">
        <v>0.60048299999999999</v>
      </c>
      <c r="M45" s="214">
        <v>0.68343299999999996</v>
      </c>
      <c r="N45" s="214">
        <v>0.64948300000000003</v>
      </c>
      <c r="O45" s="214">
        <v>0.67238699999999996</v>
      </c>
      <c r="P45" s="214">
        <v>0.56851700000000005</v>
      </c>
      <c r="Q45" s="214">
        <v>0.48725800000000002</v>
      </c>
      <c r="R45" s="214">
        <v>0.45219999999999999</v>
      </c>
      <c r="S45" s="214">
        <v>0.42016100000000001</v>
      </c>
      <c r="T45" s="214">
        <v>0.43246699999999999</v>
      </c>
      <c r="U45" s="214">
        <v>0.42496800000000001</v>
      </c>
      <c r="V45" s="214">
        <v>0.42661300000000002</v>
      </c>
      <c r="W45" s="214">
        <v>0.54733299999999996</v>
      </c>
      <c r="X45" s="214">
        <v>0.63274200000000003</v>
      </c>
      <c r="Y45" s="214">
        <v>0.69886700000000002</v>
      </c>
      <c r="Z45" s="214">
        <v>0.67354800000000004</v>
      </c>
      <c r="AA45" s="214">
        <v>0.64929000000000003</v>
      </c>
      <c r="AB45" s="214">
        <v>0.58667800000000003</v>
      </c>
      <c r="AC45" s="214">
        <v>0.51941899999999996</v>
      </c>
      <c r="AD45" s="214">
        <v>0.477933</v>
      </c>
      <c r="AE45" s="214">
        <v>0.48367700000000002</v>
      </c>
      <c r="AF45" s="214">
        <v>0.473333</v>
      </c>
      <c r="AG45" s="214">
        <v>0.445741</v>
      </c>
      <c r="AH45" s="214">
        <v>0.48032200000000003</v>
      </c>
      <c r="AI45" s="214">
        <v>0.60550000000000004</v>
      </c>
      <c r="AJ45" s="214">
        <v>0.59306400000000004</v>
      </c>
      <c r="AK45" s="214">
        <v>0.73086600000000002</v>
      </c>
      <c r="AL45" s="214">
        <v>0.750193</v>
      </c>
      <c r="AM45" s="214">
        <v>0.62929000000000002</v>
      </c>
      <c r="AN45" s="214">
        <v>0.63364299999999996</v>
      </c>
      <c r="AO45" s="214">
        <v>0.556064</v>
      </c>
      <c r="AP45" s="214">
        <v>0.4965</v>
      </c>
      <c r="AQ45" s="214">
        <v>0.45371</v>
      </c>
      <c r="AR45" s="214">
        <v>0.457233</v>
      </c>
      <c r="AS45" s="214">
        <v>0.44232300000000002</v>
      </c>
      <c r="AT45" s="214">
        <v>0.50416099999999997</v>
      </c>
      <c r="AU45" s="214">
        <v>0.56506699999999999</v>
      </c>
      <c r="AV45" s="214">
        <v>0.685581</v>
      </c>
      <c r="AW45" s="214">
        <v>0.74596700000000005</v>
      </c>
      <c r="AX45" s="214">
        <v>0.73161290320000005</v>
      </c>
      <c r="AY45" s="214">
        <v>0.60603960000000001</v>
      </c>
      <c r="AZ45" s="214">
        <v>0.59432750000000001</v>
      </c>
      <c r="BA45" s="355">
        <v>0.53198449999999997</v>
      </c>
      <c r="BB45" s="355">
        <v>0.48676249999999999</v>
      </c>
      <c r="BC45" s="355">
        <v>0.47168680000000002</v>
      </c>
      <c r="BD45" s="355">
        <v>0.48325750000000001</v>
      </c>
      <c r="BE45" s="355">
        <v>0.465281</v>
      </c>
      <c r="BF45" s="355">
        <v>0.48580200000000001</v>
      </c>
      <c r="BG45" s="355">
        <v>0.59714699999999998</v>
      </c>
      <c r="BH45" s="355">
        <v>0.63733620000000002</v>
      </c>
      <c r="BI45" s="355">
        <v>0.73019639999999997</v>
      </c>
      <c r="BJ45" s="355">
        <v>0.71661439999999998</v>
      </c>
      <c r="BK45" s="355">
        <v>0.61150400000000005</v>
      </c>
      <c r="BL45" s="355">
        <v>0.59806170000000003</v>
      </c>
      <c r="BM45" s="355">
        <v>0.53312999999999999</v>
      </c>
      <c r="BN45" s="355">
        <v>0.491616</v>
      </c>
      <c r="BO45" s="355">
        <v>0.47666500000000001</v>
      </c>
      <c r="BP45" s="355">
        <v>0.48465079999999999</v>
      </c>
      <c r="BQ45" s="355">
        <v>0.46688570000000001</v>
      </c>
      <c r="BR45" s="355">
        <v>0.48668719999999999</v>
      </c>
      <c r="BS45" s="355">
        <v>0.60005569999999997</v>
      </c>
      <c r="BT45" s="355">
        <v>0.64146919999999996</v>
      </c>
      <c r="BU45" s="355">
        <v>0.729572</v>
      </c>
      <c r="BV45" s="355">
        <v>0.71660219999999997</v>
      </c>
    </row>
    <row r="46" spans="1:74" ht="11.1" customHeight="1" x14ac:dyDescent="0.2">
      <c r="A46" s="61" t="s">
        <v>1083</v>
      </c>
      <c r="B46" s="179" t="s">
        <v>529</v>
      </c>
      <c r="C46" s="214">
        <v>0.98</v>
      </c>
      <c r="D46" s="214">
        <v>1.1223920000000001</v>
      </c>
      <c r="E46" s="214">
        <v>1.1412580000000001</v>
      </c>
      <c r="F46" s="214">
        <v>1.1693659999999999</v>
      </c>
      <c r="G46" s="214">
        <v>1.171</v>
      </c>
      <c r="H46" s="214">
        <v>1.2038329999999999</v>
      </c>
      <c r="I46" s="214">
        <v>1.2157089999999999</v>
      </c>
      <c r="J46" s="214">
        <v>1.1918059999999999</v>
      </c>
      <c r="K46" s="214">
        <v>1.1834</v>
      </c>
      <c r="L46" s="214">
        <v>1.1791290000000001</v>
      </c>
      <c r="M46" s="214">
        <v>1.1561330000000001</v>
      </c>
      <c r="N46" s="214">
        <v>1.17</v>
      </c>
      <c r="O46" s="214">
        <v>1.114903</v>
      </c>
      <c r="P46" s="214">
        <v>1.155931</v>
      </c>
      <c r="Q46" s="214">
        <v>1.174194</v>
      </c>
      <c r="R46" s="214">
        <v>1.2031670000000001</v>
      </c>
      <c r="S46" s="214">
        <v>1.215355</v>
      </c>
      <c r="T46" s="214">
        <v>1.248167</v>
      </c>
      <c r="U46" s="214">
        <v>1.2313229999999999</v>
      </c>
      <c r="V46" s="214">
        <v>1.2503869999999999</v>
      </c>
      <c r="W46" s="214">
        <v>1.2135</v>
      </c>
      <c r="X46" s="214">
        <v>1.193484</v>
      </c>
      <c r="Y46" s="214">
        <v>1.195567</v>
      </c>
      <c r="Z46" s="214">
        <v>1.1957739999999999</v>
      </c>
      <c r="AA46" s="214">
        <v>1.1055159999999999</v>
      </c>
      <c r="AB46" s="214">
        <v>1.161321</v>
      </c>
      <c r="AC46" s="214">
        <v>1.203451</v>
      </c>
      <c r="AD46" s="214">
        <v>1.2047330000000001</v>
      </c>
      <c r="AE46" s="214">
        <v>1.2388060000000001</v>
      </c>
      <c r="AF46" s="214">
        <v>1.2611000000000001</v>
      </c>
      <c r="AG46" s="214">
        <v>1.222129</v>
      </c>
      <c r="AH46" s="214">
        <v>1.240516</v>
      </c>
      <c r="AI46" s="214">
        <v>1.1862999999999999</v>
      </c>
      <c r="AJ46" s="214">
        <v>1.211096</v>
      </c>
      <c r="AK46" s="214">
        <v>1.207233</v>
      </c>
      <c r="AL46" s="214">
        <v>1.190741</v>
      </c>
      <c r="AM46" s="214">
        <v>1.1121289999999999</v>
      </c>
      <c r="AN46" s="214">
        <v>1.1524289999999999</v>
      </c>
      <c r="AO46" s="214">
        <v>1.2054510000000001</v>
      </c>
      <c r="AP46" s="214">
        <v>1.2063330000000001</v>
      </c>
      <c r="AQ46" s="214">
        <v>1.240548</v>
      </c>
      <c r="AR46" s="214">
        <v>1.2441329999999999</v>
      </c>
      <c r="AS46" s="214">
        <v>1.2209030000000001</v>
      </c>
      <c r="AT46" s="214">
        <v>1.248129</v>
      </c>
      <c r="AU46" s="214">
        <v>1.1946669999999999</v>
      </c>
      <c r="AV46" s="214">
        <v>1.1990000000000001</v>
      </c>
      <c r="AW46" s="214">
        <v>1.2073670000000001</v>
      </c>
      <c r="AX46" s="214">
        <v>1.1858709679999999</v>
      </c>
      <c r="AY46" s="214">
        <v>1.1836930613000001</v>
      </c>
      <c r="AZ46" s="214">
        <v>1.1843554000000001</v>
      </c>
      <c r="BA46" s="355">
        <v>1.232647</v>
      </c>
      <c r="BB46" s="355">
        <v>1.2357549999999999</v>
      </c>
      <c r="BC46" s="355">
        <v>1.2728790000000001</v>
      </c>
      <c r="BD46" s="355">
        <v>1.3006249999999999</v>
      </c>
      <c r="BE46" s="355">
        <v>1.2746580000000001</v>
      </c>
      <c r="BF46" s="355">
        <v>1.284286</v>
      </c>
      <c r="BG46" s="355">
        <v>1.227071</v>
      </c>
      <c r="BH46" s="355">
        <v>1.2327159999999999</v>
      </c>
      <c r="BI46" s="355">
        <v>1.2652969999999999</v>
      </c>
      <c r="BJ46" s="355">
        <v>1.3105359999999999</v>
      </c>
      <c r="BK46" s="355">
        <v>1.1921010000000001</v>
      </c>
      <c r="BL46" s="355">
        <v>1.225212</v>
      </c>
      <c r="BM46" s="355">
        <v>1.2536430000000001</v>
      </c>
      <c r="BN46" s="355">
        <v>1.2664930000000001</v>
      </c>
      <c r="BO46" s="355">
        <v>1.301966</v>
      </c>
      <c r="BP46" s="355">
        <v>1.3383959999999999</v>
      </c>
      <c r="BQ46" s="355">
        <v>1.3073950000000001</v>
      </c>
      <c r="BR46" s="355">
        <v>1.325585</v>
      </c>
      <c r="BS46" s="355">
        <v>1.2556909999999999</v>
      </c>
      <c r="BT46" s="355">
        <v>1.2581009999999999</v>
      </c>
      <c r="BU46" s="355">
        <v>1.2633160000000001</v>
      </c>
      <c r="BV46" s="355">
        <v>1.2983100000000001</v>
      </c>
    </row>
    <row r="47" spans="1:74" ht="11.1" customHeight="1" x14ac:dyDescent="0.2">
      <c r="A47" s="61" t="s">
        <v>940</v>
      </c>
      <c r="B47" s="638" t="s">
        <v>530</v>
      </c>
      <c r="C47" s="214">
        <v>0.21199999999999999</v>
      </c>
      <c r="D47" s="214">
        <v>0.272928</v>
      </c>
      <c r="E47" s="214">
        <v>0.29219299999999998</v>
      </c>
      <c r="F47" s="214">
        <v>0.29113299999999998</v>
      </c>
      <c r="G47" s="214">
        <v>0.251419</v>
      </c>
      <c r="H47" s="214">
        <v>0.1053</v>
      </c>
      <c r="I47" s="214">
        <v>0.31077399999999999</v>
      </c>
      <c r="J47" s="214">
        <v>0.39483800000000002</v>
      </c>
      <c r="K47" s="214">
        <v>0.4627</v>
      </c>
      <c r="L47" s="214">
        <v>0.42632199999999998</v>
      </c>
      <c r="M47" s="214">
        <v>0.31009999999999999</v>
      </c>
      <c r="N47" s="214">
        <v>0.15545100000000001</v>
      </c>
      <c r="O47" s="214">
        <v>0.183</v>
      </c>
      <c r="P47" s="214">
        <v>0.15462100000000001</v>
      </c>
      <c r="Q47" s="214">
        <v>0.32125799999999999</v>
      </c>
      <c r="R47" s="214">
        <v>0.43786700000000001</v>
      </c>
      <c r="S47" s="214">
        <v>0.50509700000000002</v>
      </c>
      <c r="T47" s="214">
        <v>0.65773300000000001</v>
      </c>
      <c r="U47" s="214">
        <v>0.56225800000000004</v>
      </c>
      <c r="V47" s="214">
        <v>0.50190299999999999</v>
      </c>
      <c r="W47" s="214">
        <v>0.34886699999999998</v>
      </c>
      <c r="X47" s="214">
        <v>0.28648400000000002</v>
      </c>
      <c r="Y47" s="214">
        <v>0.47516700000000001</v>
      </c>
      <c r="Z47" s="214">
        <v>0.39154800000000001</v>
      </c>
      <c r="AA47" s="214">
        <v>0.19445100000000001</v>
      </c>
      <c r="AB47" s="214">
        <v>0.31839200000000001</v>
      </c>
      <c r="AC47" s="214">
        <v>0.28661199999999998</v>
      </c>
      <c r="AD47" s="214">
        <v>0.17283299999999999</v>
      </c>
      <c r="AE47" s="214">
        <v>0.23577400000000001</v>
      </c>
      <c r="AF47" s="214">
        <v>0.56489999999999996</v>
      </c>
      <c r="AG47" s="214">
        <v>0.35825800000000002</v>
      </c>
      <c r="AH47" s="214">
        <v>0.37751600000000002</v>
      </c>
      <c r="AI47" s="214">
        <v>0.39163300000000001</v>
      </c>
      <c r="AJ47" s="214">
        <v>0.45487100000000003</v>
      </c>
      <c r="AK47" s="214">
        <v>0.47760000000000002</v>
      </c>
      <c r="AL47" s="214">
        <v>0.42419299999999999</v>
      </c>
      <c r="AM47" s="214">
        <v>0.20793600000000001</v>
      </c>
      <c r="AN47" s="214">
        <v>0.19039300000000001</v>
      </c>
      <c r="AO47" s="214">
        <v>-4.0837999999999999E-2</v>
      </c>
      <c r="AP47" s="214">
        <v>0.48570000000000002</v>
      </c>
      <c r="AQ47" s="214">
        <v>0.44803199999999999</v>
      </c>
      <c r="AR47" s="214">
        <v>0.33189999999999997</v>
      </c>
      <c r="AS47" s="214">
        <v>0.45025799999999999</v>
      </c>
      <c r="AT47" s="214">
        <v>0.46019399999999999</v>
      </c>
      <c r="AU47" s="214">
        <v>0.43880000000000002</v>
      </c>
      <c r="AV47" s="214">
        <v>0.27858100000000002</v>
      </c>
      <c r="AW47" s="214">
        <v>0.25890000000000002</v>
      </c>
      <c r="AX47" s="214">
        <v>0.48393548390000002</v>
      </c>
      <c r="AY47" s="214">
        <v>0.12506200000000001</v>
      </c>
      <c r="AZ47" s="214">
        <v>0.31640308570999998</v>
      </c>
      <c r="BA47" s="355">
        <v>0.35002840000000002</v>
      </c>
      <c r="BB47" s="355">
        <v>0.38757350000000002</v>
      </c>
      <c r="BC47" s="355">
        <v>0.42828270000000002</v>
      </c>
      <c r="BD47" s="355">
        <v>0.49102059999999997</v>
      </c>
      <c r="BE47" s="355">
        <v>0.43458249999999998</v>
      </c>
      <c r="BF47" s="355">
        <v>0.50042279999999995</v>
      </c>
      <c r="BG47" s="355">
        <v>0.43273030000000001</v>
      </c>
      <c r="BH47" s="355">
        <v>0.36042030000000003</v>
      </c>
      <c r="BI47" s="355">
        <v>0.4491115</v>
      </c>
      <c r="BJ47" s="355">
        <v>0.4925949</v>
      </c>
      <c r="BK47" s="355">
        <v>0.27216469999999998</v>
      </c>
      <c r="BL47" s="355">
        <v>0.39774530000000002</v>
      </c>
      <c r="BM47" s="355">
        <v>0.49057519999999999</v>
      </c>
      <c r="BN47" s="355">
        <v>0.54391469999999997</v>
      </c>
      <c r="BO47" s="355">
        <v>0.61789919999999998</v>
      </c>
      <c r="BP47" s="355">
        <v>0.6901988</v>
      </c>
      <c r="BQ47" s="355">
        <v>0.62661460000000002</v>
      </c>
      <c r="BR47" s="355">
        <v>0.69621290000000002</v>
      </c>
      <c r="BS47" s="355">
        <v>0.61656060000000001</v>
      </c>
      <c r="BT47" s="355">
        <v>0.56570549999999997</v>
      </c>
      <c r="BU47" s="355">
        <v>0.58513610000000005</v>
      </c>
      <c r="BV47" s="355">
        <v>0.63371549999999999</v>
      </c>
    </row>
    <row r="48" spans="1:74" ht="11.1" customHeight="1" x14ac:dyDescent="0.2">
      <c r="A48" s="61" t="s">
        <v>941</v>
      </c>
      <c r="B48" s="179" t="s">
        <v>993</v>
      </c>
      <c r="C48" s="214">
        <v>0.41383799999999998</v>
      </c>
      <c r="D48" s="214">
        <v>0.71592800000000001</v>
      </c>
      <c r="E48" s="214">
        <v>0.84590299999999996</v>
      </c>
      <c r="F48" s="214">
        <v>0.83173299999999994</v>
      </c>
      <c r="G48" s="214">
        <v>0.89454800000000001</v>
      </c>
      <c r="H48" s="214">
        <v>0.82166600000000001</v>
      </c>
      <c r="I48" s="214">
        <v>0.75345099999999998</v>
      </c>
      <c r="J48" s="214">
        <v>0.79038699999999995</v>
      </c>
      <c r="K48" s="214">
        <v>0.64839999999999998</v>
      </c>
      <c r="L48" s="214">
        <v>0.96728999999999998</v>
      </c>
      <c r="M48" s="214">
        <v>0.20236599999999999</v>
      </c>
      <c r="N48" s="214">
        <v>5.1741000000000002E-2</v>
      </c>
      <c r="O48" s="214">
        <v>-0.30351600000000001</v>
      </c>
      <c r="P48" s="214">
        <v>0.553759</v>
      </c>
      <c r="Q48" s="214">
        <v>0.78874200000000005</v>
      </c>
      <c r="R48" s="214">
        <v>0.81</v>
      </c>
      <c r="S48" s="214">
        <v>0.77238700000000005</v>
      </c>
      <c r="T48" s="214">
        <v>0.91913299999999998</v>
      </c>
      <c r="U48" s="214">
        <v>0.88616099999999998</v>
      </c>
      <c r="V48" s="214">
        <v>1.060548</v>
      </c>
      <c r="W48" s="214">
        <v>0.74873299999999998</v>
      </c>
      <c r="X48" s="214">
        <v>0.93109699999999995</v>
      </c>
      <c r="Y48" s="214">
        <v>0.29563299999999998</v>
      </c>
      <c r="Z48" s="214">
        <v>0.16761300000000001</v>
      </c>
      <c r="AA48" s="214">
        <v>-0.19780600000000001</v>
      </c>
      <c r="AB48" s="214">
        <v>0.53157100000000002</v>
      </c>
      <c r="AC48" s="214">
        <v>0.72261200000000003</v>
      </c>
      <c r="AD48" s="214">
        <v>0.54053300000000004</v>
      </c>
      <c r="AE48" s="214">
        <v>0.69816100000000003</v>
      </c>
      <c r="AF48" s="214">
        <v>0.66496599999999995</v>
      </c>
      <c r="AG48" s="214">
        <v>0.66093500000000005</v>
      </c>
      <c r="AH48" s="214">
        <v>0.72199999999999998</v>
      </c>
      <c r="AI48" s="214">
        <v>0.62306600000000001</v>
      </c>
      <c r="AJ48" s="214">
        <v>0.72474099999999997</v>
      </c>
      <c r="AK48" s="214">
        <v>0.16303300000000001</v>
      </c>
      <c r="AL48" s="214">
        <v>-0.16480600000000001</v>
      </c>
      <c r="AM48" s="214">
        <v>-0.11403199999999999</v>
      </c>
      <c r="AN48" s="214">
        <v>0.37228600000000001</v>
      </c>
      <c r="AO48" s="214">
        <v>0.75058000000000002</v>
      </c>
      <c r="AP48" s="214">
        <v>0.60883299999999996</v>
      </c>
      <c r="AQ48" s="214">
        <v>0.75241899999999995</v>
      </c>
      <c r="AR48" s="214">
        <v>0.73176699999999995</v>
      </c>
      <c r="AS48" s="214">
        <v>0.72222600000000003</v>
      </c>
      <c r="AT48" s="214">
        <v>0.61058100000000004</v>
      </c>
      <c r="AU48" s="214">
        <v>0.40953299999999998</v>
      </c>
      <c r="AV48" s="214">
        <v>0.72677400000000003</v>
      </c>
      <c r="AW48" s="214">
        <v>0.24293300000000001</v>
      </c>
      <c r="AX48" s="214">
        <v>-0.19622580649999999</v>
      </c>
      <c r="AY48" s="214">
        <v>3.1709677419E-2</v>
      </c>
      <c r="AZ48" s="214">
        <v>0.64900000000000002</v>
      </c>
      <c r="BA48" s="355">
        <v>0.74243789999999998</v>
      </c>
      <c r="BB48" s="355">
        <v>0.81341039999999998</v>
      </c>
      <c r="BC48" s="355">
        <v>0.87946219999999997</v>
      </c>
      <c r="BD48" s="355">
        <v>0.81980149999999996</v>
      </c>
      <c r="BE48" s="355">
        <v>0.7140185</v>
      </c>
      <c r="BF48" s="355">
        <v>0.73328479999999996</v>
      </c>
      <c r="BG48" s="355">
        <v>0.54315270000000004</v>
      </c>
      <c r="BH48" s="355">
        <v>0.73574919999999999</v>
      </c>
      <c r="BI48" s="355">
        <v>0.39683629999999998</v>
      </c>
      <c r="BJ48" s="355">
        <v>0.32238650000000002</v>
      </c>
      <c r="BK48" s="355">
        <v>0.38482460000000002</v>
      </c>
      <c r="BL48" s="355">
        <v>0.60481309999999999</v>
      </c>
      <c r="BM48" s="355">
        <v>0.73031190000000001</v>
      </c>
      <c r="BN48" s="355">
        <v>0.81039600000000001</v>
      </c>
      <c r="BO48" s="355">
        <v>0.87872839999999997</v>
      </c>
      <c r="BP48" s="355">
        <v>0.81962369999999996</v>
      </c>
      <c r="BQ48" s="355">
        <v>0.71397540000000004</v>
      </c>
      <c r="BR48" s="355">
        <v>0.73327439999999999</v>
      </c>
      <c r="BS48" s="355">
        <v>0.54315020000000003</v>
      </c>
      <c r="BT48" s="355">
        <v>0.73574859999999997</v>
      </c>
      <c r="BU48" s="355">
        <v>0.39683619999999997</v>
      </c>
      <c r="BV48" s="355">
        <v>0.32238650000000002</v>
      </c>
    </row>
    <row r="49" spans="1:74" ht="11.1" customHeight="1" x14ac:dyDescent="0.2">
      <c r="A49" s="61" t="s">
        <v>942</v>
      </c>
      <c r="B49" s="179" t="s">
        <v>994</v>
      </c>
      <c r="C49" s="214">
        <v>-1.93E-4</v>
      </c>
      <c r="D49" s="214">
        <v>2.5000000000000001E-4</v>
      </c>
      <c r="E49" s="214">
        <v>1.645E-3</v>
      </c>
      <c r="F49" s="214">
        <v>-1E-4</v>
      </c>
      <c r="G49" s="214">
        <v>1.93E-4</v>
      </c>
      <c r="H49" s="214">
        <v>6.6000000000000005E-5</v>
      </c>
      <c r="I49" s="214">
        <v>1.6100000000000001E-4</v>
      </c>
      <c r="J49" s="214">
        <v>1.6100000000000001E-4</v>
      </c>
      <c r="K49" s="214">
        <v>-1E-4</v>
      </c>
      <c r="L49" s="214">
        <v>1.6100000000000001E-4</v>
      </c>
      <c r="M49" s="214">
        <v>3.3000000000000003E-5</v>
      </c>
      <c r="N49" s="214">
        <v>0</v>
      </c>
      <c r="O49" s="214">
        <v>9.7E-5</v>
      </c>
      <c r="P49" s="214">
        <v>-3.4999999999999997E-5</v>
      </c>
      <c r="Q49" s="214">
        <v>1.94E-4</v>
      </c>
      <c r="R49" s="214">
        <v>-1E-4</v>
      </c>
      <c r="S49" s="214">
        <v>3.1999999999999999E-5</v>
      </c>
      <c r="T49" s="214">
        <v>2.6699999999999998E-4</v>
      </c>
      <c r="U49" s="214">
        <v>9.7E-5</v>
      </c>
      <c r="V49" s="214">
        <v>-1.6100000000000001E-4</v>
      </c>
      <c r="W49" s="214">
        <v>8.3299999999999997E-4</v>
      </c>
      <c r="X49" s="214">
        <v>2.2599999999999999E-4</v>
      </c>
      <c r="Y49" s="214">
        <v>1.6699999999999999E-4</v>
      </c>
      <c r="Z49" s="214">
        <v>2.5799999999999998E-4</v>
      </c>
      <c r="AA49" s="214">
        <v>3.2200000000000002E-4</v>
      </c>
      <c r="AB49" s="214">
        <v>3.4999999999999997E-5</v>
      </c>
      <c r="AC49" s="214">
        <v>6.3999999999999997E-5</v>
      </c>
      <c r="AD49" s="214">
        <v>2.33E-4</v>
      </c>
      <c r="AE49" s="214">
        <v>-3.1999999999999999E-5</v>
      </c>
      <c r="AF49" s="214">
        <v>6.6000000000000005E-5</v>
      </c>
      <c r="AG49" s="214">
        <v>3.1999999999999999E-5</v>
      </c>
      <c r="AH49" s="214">
        <v>2.5799999999999998E-4</v>
      </c>
      <c r="AI49" s="214">
        <v>1.3300000000000001E-4</v>
      </c>
      <c r="AJ49" s="214">
        <v>3.1999999999999999E-5</v>
      </c>
      <c r="AK49" s="214">
        <v>-1E-4</v>
      </c>
      <c r="AL49" s="214">
        <v>0</v>
      </c>
      <c r="AM49" s="214">
        <v>1.94E-4</v>
      </c>
      <c r="AN49" s="214">
        <v>1.07E-4</v>
      </c>
      <c r="AO49" s="214">
        <v>-2.2499999999999999E-4</v>
      </c>
      <c r="AP49" s="214">
        <v>1E-3</v>
      </c>
      <c r="AQ49" s="214">
        <v>1.2899999999999999E-3</v>
      </c>
      <c r="AR49" s="214">
        <v>-4.3300000000000001E-4</v>
      </c>
      <c r="AS49" s="214">
        <v>2.9030000000000002E-3</v>
      </c>
      <c r="AT49" s="214">
        <v>1.194E-3</v>
      </c>
      <c r="AU49" s="214">
        <v>1.933E-3</v>
      </c>
      <c r="AV49" s="214">
        <v>8.7100000000000003E-4</v>
      </c>
      <c r="AW49" s="214">
        <v>-1.3300000000000001E-4</v>
      </c>
      <c r="AX49" s="214">
        <v>4.83870968E-4</v>
      </c>
      <c r="AY49" s="214">
        <v>-8.17667E-4</v>
      </c>
      <c r="AZ49" s="214">
        <v>-2.6533330000000002E-4</v>
      </c>
      <c r="BA49" s="355">
        <v>2.36333E-4</v>
      </c>
      <c r="BB49" s="355">
        <v>1.3300000000000001E-4</v>
      </c>
      <c r="BC49" s="355">
        <v>1.7699999999999999E-4</v>
      </c>
      <c r="BD49" s="355">
        <v>1.6640000000000001E-4</v>
      </c>
      <c r="BE49" s="355">
        <v>5.7800000000000002E-5</v>
      </c>
      <c r="BF49" s="355">
        <v>-1.9999999999999999E-7</v>
      </c>
      <c r="BG49" s="355">
        <v>1.8679999999999999E-4</v>
      </c>
      <c r="BH49" s="355">
        <v>-1.2799999999999999E-5</v>
      </c>
      <c r="BI49" s="355">
        <v>-5.3199999999999999E-5</v>
      </c>
      <c r="BJ49" s="355">
        <v>-1.7440000000000001E-4</v>
      </c>
      <c r="BK49" s="355">
        <v>-4.29667E-4</v>
      </c>
      <c r="BL49" s="355">
        <v>-7.1333299999999997E-5</v>
      </c>
      <c r="BM49" s="355">
        <v>2.36333E-4</v>
      </c>
      <c r="BN49" s="355">
        <v>1.3300000000000001E-4</v>
      </c>
      <c r="BO49" s="355">
        <v>1.7699999999999999E-4</v>
      </c>
      <c r="BP49" s="355">
        <v>1.6640000000000001E-4</v>
      </c>
      <c r="BQ49" s="355">
        <v>5.7800000000000002E-5</v>
      </c>
      <c r="BR49" s="355">
        <v>-1.9999999999999999E-7</v>
      </c>
      <c r="BS49" s="355">
        <v>1.8679999999999999E-4</v>
      </c>
      <c r="BT49" s="355">
        <v>-1.2799999999999999E-5</v>
      </c>
      <c r="BU49" s="355">
        <v>-5.3199999999999999E-5</v>
      </c>
      <c r="BV49" s="355">
        <v>-1.7440000000000001E-4</v>
      </c>
    </row>
    <row r="50" spans="1:74" s="157" customFormat="1" ht="11.1" customHeight="1" x14ac:dyDescent="0.2">
      <c r="A50" s="61" t="s">
        <v>943</v>
      </c>
      <c r="B50" s="179" t="s">
        <v>700</v>
      </c>
      <c r="C50" s="214">
        <v>17.766193000000001</v>
      </c>
      <c r="D50" s="214">
        <v>17.997854</v>
      </c>
      <c r="E50" s="214">
        <v>18.415223999999998</v>
      </c>
      <c r="F50" s="214">
        <v>18.971364999999999</v>
      </c>
      <c r="G50" s="214">
        <v>19.112383999999999</v>
      </c>
      <c r="H50" s="214">
        <v>19.250398000000001</v>
      </c>
      <c r="I50" s="214">
        <v>19.590706999999998</v>
      </c>
      <c r="J50" s="214">
        <v>19.526351999999999</v>
      </c>
      <c r="K50" s="214">
        <v>19.008165999999999</v>
      </c>
      <c r="L50" s="214">
        <v>18.613256</v>
      </c>
      <c r="M50" s="214">
        <v>18.810098</v>
      </c>
      <c r="N50" s="214">
        <v>18.768222999999999</v>
      </c>
      <c r="O50" s="214">
        <v>17.618161000000001</v>
      </c>
      <c r="P50" s="214">
        <v>18.275621000000001</v>
      </c>
      <c r="Q50" s="214">
        <v>18.854098</v>
      </c>
      <c r="R50" s="214">
        <v>18.823401</v>
      </c>
      <c r="S50" s="214">
        <v>19.149839</v>
      </c>
      <c r="T50" s="214">
        <v>19.690366999999998</v>
      </c>
      <c r="U50" s="214">
        <v>19.726001</v>
      </c>
      <c r="V50" s="214">
        <v>19.832644999999999</v>
      </c>
      <c r="W50" s="214">
        <v>19.199099</v>
      </c>
      <c r="X50" s="214">
        <v>18.498387999999998</v>
      </c>
      <c r="Y50" s="214">
        <v>18.900634</v>
      </c>
      <c r="Z50" s="214">
        <v>18.944611999999999</v>
      </c>
      <c r="AA50" s="214">
        <v>17.869997999999999</v>
      </c>
      <c r="AB50" s="214">
        <v>18.091104000000001</v>
      </c>
      <c r="AC50" s="214">
        <v>18.780093000000001</v>
      </c>
      <c r="AD50" s="214">
        <v>19.350698000000001</v>
      </c>
      <c r="AE50" s="214">
        <v>19.878772999999999</v>
      </c>
      <c r="AF50" s="214">
        <v>20.168431000000002</v>
      </c>
      <c r="AG50" s="214">
        <v>20.004546000000001</v>
      </c>
      <c r="AH50" s="214">
        <v>19.801127999999999</v>
      </c>
      <c r="AI50" s="214">
        <v>18.266832000000001</v>
      </c>
      <c r="AJ50" s="214">
        <v>19.044996999999999</v>
      </c>
      <c r="AK50" s="214">
        <v>19.418232</v>
      </c>
      <c r="AL50" s="214">
        <v>19.474708</v>
      </c>
      <c r="AM50" s="214">
        <v>18.434743000000001</v>
      </c>
      <c r="AN50" s="214">
        <v>18.280678999999999</v>
      </c>
      <c r="AO50" s="214">
        <v>19.136322</v>
      </c>
      <c r="AP50" s="214">
        <v>19.564098999999999</v>
      </c>
      <c r="AQ50" s="214">
        <v>19.885193000000001</v>
      </c>
      <c r="AR50" s="214">
        <v>20.430367</v>
      </c>
      <c r="AS50" s="214">
        <v>20.193549000000001</v>
      </c>
      <c r="AT50" s="214">
        <v>20.436453</v>
      </c>
      <c r="AU50" s="214">
        <v>19.595566999999999</v>
      </c>
      <c r="AV50" s="214">
        <v>19.299710000000001</v>
      </c>
      <c r="AW50" s="214">
        <v>19.607467</v>
      </c>
      <c r="AX50" s="214">
        <v>19.615064520000001</v>
      </c>
      <c r="AY50" s="214">
        <v>18.857751188000002</v>
      </c>
      <c r="AZ50" s="214">
        <v>18.583570651999999</v>
      </c>
      <c r="BA50" s="355">
        <v>19.529330000000002</v>
      </c>
      <c r="BB50" s="355">
        <v>19.94369</v>
      </c>
      <c r="BC50" s="355">
        <v>20.375900000000001</v>
      </c>
      <c r="BD50" s="355">
        <v>20.727060000000002</v>
      </c>
      <c r="BE50" s="355">
        <v>20.517849999999999</v>
      </c>
      <c r="BF50" s="355">
        <v>20.607780000000002</v>
      </c>
      <c r="BG50" s="355">
        <v>19.867419999999999</v>
      </c>
      <c r="BH50" s="355">
        <v>19.430530000000001</v>
      </c>
      <c r="BI50" s="355">
        <v>19.926729999999999</v>
      </c>
      <c r="BJ50" s="355">
        <v>20.538440000000001</v>
      </c>
      <c r="BK50" s="355">
        <v>19.633459999999999</v>
      </c>
      <c r="BL50" s="355">
        <v>19.71041</v>
      </c>
      <c r="BM50" s="355">
        <v>20.399699999999999</v>
      </c>
      <c r="BN50" s="355">
        <v>21.036359999999998</v>
      </c>
      <c r="BO50" s="355">
        <v>21.54393</v>
      </c>
      <c r="BP50" s="355">
        <v>21.646540000000002</v>
      </c>
      <c r="BQ50" s="355">
        <v>21.390170000000001</v>
      </c>
      <c r="BR50" s="355">
        <v>21.442060000000001</v>
      </c>
      <c r="BS50" s="355">
        <v>20.875830000000001</v>
      </c>
      <c r="BT50" s="355">
        <v>20.590879999999999</v>
      </c>
      <c r="BU50" s="355">
        <v>20.728629999999999</v>
      </c>
      <c r="BV50" s="355">
        <v>21.133939999999999</v>
      </c>
    </row>
    <row r="51" spans="1:74" s="157" customFormat="1" ht="11.1" customHeight="1" x14ac:dyDescent="0.2">
      <c r="A51" s="61"/>
      <c r="B51" s="156"/>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355"/>
      <c r="BB51" s="355"/>
      <c r="BC51" s="355"/>
      <c r="BD51" s="355"/>
      <c r="BE51" s="355"/>
      <c r="BF51" s="355"/>
      <c r="BG51" s="355"/>
      <c r="BH51" s="355"/>
      <c r="BI51" s="355"/>
      <c r="BJ51" s="355"/>
      <c r="BK51" s="355"/>
      <c r="BL51" s="355"/>
      <c r="BM51" s="355"/>
      <c r="BN51" s="355"/>
      <c r="BO51" s="355"/>
      <c r="BP51" s="355"/>
      <c r="BQ51" s="355"/>
      <c r="BR51" s="355"/>
      <c r="BS51" s="355"/>
      <c r="BT51" s="355"/>
      <c r="BU51" s="355"/>
      <c r="BV51" s="355"/>
    </row>
    <row r="52" spans="1:74" ht="11.1" customHeight="1" x14ac:dyDescent="0.2">
      <c r="A52" s="61" t="s">
        <v>632</v>
      </c>
      <c r="B52" s="180" t="s">
        <v>531</v>
      </c>
      <c r="C52" s="214">
        <v>1.0751230000000001</v>
      </c>
      <c r="D52" s="214">
        <v>1.0213540000000001</v>
      </c>
      <c r="E52" s="214">
        <v>1.013188</v>
      </c>
      <c r="F52" s="214">
        <v>1.067499</v>
      </c>
      <c r="G52" s="214">
        <v>1.083029</v>
      </c>
      <c r="H52" s="214">
        <v>1.0276639999999999</v>
      </c>
      <c r="I52" s="214">
        <v>1.092384</v>
      </c>
      <c r="J52" s="214">
        <v>1.0985119999999999</v>
      </c>
      <c r="K52" s="214">
        <v>1.04623</v>
      </c>
      <c r="L52" s="214">
        <v>1.040092</v>
      </c>
      <c r="M52" s="214">
        <v>1.064865</v>
      </c>
      <c r="N52" s="214">
        <v>1.108093</v>
      </c>
      <c r="O52" s="214">
        <v>1.116614</v>
      </c>
      <c r="P52" s="214">
        <v>1.070379</v>
      </c>
      <c r="Q52" s="214">
        <v>1.0491280000000001</v>
      </c>
      <c r="R52" s="214">
        <v>1.0950979999999999</v>
      </c>
      <c r="S52" s="214">
        <v>1.1603540000000001</v>
      </c>
      <c r="T52" s="214">
        <v>1.1139669999999999</v>
      </c>
      <c r="U52" s="214">
        <v>1.1902569999999999</v>
      </c>
      <c r="V52" s="214">
        <v>1.1487769999999999</v>
      </c>
      <c r="W52" s="214">
        <v>1.122369</v>
      </c>
      <c r="X52" s="214">
        <v>1.088838</v>
      </c>
      <c r="Y52" s="214">
        <v>1.1125670000000001</v>
      </c>
      <c r="Z52" s="214">
        <v>1.143324</v>
      </c>
      <c r="AA52" s="214">
        <v>1.1389959999999999</v>
      </c>
      <c r="AB52" s="214">
        <v>1.062497</v>
      </c>
      <c r="AC52" s="214">
        <v>1.1120620000000001</v>
      </c>
      <c r="AD52" s="214">
        <v>1.1459630000000001</v>
      </c>
      <c r="AE52" s="214">
        <v>1.1351560000000001</v>
      </c>
      <c r="AF52" s="214">
        <v>1.159198</v>
      </c>
      <c r="AG52" s="214">
        <v>1.1010279999999999</v>
      </c>
      <c r="AH52" s="214">
        <v>1.1128309999999999</v>
      </c>
      <c r="AI52" s="214">
        <v>1.009798</v>
      </c>
      <c r="AJ52" s="214">
        <v>1.0814790000000001</v>
      </c>
      <c r="AK52" s="214">
        <v>1.146163</v>
      </c>
      <c r="AL52" s="214">
        <v>1.125769</v>
      </c>
      <c r="AM52" s="214">
        <v>1.123324</v>
      </c>
      <c r="AN52" s="214">
        <v>1.116609</v>
      </c>
      <c r="AO52" s="214">
        <v>1.0958639999999999</v>
      </c>
      <c r="AP52" s="214">
        <v>1.114368</v>
      </c>
      <c r="AQ52" s="214">
        <v>1.1192260000000001</v>
      </c>
      <c r="AR52" s="214">
        <v>1.128633</v>
      </c>
      <c r="AS52" s="214">
        <v>1.1695489999999999</v>
      </c>
      <c r="AT52" s="214">
        <v>1.190904</v>
      </c>
      <c r="AU52" s="214">
        <v>1.140131</v>
      </c>
      <c r="AV52" s="214">
        <v>1.1101289999999999</v>
      </c>
      <c r="AW52" s="214">
        <v>1.158433</v>
      </c>
      <c r="AX52" s="214">
        <v>1.2095161293000001</v>
      </c>
      <c r="AY52" s="214">
        <v>1.1663699999999999</v>
      </c>
      <c r="AZ52" s="214">
        <v>1.0819559999999999</v>
      </c>
      <c r="BA52" s="355">
        <v>1.0798380000000001</v>
      </c>
      <c r="BB52" s="355">
        <v>1.1023700000000001</v>
      </c>
      <c r="BC52" s="355">
        <v>1.1171530000000001</v>
      </c>
      <c r="BD52" s="355">
        <v>1.1375919999999999</v>
      </c>
      <c r="BE52" s="355">
        <v>1.146941</v>
      </c>
      <c r="BF52" s="355">
        <v>1.1610799999999999</v>
      </c>
      <c r="BG52" s="355">
        <v>1.108473</v>
      </c>
      <c r="BH52" s="355">
        <v>1.1381520000000001</v>
      </c>
      <c r="BI52" s="355">
        <v>1.1730989999999999</v>
      </c>
      <c r="BJ52" s="355">
        <v>1.2304550000000001</v>
      </c>
      <c r="BK52" s="355">
        <v>1.2254240000000001</v>
      </c>
      <c r="BL52" s="355">
        <v>1.172442</v>
      </c>
      <c r="BM52" s="355">
        <v>1.18502</v>
      </c>
      <c r="BN52" s="355">
        <v>1.2314179999999999</v>
      </c>
      <c r="BO52" s="355">
        <v>1.255131</v>
      </c>
      <c r="BP52" s="355">
        <v>1.259252</v>
      </c>
      <c r="BQ52" s="355">
        <v>1.2662389999999999</v>
      </c>
      <c r="BR52" s="355">
        <v>1.2784580000000001</v>
      </c>
      <c r="BS52" s="355">
        <v>1.236937</v>
      </c>
      <c r="BT52" s="355">
        <v>1.247069</v>
      </c>
      <c r="BU52" s="355">
        <v>1.256899</v>
      </c>
      <c r="BV52" s="355">
        <v>1.302014</v>
      </c>
    </row>
    <row r="53" spans="1:74" ht="11.1" customHeight="1" x14ac:dyDescent="0.2">
      <c r="A53" s="61"/>
      <c r="B53" s="158"/>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4"/>
      <c r="AA53" s="214"/>
      <c r="AB53" s="214"/>
      <c r="AC53" s="214"/>
      <c r="AD53" s="214"/>
      <c r="AE53" s="214"/>
      <c r="AF53" s="214"/>
      <c r="AG53" s="214"/>
      <c r="AH53" s="214"/>
      <c r="AI53" s="214"/>
      <c r="AJ53" s="214"/>
      <c r="AK53" s="214"/>
      <c r="AL53" s="214"/>
      <c r="AM53" s="214"/>
      <c r="AN53" s="214"/>
      <c r="AO53" s="214"/>
      <c r="AP53" s="214"/>
      <c r="AQ53" s="214"/>
      <c r="AR53" s="214"/>
      <c r="AS53" s="214"/>
      <c r="AT53" s="214"/>
      <c r="AU53" s="214"/>
      <c r="AV53" s="214"/>
      <c r="AW53" s="214"/>
      <c r="AX53" s="214"/>
      <c r="AY53" s="214"/>
      <c r="AZ53" s="214"/>
      <c r="BA53" s="355"/>
      <c r="BB53" s="355"/>
      <c r="BC53" s="355"/>
      <c r="BD53" s="355"/>
      <c r="BE53" s="355"/>
      <c r="BF53" s="355"/>
      <c r="BG53" s="355"/>
      <c r="BH53" s="355"/>
      <c r="BI53" s="355"/>
      <c r="BJ53" s="355"/>
      <c r="BK53" s="355"/>
      <c r="BL53" s="355"/>
      <c r="BM53" s="355"/>
      <c r="BN53" s="355"/>
      <c r="BO53" s="355"/>
      <c r="BP53" s="355"/>
      <c r="BQ53" s="355"/>
      <c r="BR53" s="355"/>
      <c r="BS53" s="355"/>
      <c r="BT53" s="355"/>
      <c r="BU53" s="355"/>
      <c r="BV53" s="355"/>
    </row>
    <row r="54" spans="1:74" ht="11.1" customHeight="1" x14ac:dyDescent="0.2">
      <c r="A54" s="57"/>
      <c r="B54" s="155" t="s">
        <v>701</v>
      </c>
      <c r="C54" s="214"/>
      <c r="D54" s="214"/>
      <c r="E54" s="214"/>
      <c r="F54" s="214"/>
      <c r="G54" s="214"/>
      <c r="H54" s="214"/>
      <c r="I54" s="214"/>
      <c r="J54" s="214"/>
      <c r="K54" s="214"/>
      <c r="L54" s="214"/>
      <c r="M54" s="214"/>
      <c r="N54" s="214"/>
      <c r="O54" s="214"/>
      <c r="P54" s="214"/>
      <c r="Q54" s="214"/>
      <c r="R54" s="214"/>
      <c r="S54" s="214"/>
      <c r="T54" s="214"/>
      <c r="U54" s="214"/>
      <c r="V54" s="214"/>
      <c r="W54" s="214"/>
      <c r="X54" s="214"/>
      <c r="Y54" s="214"/>
      <c r="Z54" s="214"/>
      <c r="AA54" s="214"/>
      <c r="AB54" s="214"/>
      <c r="AC54" s="214"/>
      <c r="AD54" s="214"/>
      <c r="AE54" s="214"/>
      <c r="AF54" s="214"/>
      <c r="AG54" s="214"/>
      <c r="AH54" s="214"/>
      <c r="AI54" s="214"/>
      <c r="AJ54" s="214"/>
      <c r="AK54" s="214"/>
      <c r="AL54" s="214"/>
      <c r="AM54" s="214"/>
      <c r="AN54" s="214"/>
      <c r="AO54" s="214"/>
      <c r="AP54" s="214"/>
      <c r="AQ54" s="214"/>
      <c r="AR54" s="214"/>
      <c r="AS54" s="214"/>
      <c r="AT54" s="214"/>
      <c r="AU54" s="214"/>
      <c r="AV54" s="214"/>
      <c r="AW54" s="214"/>
      <c r="AX54" s="214"/>
      <c r="AY54" s="214"/>
      <c r="AZ54" s="214"/>
      <c r="BA54" s="355"/>
      <c r="BB54" s="355"/>
      <c r="BC54" s="355"/>
      <c r="BD54" s="355"/>
      <c r="BE54" s="355"/>
      <c r="BF54" s="355"/>
      <c r="BG54" s="355"/>
      <c r="BH54" s="355"/>
      <c r="BI54" s="355"/>
      <c r="BJ54" s="355"/>
      <c r="BK54" s="355"/>
      <c r="BL54" s="355"/>
      <c r="BM54" s="355"/>
      <c r="BN54" s="355"/>
      <c r="BO54" s="355"/>
      <c r="BP54" s="355"/>
      <c r="BQ54" s="355"/>
      <c r="BR54" s="355"/>
      <c r="BS54" s="355"/>
      <c r="BT54" s="355"/>
      <c r="BU54" s="355"/>
      <c r="BV54" s="355"/>
    </row>
    <row r="55" spans="1:74" ht="11.1" customHeight="1" x14ac:dyDescent="0.2">
      <c r="A55" s="637" t="s">
        <v>1181</v>
      </c>
      <c r="B55" s="638" t="s">
        <v>1173</v>
      </c>
      <c r="C55" s="214">
        <v>0.39245099999999999</v>
      </c>
      <c r="D55" s="214">
        <v>0.40100000000000002</v>
      </c>
      <c r="E55" s="214">
        <v>0.60970899999999995</v>
      </c>
      <c r="F55" s="214">
        <v>0.815133</v>
      </c>
      <c r="G55" s="214">
        <v>0.88516099999999998</v>
      </c>
      <c r="H55" s="214">
        <v>0.86383299999999996</v>
      </c>
      <c r="I55" s="214">
        <v>0.85283799999999998</v>
      </c>
      <c r="J55" s="214">
        <v>0.83941900000000003</v>
      </c>
      <c r="K55" s="214">
        <v>0.58273299999999995</v>
      </c>
      <c r="L55" s="214">
        <v>0.441612</v>
      </c>
      <c r="M55" s="214">
        <v>0.34266600000000003</v>
      </c>
      <c r="N55" s="214">
        <v>0.332677</v>
      </c>
      <c r="O55" s="214">
        <v>0.354323</v>
      </c>
      <c r="P55" s="214">
        <v>0.42596600000000001</v>
      </c>
      <c r="Q55" s="214">
        <v>0.66554800000000003</v>
      </c>
      <c r="R55" s="214">
        <v>0.8286</v>
      </c>
      <c r="S55" s="214">
        <v>0.89722599999999997</v>
      </c>
      <c r="T55" s="214">
        <v>0.88816700000000004</v>
      </c>
      <c r="U55" s="214">
        <v>0.87251599999999996</v>
      </c>
      <c r="V55" s="214">
        <v>0.83828999999999998</v>
      </c>
      <c r="W55" s="214">
        <v>0.6452</v>
      </c>
      <c r="X55" s="214">
        <v>0.47635499999999997</v>
      </c>
      <c r="Y55" s="214">
        <v>0.34889999999999999</v>
      </c>
      <c r="Z55" s="214">
        <v>0.32983899999999999</v>
      </c>
      <c r="AA55" s="214">
        <v>0.35490300000000002</v>
      </c>
      <c r="AB55" s="214">
        <v>0.412964</v>
      </c>
      <c r="AC55" s="214">
        <v>0.67790300000000003</v>
      </c>
      <c r="AD55" s="214">
        <v>0.85693299999999994</v>
      </c>
      <c r="AE55" s="214">
        <v>0.90803199999999995</v>
      </c>
      <c r="AF55" s="214">
        <v>0.91520000000000001</v>
      </c>
      <c r="AG55" s="214">
        <v>0.87716099999999997</v>
      </c>
      <c r="AH55" s="214">
        <v>0.83377400000000002</v>
      </c>
      <c r="AI55" s="214">
        <v>0.47733300000000001</v>
      </c>
      <c r="AJ55" s="214">
        <v>0.51964500000000002</v>
      </c>
      <c r="AK55" s="214">
        <v>0.34843299999999999</v>
      </c>
      <c r="AL55" s="214">
        <v>0.34119300000000002</v>
      </c>
      <c r="AM55" s="214">
        <v>0.39438699999999999</v>
      </c>
      <c r="AN55" s="214">
        <v>0.40903600000000001</v>
      </c>
      <c r="AO55" s="214">
        <v>0.63132200000000005</v>
      </c>
      <c r="AP55" s="214">
        <v>0.80030000000000001</v>
      </c>
      <c r="AQ55" s="214">
        <v>0.85325799999999996</v>
      </c>
      <c r="AR55" s="214">
        <v>0.87529999999999997</v>
      </c>
      <c r="AS55" s="214">
        <v>0.87009700000000001</v>
      </c>
      <c r="AT55" s="214">
        <v>0.88048400000000004</v>
      </c>
      <c r="AU55" s="214">
        <v>0.65033300000000005</v>
      </c>
      <c r="AV55" s="214">
        <v>0.46022600000000002</v>
      </c>
      <c r="AW55" s="214">
        <v>0.39513300000000001</v>
      </c>
      <c r="AX55" s="214">
        <v>0.37219354840000002</v>
      </c>
      <c r="AY55" s="214">
        <v>0.36996773999999999</v>
      </c>
      <c r="AZ55" s="214">
        <v>0.43382185000000001</v>
      </c>
      <c r="BA55" s="355">
        <v>0.64261869999999999</v>
      </c>
      <c r="BB55" s="355">
        <v>0.81728500000000004</v>
      </c>
      <c r="BC55" s="355">
        <v>0.86545530000000004</v>
      </c>
      <c r="BD55" s="355">
        <v>0.86248139999999995</v>
      </c>
      <c r="BE55" s="355">
        <v>0.85793889999999995</v>
      </c>
      <c r="BF55" s="355">
        <v>0.83825950000000005</v>
      </c>
      <c r="BG55" s="355">
        <v>0.58482639999999997</v>
      </c>
      <c r="BH55" s="355">
        <v>0.45807730000000002</v>
      </c>
      <c r="BI55" s="355">
        <v>0.33933799999999997</v>
      </c>
      <c r="BJ55" s="355">
        <v>0.3607706</v>
      </c>
      <c r="BK55" s="355">
        <v>0.38220569999999998</v>
      </c>
      <c r="BL55" s="355">
        <v>0.4460286</v>
      </c>
      <c r="BM55" s="355">
        <v>0.65668649999999995</v>
      </c>
      <c r="BN55" s="355">
        <v>0.83783810000000003</v>
      </c>
      <c r="BO55" s="355">
        <v>0.88787170000000004</v>
      </c>
      <c r="BP55" s="355">
        <v>0.87766770000000005</v>
      </c>
      <c r="BQ55" s="355">
        <v>0.8729481</v>
      </c>
      <c r="BR55" s="355">
        <v>0.85061779999999998</v>
      </c>
      <c r="BS55" s="355">
        <v>0.60133389999999998</v>
      </c>
      <c r="BT55" s="355">
        <v>0.47790690000000002</v>
      </c>
      <c r="BU55" s="355">
        <v>0.3498367</v>
      </c>
      <c r="BV55" s="355">
        <v>0.37068770000000001</v>
      </c>
    </row>
    <row r="56" spans="1:74" ht="11.1" customHeight="1" x14ac:dyDescent="0.2">
      <c r="A56" s="61" t="s">
        <v>944</v>
      </c>
      <c r="B56" s="179" t="s">
        <v>532</v>
      </c>
      <c r="C56" s="214">
        <v>9.2595159999999996</v>
      </c>
      <c r="D56" s="214">
        <v>9.5035349999999994</v>
      </c>
      <c r="E56" s="214">
        <v>9.5238709999999998</v>
      </c>
      <c r="F56" s="214">
        <v>9.7195</v>
      </c>
      <c r="G56" s="214">
        <v>9.7711930000000002</v>
      </c>
      <c r="H56" s="214">
        <v>9.8461999999999996</v>
      </c>
      <c r="I56" s="214">
        <v>9.9889349999999997</v>
      </c>
      <c r="J56" s="214">
        <v>9.9975159999999992</v>
      </c>
      <c r="K56" s="214">
        <v>9.8783999999999992</v>
      </c>
      <c r="L56" s="214">
        <v>9.9349030000000003</v>
      </c>
      <c r="M56" s="214">
        <v>9.7988330000000001</v>
      </c>
      <c r="N56" s="214">
        <v>9.8056769999999993</v>
      </c>
      <c r="O56" s="214">
        <v>9.378387</v>
      </c>
      <c r="P56" s="214">
        <v>9.8343100000000003</v>
      </c>
      <c r="Q56" s="214">
        <v>9.9317740000000008</v>
      </c>
      <c r="R56" s="214">
        <v>9.8762670000000004</v>
      </c>
      <c r="S56" s="214">
        <v>10.057968000000001</v>
      </c>
      <c r="T56" s="214">
        <v>10.279733</v>
      </c>
      <c r="U56" s="214">
        <v>10.224031999999999</v>
      </c>
      <c r="V56" s="214">
        <v>10.292548</v>
      </c>
      <c r="W56" s="214">
        <v>10.020367</v>
      </c>
      <c r="X56" s="214">
        <v>10.059032</v>
      </c>
      <c r="Y56" s="214">
        <v>9.9687669999999997</v>
      </c>
      <c r="Z56" s="214">
        <v>10.012871000000001</v>
      </c>
      <c r="AA56" s="214">
        <v>9.2810959999999998</v>
      </c>
      <c r="AB56" s="214">
        <v>9.5069280000000003</v>
      </c>
      <c r="AC56" s="214">
        <v>9.8021290000000008</v>
      </c>
      <c r="AD56" s="214">
        <v>9.8551660000000005</v>
      </c>
      <c r="AE56" s="214">
        <v>10.125548</v>
      </c>
      <c r="AF56" s="214">
        <v>10.27</v>
      </c>
      <c r="AG56" s="214">
        <v>10.164161</v>
      </c>
      <c r="AH56" s="214">
        <v>10.176482999999999</v>
      </c>
      <c r="AI56" s="214">
        <v>9.7781000000000002</v>
      </c>
      <c r="AJ56" s="214">
        <v>10.128579999999999</v>
      </c>
      <c r="AK56" s="214">
        <v>10.219733</v>
      </c>
      <c r="AL56" s="214">
        <v>10.103903000000001</v>
      </c>
      <c r="AM56" s="214">
        <v>9.5190649999999994</v>
      </c>
      <c r="AN56" s="214">
        <v>9.800179</v>
      </c>
      <c r="AO56" s="214">
        <v>10.051645000000001</v>
      </c>
      <c r="AP56" s="214">
        <v>9.9639670000000002</v>
      </c>
      <c r="AQ56" s="214">
        <v>10.13029</v>
      </c>
      <c r="AR56" s="214">
        <v>10.325699999999999</v>
      </c>
      <c r="AS56" s="214">
        <v>10.166452</v>
      </c>
      <c r="AT56" s="214">
        <v>10.242613</v>
      </c>
      <c r="AU56" s="214">
        <v>9.9264329999999994</v>
      </c>
      <c r="AV56" s="214">
        <v>10.298902999999999</v>
      </c>
      <c r="AW56" s="214">
        <v>10.239667000000001</v>
      </c>
      <c r="AX56" s="214">
        <v>10.019741939999999</v>
      </c>
      <c r="AY56" s="214">
        <v>9.7929677419000001</v>
      </c>
      <c r="AZ56" s="214">
        <v>9.7855000000000008</v>
      </c>
      <c r="BA56" s="355">
        <v>10.08947</v>
      </c>
      <c r="BB56" s="355">
        <v>10.075100000000001</v>
      </c>
      <c r="BC56" s="355">
        <v>10.298</v>
      </c>
      <c r="BD56" s="355">
        <v>10.49972</v>
      </c>
      <c r="BE56" s="355">
        <v>10.24071</v>
      </c>
      <c r="BF56" s="355">
        <v>10.35458</v>
      </c>
      <c r="BG56" s="355">
        <v>10.142390000000001</v>
      </c>
      <c r="BH56" s="355">
        <v>10.2364</v>
      </c>
      <c r="BI56" s="355">
        <v>10.374739999999999</v>
      </c>
      <c r="BJ56" s="355">
        <v>10.53229</v>
      </c>
      <c r="BK56" s="355">
        <v>10.01521</v>
      </c>
      <c r="BL56" s="355">
        <v>10.21317</v>
      </c>
      <c r="BM56" s="355">
        <v>10.303470000000001</v>
      </c>
      <c r="BN56" s="355">
        <v>10.416169999999999</v>
      </c>
      <c r="BO56" s="355">
        <v>10.65649</v>
      </c>
      <c r="BP56" s="355">
        <v>10.75666</v>
      </c>
      <c r="BQ56" s="355">
        <v>10.48502</v>
      </c>
      <c r="BR56" s="355">
        <v>10.56907</v>
      </c>
      <c r="BS56" s="355">
        <v>10.41061</v>
      </c>
      <c r="BT56" s="355">
        <v>10.549720000000001</v>
      </c>
      <c r="BU56" s="355">
        <v>10.528689999999999</v>
      </c>
      <c r="BV56" s="355">
        <v>10.66691</v>
      </c>
    </row>
    <row r="57" spans="1:74" ht="11.1" customHeight="1" x14ac:dyDescent="0.2">
      <c r="A57" s="61" t="s">
        <v>945</v>
      </c>
      <c r="B57" s="179" t="s">
        <v>533</v>
      </c>
      <c r="C57" s="214">
        <v>1.5133540000000001</v>
      </c>
      <c r="D57" s="214">
        <v>1.525285</v>
      </c>
      <c r="E57" s="214">
        <v>1.498483</v>
      </c>
      <c r="F57" s="214">
        <v>1.590733</v>
      </c>
      <c r="G57" s="214">
        <v>1.6080000000000001</v>
      </c>
      <c r="H57" s="214">
        <v>1.6402330000000001</v>
      </c>
      <c r="I57" s="214">
        <v>1.6699029999999999</v>
      </c>
      <c r="J57" s="214">
        <v>1.600225</v>
      </c>
      <c r="K57" s="214">
        <v>1.5465329999999999</v>
      </c>
      <c r="L57" s="214">
        <v>1.5535159999999999</v>
      </c>
      <c r="M57" s="214">
        <v>1.6336999999999999</v>
      </c>
      <c r="N57" s="214">
        <v>1.698032</v>
      </c>
      <c r="O57" s="214">
        <v>1.5814189999999999</v>
      </c>
      <c r="P57" s="214">
        <v>1.5778970000000001</v>
      </c>
      <c r="Q57" s="214">
        <v>1.574613</v>
      </c>
      <c r="R57" s="214">
        <v>1.592433</v>
      </c>
      <c r="S57" s="214">
        <v>1.606419</v>
      </c>
      <c r="T57" s="214">
        <v>1.6618329999999999</v>
      </c>
      <c r="U57" s="214">
        <v>1.736548</v>
      </c>
      <c r="V57" s="214">
        <v>1.7958069999999999</v>
      </c>
      <c r="W57" s="214">
        <v>1.737933</v>
      </c>
      <c r="X57" s="214">
        <v>1.591161</v>
      </c>
      <c r="Y57" s="214">
        <v>1.6803999999999999</v>
      </c>
      <c r="Z57" s="214">
        <v>1.6611940000000001</v>
      </c>
      <c r="AA57" s="214">
        <v>1.614225</v>
      </c>
      <c r="AB57" s="214">
        <v>1.602714</v>
      </c>
      <c r="AC57" s="214">
        <v>1.6744509999999999</v>
      </c>
      <c r="AD57" s="214">
        <v>1.735066</v>
      </c>
      <c r="AE57" s="214">
        <v>1.7131609999999999</v>
      </c>
      <c r="AF57" s="214">
        <v>1.763533</v>
      </c>
      <c r="AG57" s="214">
        <v>1.816516</v>
      </c>
      <c r="AH57" s="214">
        <v>1.7635799999999999</v>
      </c>
      <c r="AI57" s="214">
        <v>1.6646000000000001</v>
      </c>
      <c r="AJ57" s="214">
        <v>1.6105160000000001</v>
      </c>
      <c r="AK57" s="214">
        <v>1.670633</v>
      </c>
      <c r="AL57" s="214">
        <v>1.784483</v>
      </c>
      <c r="AM57" s="214">
        <v>1.6896450000000001</v>
      </c>
      <c r="AN57" s="214">
        <v>1.6900710000000001</v>
      </c>
      <c r="AO57" s="214">
        <v>1.783903</v>
      </c>
      <c r="AP57" s="214">
        <v>1.798367</v>
      </c>
      <c r="AQ57" s="214">
        <v>1.8078069999999999</v>
      </c>
      <c r="AR57" s="214">
        <v>1.893167</v>
      </c>
      <c r="AS57" s="214">
        <v>1.8941939999999999</v>
      </c>
      <c r="AT57" s="214">
        <v>1.9547099999999999</v>
      </c>
      <c r="AU57" s="214">
        <v>1.856233</v>
      </c>
      <c r="AV57" s="214">
        <v>1.690871</v>
      </c>
      <c r="AW57" s="214">
        <v>1.768667</v>
      </c>
      <c r="AX57" s="214">
        <v>1.8557096769999999</v>
      </c>
      <c r="AY57" s="214">
        <v>1.7786451613000001</v>
      </c>
      <c r="AZ57" s="214">
        <v>1.6944999999999999</v>
      </c>
      <c r="BA57" s="355">
        <v>1.7683059999999999</v>
      </c>
      <c r="BB57" s="355">
        <v>1.7881050000000001</v>
      </c>
      <c r="BC57" s="355">
        <v>1.796848</v>
      </c>
      <c r="BD57" s="355">
        <v>1.863316</v>
      </c>
      <c r="BE57" s="355">
        <v>1.8889959999999999</v>
      </c>
      <c r="BF57" s="355">
        <v>1.918614</v>
      </c>
      <c r="BG57" s="355">
        <v>1.8381940000000001</v>
      </c>
      <c r="BH57" s="355">
        <v>1.740961</v>
      </c>
      <c r="BI57" s="355">
        <v>1.7856540000000001</v>
      </c>
      <c r="BJ57" s="355">
        <v>1.87188</v>
      </c>
      <c r="BK57" s="355">
        <v>1.7563949999999999</v>
      </c>
      <c r="BL57" s="355">
        <v>1.7075530000000001</v>
      </c>
      <c r="BM57" s="355">
        <v>1.82056</v>
      </c>
      <c r="BN57" s="355">
        <v>1.8730279999999999</v>
      </c>
      <c r="BO57" s="355">
        <v>1.8959159999999999</v>
      </c>
      <c r="BP57" s="355">
        <v>1.936785</v>
      </c>
      <c r="BQ57" s="355">
        <v>1.9559200000000001</v>
      </c>
      <c r="BR57" s="355">
        <v>1.9861880000000001</v>
      </c>
      <c r="BS57" s="355">
        <v>1.924048</v>
      </c>
      <c r="BT57" s="355">
        <v>1.84155</v>
      </c>
      <c r="BU57" s="355">
        <v>1.8635489999999999</v>
      </c>
      <c r="BV57" s="355">
        <v>1.9177219999999999</v>
      </c>
    </row>
    <row r="58" spans="1:74" ht="11.1" customHeight="1" x14ac:dyDescent="0.2">
      <c r="A58" s="61" t="s">
        <v>946</v>
      </c>
      <c r="B58" s="179" t="s">
        <v>534</v>
      </c>
      <c r="C58" s="214">
        <v>4.8352250000000003</v>
      </c>
      <c r="D58" s="214">
        <v>4.7523569999999999</v>
      </c>
      <c r="E58" s="214">
        <v>4.8937090000000003</v>
      </c>
      <c r="F58" s="214">
        <v>4.9914329999999998</v>
      </c>
      <c r="G58" s="214">
        <v>4.9828060000000001</v>
      </c>
      <c r="H58" s="214">
        <v>5.0317999999999996</v>
      </c>
      <c r="I58" s="214">
        <v>5.1011930000000003</v>
      </c>
      <c r="J58" s="214">
        <v>5.1065800000000001</v>
      </c>
      <c r="K58" s="214">
        <v>5.0608000000000004</v>
      </c>
      <c r="L58" s="214">
        <v>4.816516</v>
      </c>
      <c r="M58" s="214">
        <v>5.1690329999999998</v>
      </c>
      <c r="N58" s="214">
        <v>5.0420959999999999</v>
      </c>
      <c r="O58" s="214">
        <v>4.5302579999999999</v>
      </c>
      <c r="P58" s="214">
        <v>4.6677929999999996</v>
      </c>
      <c r="Q58" s="214">
        <v>4.8482900000000004</v>
      </c>
      <c r="R58" s="214">
        <v>4.6588000000000003</v>
      </c>
      <c r="S58" s="214">
        <v>4.7604189999999997</v>
      </c>
      <c r="T58" s="214">
        <v>4.9535999999999998</v>
      </c>
      <c r="U58" s="214">
        <v>4.9334189999999998</v>
      </c>
      <c r="V58" s="214">
        <v>4.9391939999999996</v>
      </c>
      <c r="W58" s="214">
        <v>4.8881329999999998</v>
      </c>
      <c r="X58" s="214">
        <v>4.6141290000000001</v>
      </c>
      <c r="Y58" s="214">
        <v>5.0659669999999997</v>
      </c>
      <c r="Z58" s="214">
        <v>5.1476449999999998</v>
      </c>
      <c r="AA58" s="214">
        <v>4.7854510000000001</v>
      </c>
      <c r="AB58" s="214">
        <v>4.6566419999999997</v>
      </c>
      <c r="AC58" s="214">
        <v>4.792516</v>
      </c>
      <c r="AD58" s="214">
        <v>5.018866</v>
      </c>
      <c r="AE58" s="214">
        <v>5.215516</v>
      </c>
      <c r="AF58" s="214">
        <v>5.283766</v>
      </c>
      <c r="AG58" s="214">
        <v>5.1618709999999997</v>
      </c>
      <c r="AH58" s="214">
        <v>5.0440639999999997</v>
      </c>
      <c r="AI58" s="214">
        <v>4.5597329999999996</v>
      </c>
      <c r="AJ58" s="214">
        <v>4.9720319999999996</v>
      </c>
      <c r="AK58" s="214">
        <v>5.3620999999999999</v>
      </c>
      <c r="AL58" s="214">
        <v>5.4078710000000001</v>
      </c>
      <c r="AM58" s="214">
        <v>5.0099030000000004</v>
      </c>
      <c r="AN58" s="214">
        <v>4.5836430000000004</v>
      </c>
      <c r="AO58" s="214">
        <v>4.8247739999999997</v>
      </c>
      <c r="AP58" s="214">
        <v>5.1189999999999998</v>
      </c>
      <c r="AQ58" s="214">
        <v>5.213387</v>
      </c>
      <c r="AR58" s="214">
        <v>5.4055669999999996</v>
      </c>
      <c r="AS58" s="214">
        <v>5.2564190000000002</v>
      </c>
      <c r="AT58" s="214">
        <v>5.3687100000000001</v>
      </c>
      <c r="AU58" s="214">
        <v>5.2295999999999996</v>
      </c>
      <c r="AV58" s="214">
        <v>5.0355809999999996</v>
      </c>
      <c r="AW58" s="214">
        <v>5.3501000000000003</v>
      </c>
      <c r="AX58" s="214">
        <v>5.5756451609999997</v>
      </c>
      <c r="AY58" s="214">
        <v>5.2455984484</v>
      </c>
      <c r="AZ58" s="214">
        <v>4.7706973000000001</v>
      </c>
      <c r="BA58" s="355">
        <v>5.0763809999999996</v>
      </c>
      <c r="BB58" s="355">
        <v>5.2716539999999998</v>
      </c>
      <c r="BC58" s="355">
        <v>5.4339199999999996</v>
      </c>
      <c r="BD58" s="355">
        <v>5.4924200000000001</v>
      </c>
      <c r="BE58" s="355">
        <v>5.4763149999999996</v>
      </c>
      <c r="BF58" s="355">
        <v>5.457274</v>
      </c>
      <c r="BG58" s="355">
        <v>5.3389730000000002</v>
      </c>
      <c r="BH58" s="355">
        <v>5.1224150000000002</v>
      </c>
      <c r="BI58" s="355">
        <v>5.5054460000000001</v>
      </c>
      <c r="BJ58" s="355">
        <v>5.7633809999999999</v>
      </c>
      <c r="BK58" s="355">
        <v>5.58704</v>
      </c>
      <c r="BL58" s="355">
        <v>5.4760669999999996</v>
      </c>
      <c r="BM58" s="355">
        <v>5.6611039999999999</v>
      </c>
      <c r="BN58" s="355">
        <v>5.8846800000000004</v>
      </c>
      <c r="BO58" s="355">
        <v>6.0867769999999997</v>
      </c>
      <c r="BP58" s="355">
        <v>6.0892900000000001</v>
      </c>
      <c r="BQ58" s="355">
        <v>6.0472390000000003</v>
      </c>
      <c r="BR58" s="355">
        <v>6.0247679999999999</v>
      </c>
      <c r="BS58" s="355">
        <v>5.9600169999999997</v>
      </c>
      <c r="BT58" s="355">
        <v>5.7832100000000004</v>
      </c>
      <c r="BU58" s="355">
        <v>6.04108</v>
      </c>
      <c r="BV58" s="355">
        <v>6.1833479999999996</v>
      </c>
    </row>
    <row r="59" spans="1:74" ht="11.1" customHeight="1" x14ac:dyDescent="0.2">
      <c r="A59" s="61" t="s">
        <v>947</v>
      </c>
      <c r="B59" s="179" t="s">
        <v>535</v>
      </c>
      <c r="C59" s="214">
        <v>0.37667699999999998</v>
      </c>
      <c r="D59" s="214">
        <v>0.41949999999999998</v>
      </c>
      <c r="E59" s="214">
        <v>0.47832200000000002</v>
      </c>
      <c r="F59" s="214">
        <v>0.466833</v>
      </c>
      <c r="G59" s="214">
        <v>0.43551600000000001</v>
      </c>
      <c r="H59" s="214">
        <v>0.41333300000000001</v>
      </c>
      <c r="I59" s="214">
        <v>0.426064</v>
      </c>
      <c r="J59" s="214">
        <v>0.40367700000000001</v>
      </c>
      <c r="K59" s="214">
        <v>0.41413299999999997</v>
      </c>
      <c r="L59" s="214">
        <v>0.41932199999999997</v>
      </c>
      <c r="M59" s="214">
        <v>0.3765</v>
      </c>
      <c r="N59" s="214">
        <v>0.376419</v>
      </c>
      <c r="O59" s="214">
        <v>0.39503199999999999</v>
      </c>
      <c r="P59" s="214">
        <v>0.40337899999999999</v>
      </c>
      <c r="Q59" s="214">
        <v>0.39993600000000001</v>
      </c>
      <c r="R59" s="214">
        <v>0.43496699999999999</v>
      </c>
      <c r="S59" s="214">
        <v>0.42699999999999999</v>
      </c>
      <c r="T59" s="214">
        <v>0.38943299999999997</v>
      </c>
      <c r="U59" s="214">
        <v>0.400613</v>
      </c>
      <c r="V59" s="214">
        <v>0.41983900000000002</v>
      </c>
      <c r="W59" s="214">
        <v>0.43596699999999999</v>
      </c>
      <c r="X59" s="214">
        <v>0.45480700000000002</v>
      </c>
      <c r="Y59" s="214">
        <v>0.45013300000000001</v>
      </c>
      <c r="Z59" s="214">
        <v>0.40090300000000001</v>
      </c>
      <c r="AA59" s="214">
        <v>0.48519299999999999</v>
      </c>
      <c r="AB59" s="214">
        <v>0.482464</v>
      </c>
      <c r="AC59" s="214">
        <v>0.40567700000000001</v>
      </c>
      <c r="AD59" s="214">
        <v>0.41656599999999999</v>
      </c>
      <c r="AE59" s="214">
        <v>0.40770899999999999</v>
      </c>
      <c r="AF59" s="214">
        <v>0.40626600000000002</v>
      </c>
      <c r="AG59" s="214">
        <v>0.39048300000000002</v>
      </c>
      <c r="AH59" s="214">
        <v>0.45254800000000001</v>
      </c>
      <c r="AI59" s="214">
        <v>0.459233</v>
      </c>
      <c r="AJ59" s="214">
        <v>0.442193</v>
      </c>
      <c r="AK59" s="214">
        <v>0.40776600000000002</v>
      </c>
      <c r="AL59" s="214">
        <v>0.37254799999999999</v>
      </c>
      <c r="AM59" s="214">
        <v>0.46706500000000001</v>
      </c>
      <c r="AN59" s="214">
        <v>0.461536</v>
      </c>
      <c r="AO59" s="214">
        <v>0.40261200000000003</v>
      </c>
      <c r="AP59" s="214">
        <v>0.45043299999999997</v>
      </c>
      <c r="AQ59" s="214">
        <v>0.41480699999999998</v>
      </c>
      <c r="AR59" s="214">
        <v>0.34756700000000001</v>
      </c>
      <c r="AS59" s="214">
        <v>0.44422600000000001</v>
      </c>
      <c r="AT59" s="214">
        <v>0.39132299999999998</v>
      </c>
      <c r="AU59" s="214">
        <v>0.42930000000000001</v>
      </c>
      <c r="AV59" s="214">
        <v>0.39719399999999999</v>
      </c>
      <c r="AW59" s="214">
        <v>0.44976699999999997</v>
      </c>
      <c r="AX59" s="214">
        <v>0.44025806449999999</v>
      </c>
      <c r="AY59" s="214">
        <v>0.38635483870999998</v>
      </c>
      <c r="AZ59" s="214">
        <v>0.29599999999999999</v>
      </c>
      <c r="BA59" s="355">
        <v>0.43143900000000002</v>
      </c>
      <c r="BB59" s="355">
        <v>0.4635164</v>
      </c>
      <c r="BC59" s="355">
        <v>0.44878439999999997</v>
      </c>
      <c r="BD59" s="355">
        <v>0.4257958</v>
      </c>
      <c r="BE59" s="355">
        <v>0.40862880000000001</v>
      </c>
      <c r="BF59" s="355">
        <v>0.40526960000000001</v>
      </c>
      <c r="BG59" s="355">
        <v>0.40466540000000001</v>
      </c>
      <c r="BH59" s="355">
        <v>0.41354400000000002</v>
      </c>
      <c r="BI59" s="355">
        <v>0.38806030000000002</v>
      </c>
      <c r="BJ59" s="355">
        <v>0.39011319999999999</v>
      </c>
      <c r="BK59" s="355">
        <v>0.38733770000000001</v>
      </c>
      <c r="BL59" s="355">
        <v>0.40700730000000002</v>
      </c>
      <c r="BM59" s="355">
        <v>0.43866290000000002</v>
      </c>
      <c r="BN59" s="355">
        <v>0.44287409999999999</v>
      </c>
      <c r="BO59" s="355">
        <v>0.42225249999999998</v>
      </c>
      <c r="BP59" s="355">
        <v>0.39282280000000003</v>
      </c>
      <c r="BQ59" s="355">
        <v>0.3750946</v>
      </c>
      <c r="BR59" s="355">
        <v>0.37342360000000002</v>
      </c>
      <c r="BS59" s="355">
        <v>0.37916450000000002</v>
      </c>
      <c r="BT59" s="355">
        <v>0.39177790000000001</v>
      </c>
      <c r="BU59" s="355">
        <v>0.38240859999999999</v>
      </c>
      <c r="BV59" s="355">
        <v>0.37980940000000002</v>
      </c>
    </row>
    <row r="60" spans="1:74" ht="11.1" customHeight="1" x14ac:dyDescent="0.2">
      <c r="A60" s="61" t="s">
        <v>948</v>
      </c>
      <c r="B60" s="638" t="s">
        <v>1182</v>
      </c>
      <c r="C60" s="214">
        <v>2.4640930000000001</v>
      </c>
      <c r="D60" s="214">
        <v>2.4175309999999999</v>
      </c>
      <c r="E60" s="214">
        <v>2.424318</v>
      </c>
      <c r="F60" s="214">
        <v>2.4552320000000001</v>
      </c>
      <c r="G60" s="214">
        <v>2.512737</v>
      </c>
      <c r="H60" s="214">
        <v>2.4826630000000001</v>
      </c>
      <c r="I60" s="214">
        <v>2.644158</v>
      </c>
      <c r="J60" s="214">
        <v>2.6774469999999999</v>
      </c>
      <c r="K60" s="214">
        <v>2.5717970000000001</v>
      </c>
      <c r="L60" s="214">
        <v>2.487479</v>
      </c>
      <c r="M60" s="214">
        <v>2.5542310000000001</v>
      </c>
      <c r="N60" s="214">
        <v>2.6214149999999998</v>
      </c>
      <c r="O60" s="214">
        <v>2.4953560000000001</v>
      </c>
      <c r="P60" s="214">
        <v>2.436655</v>
      </c>
      <c r="Q60" s="214">
        <v>2.4830649999999999</v>
      </c>
      <c r="R60" s="214">
        <v>2.5274320000000001</v>
      </c>
      <c r="S60" s="214">
        <v>2.5611609999999998</v>
      </c>
      <c r="T60" s="214">
        <v>2.6315680000000001</v>
      </c>
      <c r="U60" s="214">
        <v>2.7491300000000001</v>
      </c>
      <c r="V60" s="214">
        <v>2.6957439999999999</v>
      </c>
      <c r="W60" s="214">
        <v>2.5938680000000001</v>
      </c>
      <c r="X60" s="214">
        <v>2.3917419999999998</v>
      </c>
      <c r="Y60" s="214">
        <v>2.499034</v>
      </c>
      <c r="Z60" s="214">
        <v>2.5354839999999998</v>
      </c>
      <c r="AA60" s="214">
        <v>2.4881259999999998</v>
      </c>
      <c r="AB60" s="214">
        <v>2.491889</v>
      </c>
      <c r="AC60" s="214">
        <v>2.539479</v>
      </c>
      <c r="AD60" s="214">
        <v>2.6140639999999999</v>
      </c>
      <c r="AE60" s="214">
        <v>2.6439629999999998</v>
      </c>
      <c r="AF60" s="214">
        <v>2.6888640000000001</v>
      </c>
      <c r="AG60" s="214">
        <v>2.6953819999999999</v>
      </c>
      <c r="AH60" s="214">
        <v>2.64351</v>
      </c>
      <c r="AI60" s="214">
        <v>2.337631</v>
      </c>
      <c r="AJ60" s="214">
        <v>2.4535100000000001</v>
      </c>
      <c r="AK60" s="214">
        <v>2.5557300000000001</v>
      </c>
      <c r="AL60" s="214">
        <v>2.5904790000000002</v>
      </c>
      <c r="AM60" s="214">
        <v>2.478002</v>
      </c>
      <c r="AN60" s="214">
        <v>2.452823</v>
      </c>
      <c r="AO60" s="214">
        <v>2.5379299999999998</v>
      </c>
      <c r="AP60" s="214">
        <v>2.5464000000000002</v>
      </c>
      <c r="AQ60" s="214">
        <v>2.58487</v>
      </c>
      <c r="AR60" s="214">
        <v>2.7116989999999999</v>
      </c>
      <c r="AS60" s="214">
        <v>2.7317100000000001</v>
      </c>
      <c r="AT60" s="214">
        <v>2.789517</v>
      </c>
      <c r="AU60" s="214">
        <v>2.643799</v>
      </c>
      <c r="AV60" s="214">
        <v>2.5270640000000002</v>
      </c>
      <c r="AW60" s="214">
        <v>2.5625659999999999</v>
      </c>
      <c r="AX60" s="214">
        <v>2.5610322579</v>
      </c>
      <c r="AY60" s="214">
        <v>2.4505872575000001</v>
      </c>
      <c r="AZ60" s="214">
        <v>2.6850075024</v>
      </c>
      <c r="BA60" s="355">
        <v>2.6009509999999998</v>
      </c>
      <c r="BB60" s="355">
        <v>2.6304050000000001</v>
      </c>
      <c r="BC60" s="355">
        <v>2.6500379999999999</v>
      </c>
      <c r="BD60" s="355">
        <v>2.7209140000000001</v>
      </c>
      <c r="BE60" s="355">
        <v>2.7922039999999999</v>
      </c>
      <c r="BF60" s="355">
        <v>2.7948580000000001</v>
      </c>
      <c r="BG60" s="355">
        <v>2.6668419999999999</v>
      </c>
      <c r="BH60" s="355">
        <v>2.5972840000000001</v>
      </c>
      <c r="BI60" s="355">
        <v>2.7065890000000001</v>
      </c>
      <c r="BJ60" s="355">
        <v>2.8504589999999999</v>
      </c>
      <c r="BK60" s="355">
        <v>2.730699</v>
      </c>
      <c r="BL60" s="355">
        <v>2.633032</v>
      </c>
      <c r="BM60" s="355">
        <v>2.7042350000000002</v>
      </c>
      <c r="BN60" s="355">
        <v>2.8131949999999999</v>
      </c>
      <c r="BO60" s="355">
        <v>2.8497599999999998</v>
      </c>
      <c r="BP60" s="355">
        <v>2.8525649999999998</v>
      </c>
      <c r="BQ60" s="355">
        <v>2.920191</v>
      </c>
      <c r="BR60" s="355">
        <v>2.9164539999999999</v>
      </c>
      <c r="BS60" s="355">
        <v>2.8375940000000002</v>
      </c>
      <c r="BT60" s="355">
        <v>2.7937910000000001</v>
      </c>
      <c r="BU60" s="355">
        <v>2.819966</v>
      </c>
      <c r="BV60" s="355">
        <v>2.9174690000000001</v>
      </c>
    </row>
    <row r="61" spans="1:74" ht="11.1" customHeight="1" x14ac:dyDescent="0.2">
      <c r="A61" s="61" t="s">
        <v>949</v>
      </c>
      <c r="B61" s="179" t="s">
        <v>702</v>
      </c>
      <c r="C61" s="214">
        <v>18.841315999999999</v>
      </c>
      <c r="D61" s="214">
        <v>19.019207999999999</v>
      </c>
      <c r="E61" s="214">
        <v>19.428412000000002</v>
      </c>
      <c r="F61" s="214">
        <v>20.038864</v>
      </c>
      <c r="G61" s="214">
        <v>20.195412999999999</v>
      </c>
      <c r="H61" s="214">
        <v>20.278061999999998</v>
      </c>
      <c r="I61" s="214">
        <v>20.683091000000001</v>
      </c>
      <c r="J61" s="214">
        <v>20.624863999999999</v>
      </c>
      <c r="K61" s="214">
        <v>20.054396000000001</v>
      </c>
      <c r="L61" s="214">
        <v>19.653348000000001</v>
      </c>
      <c r="M61" s="214">
        <v>19.874963000000001</v>
      </c>
      <c r="N61" s="214">
        <v>19.876315999999999</v>
      </c>
      <c r="O61" s="214">
        <v>18.734774999999999</v>
      </c>
      <c r="P61" s="214">
        <v>19.346</v>
      </c>
      <c r="Q61" s="214">
        <v>19.903226</v>
      </c>
      <c r="R61" s="214">
        <v>19.918499000000001</v>
      </c>
      <c r="S61" s="214">
        <v>20.310193000000002</v>
      </c>
      <c r="T61" s="214">
        <v>20.804334000000001</v>
      </c>
      <c r="U61" s="214">
        <v>20.916257999999999</v>
      </c>
      <c r="V61" s="214">
        <v>20.981421999999998</v>
      </c>
      <c r="W61" s="214">
        <v>20.321467999999999</v>
      </c>
      <c r="X61" s="214">
        <v>19.587226000000001</v>
      </c>
      <c r="Y61" s="214">
        <v>20.013200999999999</v>
      </c>
      <c r="Z61" s="214">
        <v>20.087935999999999</v>
      </c>
      <c r="AA61" s="214">
        <v>19.008994000000001</v>
      </c>
      <c r="AB61" s="214">
        <v>19.153600999999998</v>
      </c>
      <c r="AC61" s="214">
        <v>19.892154999999999</v>
      </c>
      <c r="AD61" s="214">
        <v>20.496661</v>
      </c>
      <c r="AE61" s="214">
        <v>21.013929000000001</v>
      </c>
      <c r="AF61" s="214">
        <v>21.327629000000002</v>
      </c>
      <c r="AG61" s="214">
        <v>21.105574000000001</v>
      </c>
      <c r="AH61" s="214">
        <v>20.913958999999998</v>
      </c>
      <c r="AI61" s="214">
        <v>19.276630000000001</v>
      </c>
      <c r="AJ61" s="214">
        <v>20.126476</v>
      </c>
      <c r="AK61" s="214">
        <v>20.564395000000001</v>
      </c>
      <c r="AL61" s="214">
        <v>20.600477000000001</v>
      </c>
      <c r="AM61" s="214">
        <v>19.558067000000001</v>
      </c>
      <c r="AN61" s="214">
        <v>19.397288</v>
      </c>
      <c r="AO61" s="214">
        <v>20.232185999999999</v>
      </c>
      <c r="AP61" s="214">
        <v>20.678467000000001</v>
      </c>
      <c r="AQ61" s="214">
        <v>21.004418999999999</v>
      </c>
      <c r="AR61" s="214">
        <v>21.559000000000001</v>
      </c>
      <c r="AS61" s="214">
        <v>21.363098000000001</v>
      </c>
      <c r="AT61" s="214">
        <v>21.627357</v>
      </c>
      <c r="AU61" s="214">
        <v>20.735697999999999</v>
      </c>
      <c r="AV61" s="214">
        <v>20.409839000000002</v>
      </c>
      <c r="AW61" s="214">
        <v>20.765899999999998</v>
      </c>
      <c r="AX61" s="214">
        <v>20.824580649000001</v>
      </c>
      <c r="AY61" s="214">
        <v>20.024121187999999</v>
      </c>
      <c r="AZ61" s="214">
        <v>19.665526652</v>
      </c>
      <c r="BA61" s="355">
        <v>20.609169999999999</v>
      </c>
      <c r="BB61" s="355">
        <v>21.046060000000001</v>
      </c>
      <c r="BC61" s="355">
        <v>21.49305</v>
      </c>
      <c r="BD61" s="355">
        <v>21.864650000000001</v>
      </c>
      <c r="BE61" s="355">
        <v>21.6648</v>
      </c>
      <c r="BF61" s="355">
        <v>21.76886</v>
      </c>
      <c r="BG61" s="355">
        <v>20.97589</v>
      </c>
      <c r="BH61" s="355">
        <v>20.568680000000001</v>
      </c>
      <c r="BI61" s="355">
        <v>21.099830000000001</v>
      </c>
      <c r="BJ61" s="355">
        <v>21.768889999999999</v>
      </c>
      <c r="BK61" s="355">
        <v>20.858889999999999</v>
      </c>
      <c r="BL61" s="355">
        <v>20.882850000000001</v>
      </c>
      <c r="BM61" s="355">
        <v>21.584720000000001</v>
      </c>
      <c r="BN61" s="355">
        <v>22.267779999999998</v>
      </c>
      <c r="BO61" s="355">
        <v>22.799060000000001</v>
      </c>
      <c r="BP61" s="355">
        <v>22.90579</v>
      </c>
      <c r="BQ61" s="355">
        <v>22.656410000000001</v>
      </c>
      <c r="BR61" s="355">
        <v>22.72052</v>
      </c>
      <c r="BS61" s="355">
        <v>22.112770000000001</v>
      </c>
      <c r="BT61" s="355">
        <v>21.837949999999999</v>
      </c>
      <c r="BU61" s="355">
        <v>21.985530000000001</v>
      </c>
      <c r="BV61" s="355">
        <v>22.435949999999998</v>
      </c>
    </row>
    <row r="62" spans="1:74" ht="11.1" customHeight="1" x14ac:dyDescent="0.2">
      <c r="A62" s="61"/>
      <c r="B62" s="156"/>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355"/>
      <c r="BB62" s="355"/>
      <c r="BC62" s="355"/>
      <c r="BD62" s="355"/>
      <c r="BE62" s="355"/>
      <c r="BF62" s="355"/>
      <c r="BG62" s="355"/>
      <c r="BH62" s="355"/>
      <c r="BI62" s="355"/>
      <c r="BJ62" s="355"/>
      <c r="BK62" s="355"/>
      <c r="BL62" s="355"/>
      <c r="BM62" s="355"/>
      <c r="BN62" s="355"/>
      <c r="BO62" s="355"/>
      <c r="BP62" s="355"/>
      <c r="BQ62" s="355"/>
      <c r="BR62" s="355"/>
      <c r="BS62" s="355"/>
      <c r="BT62" s="355"/>
      <c r="BU62" s="355"/>
      <c r="BV62" s="355"/>
    </row>
    <row r="63" spans="1:74" ht="11.1" customHeight="1" x14ac:dyDescent="0.2">
      <c r="A63" s="61" t="s">
        <v>952</v>
      </c>
      <c r="B63" s="180" t="s">
        <v>537</v>
      </c>
      <c r="C63" s="214">
        <v>15.766935</v>
      </c>
      <c r="D63" s="214">
        <v>15.63475</v>
      </c>
      <c r="E63" s="214">
        <v>15.877644999999999</v>
      </c>
      <c r="F63" s="214">
        <v>16.520900000000001</v>
      </c>
      <c r="G63" s="214">
        <v>16.612258000000001</v>
      </c>
      <c r="H63" s="214">
        <v>16.923866</v>
      </c>
      <c r="I63" s="214">
        <v>17.184902999999998</v>
      </c>
      <c r="J63" s="214">
        <v>16.962322</v>
      </c>
      <c r="K63" s="214">
        <v>16.427233000000001</v>
      </c>
      <c r="L63" s="214">
        <v>15.690967000000001</v>
      </c>
      <c r="M63" s="214">
        <v>16.682832999999999</v>
      </c>
      <c r="N63" s="214">
        <v>16.841805999999998</v>
      </c>
      <c r="O63" s="214">
        <v>16.296935999999999</v>
      </c>
      <c r="P63" s="214">
        <v>16.178792999999999</v>
      </c>
      <c r="Q63" s="214">
        <v>16.287289999999999</v>
      </c>
      <c r="R63" s="214">
        <v>16.223099999999999</v>
      </c>
      <c r="S63" s="214">
        <v>16.476807000000001</v>
      </c>
      <c r="T63" s="214">
        <v>16.802900000000001</v>
      </c>
      <c r="U63" s="214">
        <v>16.999516</v>
      </c>
      <c r="V63" s="214">
        <v>16.975999999999999</v>
      </c>
      <c r="W63" s="214">
        <v>16.6874</v>
      </c>
      <c r="X63" s="214">
        <v>15.782774</v>
      </c>
      <c r="Y63" s="214">
        <v>16.544899999999998</v>
      </c>
      <c r="Z63" s="214">
        <v>16.895807000000001</v>
      </c>
      <c r="AA63" s="214">
        <v>16.461548000000001</v>
      </c>
      <c r="AB63" s="214">
        <v>15.826499999999999</v>
      </c>
      <c r="AC63" s="214">
        <v>16.421419</v>
      </c>
      <c r="AD63" s="214">
        <v>17.276233000000001</v>
      </c>
      <c r="AE63" s="214">
        <v>17.513999999999999</v>
      </c>
      <c r="AF63" s="214">
        <v>17.526765999999999</v>
      </c>
      <c r="AG63" s="214">
        <v>17.658548</v>
      </c>
      <c r="AH63" s="214">
        <v>17.243258000000001</v>
      </c>
      <c r="AI63" s="214">
        <v>15.787666</v>
      </c>
      <c r="AJ63" s="214">
        <v>16.342676999999998</v>
      </c>
      <c r="AK63" s="214">
        <v>17.126532999999998</v>
      </c>
      <c r="AL63" s="214">
        <v>17.561516000000001</v>
      </c>
      <c r="AM63" s="214">
        <v>16.917677000000001</v>
      </c>
      <c r="AN63" s="214">
        <v>16.359642999999998</v>
      </c>
      <c r="AO63" s="214">
        <v>16.962548000000002</v>
      </c>
      <c r="AP63" s="214">
        <v>17.106867000000001</v>
      </c>
      <c r="AQ63" s="214">
        <v>17.357194</v>
      </c>
      <c r="AR63" s="214">
        <v>18.043600000000001</v>
      </c>
      <c r="AS63" s="214">
        <v>17.688452000000002</v>
      </c>
      <c r="AT63" s="214">
        <v>17.973323000000001</v>
      </c>
      <c r="AU63" s="214">
        <v>17.385166999999999</v>
      </c>
      <c r="AV63" s="214">
        <v>16.736128999999998</v>
      </c>
      <c r="AW63" s="214">
        <v>17.501300000000001</v>
      </c>
      <c r="AX63" s="214">
        <v>17.75035484</v>
      </c>
      <c r="AY63" s="214">
        <v>17.199935484000001</v>
      </c>
      <c r="AZ63" s="214">
        <v>16.114249999999998</v>
      </c>
      <c r="BA63" s="355">
        <v>16.786629999999999</v>
      </c>
      <c r="BB63" s="355">
        <v>17.179130000000001</v>
      </c>
      <c r="BC63" s="355">
        <v>17.371040000000001</v>
      </c>
      <c r="BD63" s="355">
        <v>17.786909999999999</v>
      </c>
      <c r="BE63" s="355">
        <v>17.803039999999999</v>
      </c>
      <c r="BF63" s="355">
        <v>17.781610000000001</v>
      </c>
      <c r="BG63" s="355">
        <v>17.268190000000001</v>
      </c>
      <c r="BH63" s="355">
        <v>16.66011</v>
      </c>
      <c r="BI63" s="355">
        <v>17.290089999999999</v>
      </c>
      <c r="BJ63" s="355">
        <v>17.831959999999999</v>
      </c>
      <c r="BK63" s="355">
        <v>17.238320000000002</v>
      </c>
      <c r="BL63" s="355">
        <v>16.93581</v>
      </c>
      <c r="BM63" s="355">
        <v>17.298100000000002</v>
      </c>
      <c r="BN63" s="355">
        <v>17.849609999999998</v>
      </c>
      <c r="BO63" s="355">
        <v>18.079429999999999</v>
      </c>
      <c r="BP63" s="355">
        <v>18.262810000000002</v>
      </c>
      <c r="BQ63" s="355">
        <v>18.247140000000002</v>
      </c>
      <c r="BR63" s="355">
        <v>18.182880000000001</v>
      </c>
      <c r="BS63" s="355">
        <v>17.84403</v>
      </c>
      <c r="BT63" s="355">
        <v>17.376169999999998</v>
      </c>
      <c r="BU63" s="355">
        <v>17.770040000000002</v>
      </c>
      <c r="BV63" s="355">
        <v>18.13233</v>
      </c>
    </row>
    <row r="64" spans="1:74" ht="11.1" customHeight="1" x14ac:dyDescent="0.2">
      <c r="A64" s="61" t="s">
        <v>950</v>
      </c>
      <c r="B64" s="180" t="s">
        <v>536</v>
      </c>
      <c r="C64" s="214">
        <v>17.967088</v>
      </c>
      <c r="D64" s="214">
        <v>17.949587999999999</v>
      </c>
      <c r="E64" s="214">
        <v>17.949587999999999</v>
      </c>
      <c r="F64" s="214">
        <v>17.961587999999999</v>
      </c>
      <c r="G64" s="214">
        <v>17.961587999999999</v>
      </c>
      <c r="H64" s="214">
        <v>18.055938000000001</v>
      </c>
      <c r="I64" s="214">
        <v>18.096938000000002</v>
      </c>
      <c r="J64" s="214">
        <v>18.097937999999999</v>
      </c>
      <c r="K64" s="214">
        <v>18.13785</v>
      </c>
      <c r="L64" s="214">
        <v>18.132850000000001</v>
      </c>
      <c r="M64" s="214">
        <v>18.1861</v>
      </c>
      <c r="N64" s="214">
        <v>18.1861</v>
      </c>
      <c r="O64" s="214">
        <v>18.317036000000002</v>
      </c>
      <c r="P64" s="214">
        <v>18.317036000000002</v>
      </c>
      <c r="Q64" s="214">
        <v>18.319036000000001</v>
      </c>
      <c r="R64" s="214">
        <v>18.319036000000001</v>
      </c>
      <c r="S64" s="214">
        <v>18.319036000000001</v>
      </c>
      <c r="T64" s="214">
        <v>18.433316000000001</v>
      </c>
      <c r="U64" s="214">
        <v>18.433316000000001</v>
      </c>
      <c r="V64" s="214">
        <v>18.433316000000001</v>
      </c>
      <c r="W64" s="214">
        <v>18.456316000000001</v>
      </c>
      <c r="X64" s="214">
        <v>18.471316000000002</v>
      </c>
      <c r="Y64" s="214">
        <v>18.491015999999998</v>
      </c>
      <c r="Z64" s="214">
        <v>18.510016</v>
      </c>
      <c r="AA64" s="214">
        <v>18.617027</v>
      </c>
      <c r="AB64" s="214">
        <v>18.617027</v>
      </c>
      <c r="AC64" s="214">
        <v>18.620777</v>
      </c>
      <c r="AD64" s="214">
        <v>18.620777</v>
      </c>
      <c r="AE64" s="214">
        <v>18.556777</v>
      </c>
      <c r="AF64" s="214">
        <v>18.566776999999998</v>
      </c>
      <c r="AG64" s="214">
        <v>18.566776999999998</v>
      </c>
      <c r="AH64" s="214">
        <v>18.570577</v>
      </c>
      <c r="AI64" s="214">
        <v>18.495577000000001</v>
      </c>
      <c r="AJ64" s="214">
        <v>18.497496999999999</v>
      </c>
      <c r="AK64" s="214">
        <v>18.505496999999998</v>
      </c>
      <c r="AL64" s="214">
        <v>18.543026999999999</v>
      </c>
      <c r="AM64" s="214">
        <v>18.566997000000001</v>
      </c>
      <c r="AN64" s="214">
        <v>18.566997000000001</v>
      </c>
      <c r="AO64" s="214">
        <v>18.588497</v>
      </c>
      <c r="AP64" s="214">
        <v>18.598496999999998</v>
      </c>
      <c r="AQ64" s="214">
        <v>18.598496999999998</v>
      </c>
      <c r="AR64" s="214">
        <v>18.598496999999998</v>
      </c>
      <c r="AS64" s="214">
        <v>18.598496999999998</v>
      </c>
      <c r="AT64" s="214">
        <v>18.601496999999998</v>
      </c>
      <c r="AU64" s="214">
        <v>18.601496999999998</v>
      </c>
      <c r="AV64" s="214">
        <v>18.603497000000001</v>
      </c>
      <c r="AW64" s="214">
        <v>18.603497000000001</v>
      </c>
      <c r="AX64" s="214">
        <v>18.603497000000001</v>
      </c>
      <c r="AY64" s="214">
        <v>18.6035</v>
      </c>
      <c r="AZ64" s="214">
        <v>18.6035</v>
      </c>
      <c r="BA64" s="355">
        <v>18.6035</v>
      </c>
      <c r="BB64" s="355">
        <v>18.6035</v>
      </c>
      <c r="BC64" s="355">
        <v>18.6035</v>
      </c>
      <c r="BD64" s="355">
        <v>18.6035</v>
      </c>
      <c r="BE64" s="355">
        <v>18.6035</v>
      </c>
      <c r="BF64" s="355">
        <v>18.613499999999998</v>
      </c>
      <c r="BG64" s="355">
        <v>18.613499999999998</v>
      </c>
      <c r="BH64" s="355">
        <v>18.613499999999998</v>
      </c>
      <c r="BI64" s="355">
        <v>18.6235</v>
      </c>
      <c r="BJ64" s="355">
        <v>18.6235</v>
      </c>
      <c r="BK64" s="355">
        <v>18.6235</v>
      </c>
      <c r="BL64" s="355">
        <v>18.6235</v>
      </c>
      <c r="BM64" s="355">
        <v>18.6235</v>
      </c>
      <c r="BN64" s="355">
        <v>18.6235</v>
      </c>
      <c r="BO64" s="355">
        <v>18.6235</v>
      </c>
      <c r="BP64" s="355">
        <v>18.6235</v>
      </c>
      <c r="BQ64" s="355">
        <v>18.6235</v>
      </c>
      <c r="BR64" s="355">
        <v>18.6235</v>
      </c>
      <c r="BS64" s="355">
        <v>18.6235</v>
      </c>
      <c r="BT64" s="355">
        <v>18.651499999999999</v>
      </c>
      <c r="BU64" s="355">
        <v>18.651499999999999</v>
      </c>
      <c r="BV64" s="355">
        <v>18.651499999999999</v>
      </c>
    </row>
    <row r="65" spans="1:74" ht="11.1" customHeight="1" x14ac:dyDescent="0.2">
      <c r="A65" s="61" t="s">
        <v>951</v>
      </c>
      <c r="B65" s="181" t="s">
        <v>862</v>
      </c>
      <c r="C65" s="215">
        <v>0.87754537629999996</v>
      </c>
      <c r="D65" s="215">
        <v>0.87103670569000002</v>
      </c>
      <c r="E65" s="215">
        <v>0.88456877115999999</v>
      </c>
      <c r="F65" s="215">
        <v>0.91979061094000003</v>
      </c>
      <c r="G65" s="215">
        <v>0.92487690955000001</v>
      </c>
      <c r="H65" s="215">
        <v>0.93730195572999997</v>
      </c>
      <c r="I65" s="215">
        <v>0.94960280020999999</v>
      </c>
      <c r="J65" s="215">
        <v>0.93725163606999995</v>
      </c>
      <c r="K65" s="215">
        <v>0.90568799498999997</v>
      </c>
      <c r="L65" s="215">
        <v>0.86533374511000005</v>
      </c>
      <c r="M65" s="215">
        <v>0.91733978147999995</v>
      </c>
      <c r="N65" s="215">
        <v>0.92608123786999996</v>
      </c>
      <c r="O65" s="215">
        <v>0.88971468965</v>
      </c>
      <c r="P65" s="215">
        <v>0.8832647924</v>
      </c>
      <c r="Q65" s="215">
        <v>0.88909099802000002</v>
      </c>
      <c r="R65" s="215">
        <v>0.88558699267999996</v>
      </c>
      <c r="S65" s="215">
        <v>0.8994363568</v>
      </c>
      <c r="T65" s="215">
        <v>0.91155058591000004</v>
      </c>
      <c r="U65" s="215">
        <v>0.92221692504999997</v>
      </c>
      <c r="V65" s="215">
        <v>0.92094119147999998</v>
      </c>
      <c r="W65" s="215">
        <v>0.90415660416999999</v>
      </c>
      <c r="X65" s="215">
        <v>0.85444772857999995</v>
      </c>
      <c r="Y65" s="215">
        <v>0.89475343053</v>
      </c>
      <c r="Z65" s="215">
        <v>0.91279267397999997</v>
      </c>
      <c r="AA65" s="215">
        <v>0.88422002073999995</v>
      </c>
      <c r="AB65" s="215">
        <v>0.85010888150999997</v>
      </c>
      <c r="AC65" s="215">
        <v>0.88188688367000001</v>
      </c>
      <c r="AD65" s="215">
        <v>0.92779334610999997</v>
      </c>
      <c r="AE65" s="215">
        <v>0.94380613615999998</v>
      </c>
      <c r="AF65" s="215">
        <v>0.94398537775000002</v>
      </c>
      <c r="AG65" s="215">
        <v>0.95108310935999996</v>
      </c>
      <c r="AH65" s="215">
        <v>0.92852569954999997</v>
      </c>
      <c r="AI65" s="215">
        <v>0.85359142890999995</v>
      </c>
      <c r="AJ65" s="215">
        <v>0.88350748211999997</v>
      </c>
      <c r="AK65" s="215">
        <v>0.92548354686000001</v>
      </c>
      <c r="AL65" s="215">
        <v>0.94706845867</v>
      </c>
      <c r="AM65" s="215">
        <v>0.91116926448000002</v>
      </c>
      <c r="AN65" s="215">
        <v>0.88111410801000001</v>
      </c>
      <c r="AO65" s="215">
        <v>0.91252929163999996</v>
      </c>
      <c r="AP65" s="215">
        <v>0.91979835789999997</v>
      </c>
      <c r="AQ65" s="215">
        <v>0.93325788637999996</v>
      </c>
      <c r="AR65" s="215">
        <v>0.97016441705000001</v>
      </c>
      <c r="AS65" s="215">
        <v>0.95106889550999996</v>
      </c>
      <c r="AT65" s="215">
        <v>0.96622992225000004</v>
      </c>
      <c r="AU65" s="215">
        <v>0.93461117672000005</v>
      </c>
      <c r="AV65" s="215">
        <v>0.89962274297</v>
      </c>
      <c r="AW65" s="215">
        <v>0.94075323580000003</v>
      </c>
      <c r="AX65" s="215">
        <v>0.95414076396000003</v>
      </c>
      <c r="AY65" s="215">
        <v>0.92455373902000004</v>
      </c>
      <c r="AZ65" s="215">
        <v>0.86619453328999996</v>
      </c>
      <c r="BA65" s="386">
        <v>0.9023371</v>
      </c>
      <c r="BB65" s="386">
        <v>0.92343549999999996</v>
      </c>
      <c r="BC65" s="386">
        <v>0.9337512</v>
      </c>
      <c r="BD65" s="386">
        <v>0.95610530000000005</v>
      </c>
      <c r="BE65" s="386">
        <v>0.95697270000000001</v>
      </c>
      <c r="BF65" s="386">
        <v>0.95530729999999997</v>
      </c>
      <c r="BG65" s="386">
        <v>0.92772379999999999</v>
      </c>
      <c r="BH65" s="386">
        <v>0.89505539999999995</v>
      </c>
      <c r="BI65" s="386">
        <v>0.92840180000000005</v>
      </c>
      <c r="BJ65" s="386">
        <v>0.95749770000000001</v>
      </c>
      <c r="BK65" s="386">
        <v>0.9256219</v>
      </c>
      <c r="BL65" s="386">
        <v>0.90937869999999998</v>
      </c>
      <c r="BM65" s="386">
        <v>0.92883190000000004</v>
      </c>
      <c r="BN65" s="386">
        <v>0.95844560000000001</v>
      </c>
      <c r="BO65" s="386">
        <v>0.97078600000000004</v>
      </c>
      <c r="BP65" s="386">
        <v>0.98063259999999997</v>
      </c>
      <c r="BQ65" s="386">
        <v>0.97979139999999998</v>
      </c>
      <c r="BR65" s="386">
        <v>0.97634069999999995</v>
      </c>
      <c r="BS65" s="386">
        <v>0.95814600000000005</v>
      </c>
      <c r="BT65" s="386">
        <v>0.93162310000000004</v>
      </c>
      <c r="BU65" s="386">
        <v>0.95274049999999999</v>
      </c>
      <c r="BV65" s="386">
        <v>0.97216460000000005</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404"/>
      <c r="BB66" s="404"/>
      <c r="BC66" s="404"/>
      <c r="BD66" s="160"/>
      <c r="BE66" s="160"/>
      <c r="BF66" s="160"/>
      <c r="BG66" s="404"/>
      <c r="BH66" s="214"/>
      <c r="BI66" s="404"/>
      <c r="BJ66" s="404"/>
      <c r="BK66" s="404"/>
      <c r="BL66" s="404"/>
      <c r="BM66" s="404"/>
      <c r="BN66" s="404"/>
      <c r="BO66" s="404"/>
      <c r="BP66" s="404"/>
      <c r="BQ66" s="404"/>
      <c r="BR66" s="404"/>
      <c r="BS66" s="404"/>
      <c r="BT66" s="404"/>
      <c r="BU66" s="404"/>
      <c r="BV66" s="404"/>
    </row>
    <row r="67" spans="1:74" ht="12" customHeight="1" x14ac:dyDescent="0.2">
      <c r="A67" s="61"/>
      <c r="B67" s="781" t="s">
        <v>1003</v>
      </c>
      <c r="C67" s="782"/>
      <c r="D67" s="782"/>
      <c r="E67" s="782"/>
      <c r="F67" s="782"/>
      <c r="G67" s="782"/>
      <c r="H67" s="782"/>
      <c r="I67" s="782"/>
      <c r="J67" s="782"/>
      <c r="K67" s="782"/>
      <c r="L67" s="782"/>
      <c r="M67" s="782"/>
      <c r="N67" s="782"/>
      <c r="O67" s="782"/>
      <c r="P67" s="782"/>
      <c r="Q67" s="782"/>
      <c r="BH67" s="214"/>
    </row>
    <row r="68" spans="1:74" s="443" customFormat="1" ht="22.35" customHeight="1" x14ac:dyDescent="0.2">
      <c r="A68" s="442"/>
      <c r="B68" s="825" t="s">
        <v>1184</v>
      </c>
      <c r="C68" s="804"/>
      <c r="D68" s="804"/>
      <c r="E68" s="804"/>
      <c r="F68" s="804"/>
      <c r="G68" s="804"/>
      <c r="H68" s="804"/>
      <c r="I68" s="804"/>
      <c r="J68" s="804"/>
      <c r="K68" s="804"/>
      <c r="L68" s="804"/>
      <c r="M68" s="804"/>
      <c r="N68" s="804"/>
      <c r="O68" s="804"/>
      <c r="P68" s="804"/>
      <c r="Q68" s="800"/>
      <c r="AY68" s="534"/>
      <c r="AZ68" s="534"/>
      <c r="BA68" s="534"/>
      <c r="BB68" s="534"/>
      <c r="BC68" s="534"/>
      <c r="BD68" s="660"/>
      <c r="BE68" s="660"/>
      <c r="BF68" s="660"/>
      <c r="BG68" s="534"/>
      <c r="BH68" s="214"/>
      <c r="BI68" s="534"/>
      <c r="BJ68" s="534"/>
    </row>
    <row r="69" spans="1:74" s="443" customFormat="1" ht="12" customHeight="1" x14ac:dyDescent="0.2">
      <c r="A69" s="442"/>
      <c r="B69" s="803" t="s">
        <v>1028</v>
      </c>
      <c r="C69" s="804"/>
      <c r="D69" s="804"/>
      <c r="E69" s="804"/>
      <c r="F69" s="804"/>
      <c r="G69" s="804"/>
      <c r="H69" s="804"/>
      <c r="I69" s="804"/>
      <c r="J69" s="804"/>
      <c r="K69" s="804"/>
      <c r="L69" s="804"/>
      <c r="M69" s="804"/>
      <c r="N69" s="804"/>
      <c r="O69" s="804"/>
      <c r="P69" s="804"/>
      <c r="Q69" s="800"/>
      <c r="AY69" s="534"/>
      <c r="AZ69" s="534"/>
      <c r="BA69" s="534"/>
      <c r="BB69" s="534"/>
      <c r="BC69" s="534"/>
      <c r="BD69" s="660"/>
      <c r="BE69" s="660"/>
      <c r="BF69" s="660"/>
      <c r="BG69" s="534"/>
      <c r="BH69" s="214"/>
      <c r="BI69" s="534"/>
      <c r="BJ69" s="534"/>
    </row>
    <row r="70" spans="1:74" s="443" customFormat="1" ht="12" customHeight="1" x14ac:dyDescent="0.2">
      <c r="A70" s="442"/>
      <c r="B70" s="803" t="s">
        <v>1045</v>
      </c>
      <c r="C70" s="804"/>
      <c r="D70" s="804"/>
      <c r="E70" s="804"/>
      <c r="F70" s="804"/>
      <c r="G70" s="804"/>
      <c r="H70" s="804"/>
      <c r="I70" s="804"/>
      <c r="J70" s="804"/>
      <c r="K70" s="804"/>
      <c r="L70" s="804"/>
      <c r="M70" s="804"/>
      <c r="N70" s="804"/>
      <c r="O70" s="804"/>
      <c r="P70" s="804"/>
      <c r="Q70" s="800"/>
      <c r="AY70" s="534"/>
      <c r="AZ70" s="534"/>
      <c r="BA70" s="534"/>
      <c r="BB70" s="534"/>
      <c r="BC70" s="534"/>
      <c r="BD70" s="660"/>
      <c r="BE70" s="660"/>
      <c r="BF70" s="660"/>
      <c r="BG70" s="534"/>
      <c r="BH70" s="214"/>
      <c r="BI70" s="534"/>
      <c r="BJ70" s="534"/>
    </row>
    <row r="71" spans="1:74" s="443" customFormat="1" ht="12" customHeight="1" x14ac:dyDescent="0.2">
      <c r="A71" s="442"/>
      <c r="B71" s="805" t="s">
        <v>1047</v>
      </c>
      <c r="C71" s="799"/>
      <c r="D71" s="799"/>
      <c r="E71" s="799"/>
      <c r="F71" s="799"/>
      <c r="G71" s="799"/>
      <c r="H71" s="799"/>
      <c r="I71" s="799"/>
      <c r="J71" s="799"/>
      <c r="K71" s="799"/>
      <c r="L71" s="799"/>
      <c r="M71" s="799"/>
      <c r="N71" s="799"/>
      <c r="O71" s="799"/>
      <c r="P71" s="799"/>
      <c r="Q71" s="800"/>
      <c r="AY71" s="534"/>
      <c r="AZ71" s="534"/>
      <c r="BA71" s="534"/>
      <c r="BB71" s="534"/>
      <c r="BC71" s="534"/>
      <c r="BD71" s="660"/>
      <c r="BE71" s="660"/>
      <c r="BF71" s="660"/>
      <c r="BG71" s="534"/>
      <c r="BH71" s="214"/>
      <c r="BI71" s="534"/>
      <c r="BJ71" s="534"/>
    </row>
    <row r="72" spans="1:74" s="443" customFormat="1" ht="12" customHeight="1" x14ac:dyDescent="0.2">
      <c r="A72" s="442"/>
      <c r="B72" s="798" t="s">
        <v>1032</v>
      </c>
      <c r="C72" s="799"/>
      <c r="D72" s="799"/>
      <c r="E72" s="799"/>
      <c r="F72" s="799"/>
      <c r="G72" s="799"/>
      <c r="H72" s="799"/>
      <c r="I72" s="799"/>
      <c r="J72" s="799"/>
      <c r="K72" s="799"/>
      <c r="L72" s="799"/>
      <c r="M72" s="799"/>
      <c r="N72" s="799"/>
      <c r="O72" s="799"/>
      <c r="P72" s="799"/>
      <c r="Q72" s="800"/>
      <c r="AY72" s="534"/>
      <c r="AZ72" s="534"/>
      <c r="BA72" s="534"/>
      <c r="BB72" s="534"/>
      <c r="BC72" s="534"/>
      <c r="BD72" s="660"/>
      <c r="BE72" s="660"/>
      <c r="BF72" s="660"/>
      <c r="BG72" s="534"/>
      <c r="BH72" s="214"/>
      <c r="BI72" s="534"/>
      <c r="BJ72" s="534"/>
    </row>
    <row r="73" spans="1:74" s="443" customFormat="1" ht="12" customHeight="1" x14ac:dyDescent="0.2">
      <c r="A73" s="436"/>
      <c r="B73" s="812" t="s">
        <v>1129</v>
      </c>
      <c r="C73" s="800"/>
      <c r="D73" s="800"/>
      <c r="E73" s="800"/>
      <c r="F73" s="800"/>
      <c r="G73" s="800"/>
      <c r="H73" s="800"/>
      <c r="I73" s="800"/>
      <c r="J73" s="800"/>
      <c r="K73" s="800"/>
      <c r="L73" s="800"/>
      <c r="M73" s="800"/>
      <c r="N73" s="800"/>
      <c r="O73" s="800"/>
      <c r="P73" s="800"/>
      <c r="Q73" s="800"/>
      <c r="AY73" s="534"/>
      <c r="AZ73" s="534"/>
      <c r="BA73" s="534"/>
      <c r="BB73" s="534"/>
      <c r="BC73" s="534"/>
      <c r="BD73" s="660"/>
      <c r="BE73" s="660"/>
      <c r="BF73" s="660"/>
      <c r="BG73" s="534"/>
      <c r="BH73" s="214"/>
      <c r="BI73" s="534"/>
      <c r="BJ73" s="534"/>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645"/>
      <c r="BE74" s="645"/>
      <c r="BF74" s="645"/>
      <c r="BG74" s="405"/>
      <c r="BH74" s="214"/>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645"/>
      <c r="BE75" s="645"/>
      <c r="BF75" s="645"/>
      <c r="BG75" s="405"/>
      <c r="BH75" s="214"/>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645"/>
      <c r="BE76" s="645"/>
      <c r="BF76" s="645"/>
      <c r="BG76" s="405"/>
      <c r="BH76" s="214"/>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645"/>
      <c r="BE77" s="645"/>
      <c r="BF77" s="645"/>
      <c r="BG77" s="405"/>
      <c r="BH77" s="214"/>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645"/>
      <c r="BE78" s="645"/>
      <c r="BF78" s="645"/>
      <c r="BG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645"/>
      <c r="BE79" s="645"/>
      <c r="BF79" s="645"/>
      <c r="BG79" s="405"/>
      <c r="BI79" s="405"/>
      <c r="BJ79" s="405"/>
      <c r="BK79" s="405"/>
      <c r="BL79" s="405"/>
      <c r="BM79" s="405"/>
      <c r="BN79" s="405"/>
      <c r="BO79" s="405"/>
      <c r="BP79" s="405"/>
      <c r="BQ79" s="405"/>
      <c r="BR79" s="405"/>
      <c r="BS79" s="405"/>
      <c r="BT79" s="405"/>
      <c r="BU79" s="405"/>
      <c r="BV79" s="405"/>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405"/>
      <c r="AZ80" s="405"/>
      <c r="BA80" s="405"/>
      <c r="BB80" s="405"/>
      <c r="BC80" s="405"/>
      <c r="BD80" s="645"/>
      <c r="BE80" s="645"/>
      <c r="BF80" s="645"/>
      <c r="BG80" s="405"/>
      <c r="BI80" s="405"/>
      <c r="BJ80" s="405"/>
      <c r="BK80" s="405"/>
      <c r="BL80" s="405"/>
      <c r="BM80" s="405"/>
      <c r="BN80" s="405"/>
      <c r="BO80" s="405"/>
      <c r="BP80" s="405"/>
      <c r="BQ80" s="405"/>
      <c r="BR80" s="405"/>
      <c r="BS80" s="405"/>
      <c r="BT80" s="405"/>
      <c r="BU80" s="405"/>
      <c r="BV80" s="405"/>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405"/>
      <c r="AZ81" s="405"/>
      <c r="BA81" s="405"/>
      <c r="BB81" s="405"/>
      <c r="BC81" s="405"/>
      <c r="BD81" s="645"/>
      <c r="BE81" s="645"/>
      <c r="BF81" s="645"/>
      <c r="BG81" s="405"/>
      <c r="BI81" s="405"/>
      <c r="BJ81" s="405"/>
      <c r="BK81" s="405"/>
      <c r="BL81" s="405"/>
      <c r="BM81" s="405"/>
      <c r="BN81" s="405"/>
      <c r="BO81" s="405"/>
      <c r="BP81" s="405"/>
      <c r="BQ81" s="405"/>
      <c r="BR81" s="405"/>
      <c r="BS81" s="405"/>
      <c r="BT81" s="405"/>
      <c r="BU81" s="405"/>
      <c r="BV81" s="405"/>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405"/>
      <c r="AZ82" s="405"/>
      <c r="BA82" s="405"/>
      <c r="BB82" s="405"/>
      <c r="BC82" s="405"/>
      <c r="BD82" s="645"/>
      <c r="BE82" s="645"/>
      <c r="BF82" s="645"/>
      <c r="BG82" s="405"/>
      <c r="BI82" s="405"/>
      <c r="BJ82" s="405"/>
      <c r="BK82" s="405"/>
      <c r="BL82" s="405"/>
      <c r="BM82" s="405"/>
      <c r="BN82" s="405"/>
      <c r="BO82" s="405"/>
      <c r="BP82" s="405"/>
      <c r="BQ82" s="405"/>
      <c r="BR82" s="405"/>
      <c r="BS82" s="405"/>
      <c r="BT82" s="405"/>
      <c r="BU82" s="405"/>
      <c r="BV82" s="405"/>
    </row>
    <row r="83" spans="3:74" x14ac:dyDescent="0.2">
      <c r="BK83" s="406"/>
      <c r="BL83" s="406"/>
      <c r="BM83" s="406"/>
      <c r="BN83" s="406"/>
      <c r="BO83" s="406"/>
      <c r="BP83" s="406"/>
      <c r="BQ83" s="406"/>
      <c r="BR83" s="406"/>
      <c r="BS83" s="406"/>
      <c r="BT83" s="406"/>
      <c r="BU83" s="406"/>
      <c r="BV83" s="406"/>
    </row>
    <row r="84" spans="3:74" x14ac:dyDescent="0.2">
      <c r="BK84" s="406"/>
      <c r="BL84" s="406"/>
      <c r="BM84" s="406"/>
      <c r="BN84" s="406"/>
      <c r="BO84" s="406"/>
      <c r="BP84" s="406"/>
      <c r="BQ84" s="406"/>
      <c r="BR84" s="406"/>
      <c r="BS84" s="406"/>
      <c r="BT84" s="406"/>
      <c r="BU84" s="406"/>
      <c r="BV84" s="406"/>
    </row>
    <row r="85" spans="3:74" x14ac:dyDescent="0.2">
      <c r="BK85" s="406"/>
      <c r="BL85" s="406"/>
      <c r="BM85" s="406"/>
      <c r="BN85" s="406"/>
      <c r="BO85" s="406"/>
      <c r="BP85" s="406"/>
      <c r="BQ85" s="406"/>
      <c r="BR85" s="406"/>
      <c r="BS85" s="406"/>
      <c r="BT85" s="406"/>
      <c r="BU85" s="406"/>
      <c r="BV85" s="406"/>
    </row>
    <row r="86" spans="3:74" x14ac:dyDescent="0.2">
      <c r="BK86" s="406"/>
      <c r="BL86" s="406"/>
      <c r="BM86" s="406"/>
      <c r="BN86" s="406"/>
      <c r="BO86" s="406"/>
      <c r="BP86" s="406"/>
      <c r="BQ86" s="406"/>
      <c r="BR86" s="406"/>
      <c r="BS86" s="406"/>
      <c r="BT86" s="406"/>
      <c r="BU86" s="406"/>
      <c r="BV86" s="406"/>
    </row>
    <row r="87" spans="3:74" x14ac:dyDescent="0.2">
      <c r="BK87" s="406"/>
      <c r="BL87" s="406"/>
      <c r="BM87" s="406"/>
      <c r="BN87" s="406"/>
      <c r="BO87" s="406"/>
      <c r="BP87" s="406"/>
      <c r="BQ87" s="406"/>
      <c r="BR87" s="406"/>
      <c r="BS87" s="406"/>
      <c r="BT87" s="406"/>
      <c r="BU87" s="406"/>
      <c r="BV87" s="406"/>
    </row>
    <row r="88" spans="3:74" x14ac:dyDescent="0.2">
      <c r="BK88" s="406"/>
      <c r="BL88" s="406"/>
      <c r="BM88" s="406"/>
      <c r="BN88" s="406"/>
      <c r="BO88" s="406"/>
      <c r="BP88" s="406"/>
      <c r="BQ88" s="406"/>
      <c r="BR88" s="406"/>
      <c r="BS88" s="406"/>
      <c r="BT88" s="406"/>
      <c r="BU88" s="406"/>
      <c r="BV88" s="406"/>
    </row>
    <row r="89" spans="3:74" x14ac:dyDescent="0.2">
      <c r="BK89" s="406"/>
      <c r="BL89" s="406"/>
      <c r="BM89" s="406"/>
      <c r="BN89" s="406"/>
      <c r="BO89" s="406"/>
      <c r="BP89" s="406"/>
      <c r="BQ89" s="406"/>
      <c r="BR89" s="406"/>
      <c r="BS89" s="406"/>
      <c r="BT89" s="406"/>
      <c r="BU89" s="406"/>
      <c r="BV89" s="406"/>
    </row>
    <row r="90" spans="3:74" x14ac:dyDescent="0.2">
      <c r="BK90" s="406"/>
      <c r="BL90" s="406"/>
      <c r="BM90" s="406"/>
      <c r="BN90" s="406"/>
      <c r="BO90" s="406"/>
      <c r="BP90" s="406"/>
      <c r="BQ90" s="406"/>
      <c r="BR90" s="406"/>
      <c r="BS90" s="406"/>
      <c r="BT90" s="406"/>
      <c r="BU90" s="406"/>
      <c r="BV90" s="406"/>
    </row>
    <row r="91" spans="3:74" x14ac:dyDescent="0.2">
      <c r="BK91" s="406"/>
      <c r="BL91" s="406"/>
      <c r="BM91" s="406"/>
      <c r="BN91" s="406"/>
      <c r="BO91" s="406"/>
      <c r="BP91" s="406"/>
      <c r="BQ91" s="406"/>
      <c r="BR91" s="406"/>
      <c r="BS91" s="406"/>
      <c r="BT91" s="406"/>
      <c r="BU91" s="406"/>
      <c r="BV91" s="406"/>
    </row>
    <row r="92" spans="3:74" x14ac:dyDescent="0.2">
      <c r="BK92" s="406"/>
      <c r="BL92" s="406"/>
      <c r="BM92" s="406"/>
      <c r="BN92" s="406"/>
      <c r="BO92" s="406"/>
      <c r="BP92" s="406"/>
      <c r="BQ92" s="406"/>
      <c r="BR92" s="406"/>
      <c r="BS92" s="406"/>
      <c r="BT92" s="406"/>
      <c r="BU92" s="406"/>
      <c r="BV92" s="406"/>
    </row>
    <row r="93" spans="3:74" x14ac:dyDescent="0.2">
      <c r="BK93" s="406"/>
      <c r="BL93" s="406"/>
      <c r="BM93" s="406"/>
      <c r="BN93" s="406"/>
      <c r="BO93" s="406"/>
      <c r="BP93" s="406"/>
      <c r="BQ93" s="406"/>
      <c r="BR93" s="406"/>
      <c r="BS93" s="406"/>
      <c r="BT93" s="406"/>
      <c r="BU93" s="406"/>
      <c r="BV93" s="406"/>
    </row>
    <row r="94" spans="3:74" x14ac:dyDescent="0.2">
      <c r="BK94" s="406"/>
      <c r="BL94" s="406"/>
      <c r="BM94" s="406"/>
      <c r="BN94" s="406"/>
      <c r="BO94" s="406"/>
      <c r="BP94" s="406"/>
      <c r="BQ94" s="406"/>
      <c r="BR94" s="406"/>
      <c r="BS94" s="406"/>
      <c r="BT94" s="406"/>
      <c r="BU94" s="406"/>
      <c r="BV94" s="406"/>
    </row>
    <row r="95" spans="3:74" x14ac:dyDescent="0.2">
      <c r="BK95" s="406"/>
      <c r="BL95" s="406"/>
      <c r="BM95" s="406"/>
      <c r="BN95" s="406"/>
      <c r="BO95" s="406"/>
      <c r="BP95" s="406"/>
      <c r="BQ95" s="406"/>
      <c r="BR95" s="406"/>
      <c r="BS95" s="406"/>
      <c r="BT95" s="406"/>
      <c r="BU95" s="406"/>
      <c r="BV95" s="406"/>
    </row>
    <row r="96" spans="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row r="178" spans="63:74" x14ac:dyDescent="0.2">
      <c r="BK178" s="406"/>
      <c r="BL178" s="406"/>
      <c r="BM178" s="406"/>
      <c r="BN178" s="406"/>
      <c r="BO178" s="406"/>
      <c r="BP178" s="406"/>
      <c r="BQ178" s="406"/>
      <c r="BR178" s="406"/>
      <c r="BS178" s="406"/>
      <c r="BT178" s="406"/>
      <c r="BU178" s="406"/>
      <c r="BV178" s="406"/>
    </row>
    <row r="179" spans="63:74" x14ac:dyDescent="0.2">
      <c r="BK179" s="406"/>
      <c r="BL179" s="406"/>
      <c r="BM179" s="406"/>
      <c r="BN179" s="406"/>
      <c r="BO179" s="406"/>
      <c r="BP179" s="406"/>
      <c r="BQ179" s="406"/>
      <c r="BR179" s="406"/>
      <c r="BS179" s="406"/>
      <c r="BT179" s="406"/>
      <c r="BU179" s="406"/>
      <c r="BV179" s="406"/>
    </row>
    <row r="180" spans="63:74" x14ac:dyDescent="0.2">
      <c r="BK180" s="406"/>
      <c r="BL180" s="406"/>
      <c r="BM180" s="406"/>
      <c r="BN180" s="406"/>
      <c r="BO180" s="406"/>
      <c r="BP180" s="406"/>
      <c r="BQ180" s="406"/>
      <c r="BR180" s="406"/>
      <c r="BS180" s="406"/>
      <c r="BT180" s="406"/>
      <c r="BU180" s="406"/>
      <c r="BV180" s="406"/>
    </row>
  </sheetData>
  <mergeCells count="15">
    <mergeCell ref="B71:Q71"/>
    <mergeCell ref="B72:Q72"/>
    <mergeCell ref="B73:Q73"/>
    <mergeCell ref="B67:Q67"/>
    <mergeCell ref="B68:Q68"/>
    <mergeCell ref="B69:Q69"/>
    <mergeCell ref="B70:Q70"/>
    <mergeCell ref="A1:A2"/>
    <mergeCell ref="AM3:AX3"/>
    <mergeCell ref="AY3:BJ3"/>
    <mergeCell ref="BK3:BV3"/>
    <mergeCell ref="B1:AL1"/>
    <mergeCell ref="C3:N3"/>
    <mergeCell ref="O3:Z3"/>
    <mergeCell ref="AA3:AL3"/>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B16" sqref="BB16"/>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403" customWidth="1"/>
    <col min="56" max="58" width="6.5703125" style="662" customWidth="1"/>
    <col min="59" max="62" width="6.5703125" style="403" customWidth="1"/>
    <col min="63" max="74" width="6.5703125" style="2" customWidth="1"/>
    <col min="75" max="16384" width="9.5703125" style="2"/>
  </cols>
  <sheetData>
    <row r="1" spans="1:74" ht="15.75" customHeight="1" x14ac:dyDescent="0.2">
      <c r="A1" s="791" t="s">
        <v>982</v>
      </c>
      <c r="B1" s="830" t="s">
        <v>249</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c r="AM1" s="305"/>
    </row>
    <row r="2" spans="1:74" s="5" customFormat="1" ht="12.75" x14ac:dyDescent="0.2">
      <c r="A2" s="792"/>
      <c r="B2" s="541" t="str">
        <f>"U.S. Energy Information Administration  |  Short-Term Energy Outlook  - "&amp;Dates!D1</f>
        <v>U.S. Energy Information Administration  |  Short-Term Energy Outlook  - March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6"/>
      <c r="AY2" s="530"/>
      <c r="AZ2" s="530"/>
      <c r="BA2" s="530"/>
      <c r="BB2" s="530"/>
      <c r="BC2" s="530"/>
      <c r="BD2" s="663"/>
      <c r="BE2" s="663"/>
      <c r="BF2" s="663"/>
      <c r="BG2" s="530"/>
      <c r="BH2" s="530"/>
      <c r="BI2" s="530"/>
      <c r="BJ2" s="530"/>
    </row>
    <row r="3" spans="1:74" s="12" customFormat="1" ht="12.75" x14ac:dyDescent="0.2">
      <c r="A3" s="14"/>
      <c r="B3" s="15"/>
      <c r="C3" s="796">
        <f>Dates!D3</f>
        <v>2015</v>
      </c>
      <c r="D3" s="787"/>
      <c r="E3" s="787"/>
      <c r="F3" s="787"/>
      <c r="G3" s="787"/>
      <c r="H3" s="787"/>
      <c r="I3" s="787"/>
      <c r="J3" s="787"/>
      <c r="K3" s="787"/>
      <c r="L3" s="787"/>
      <c r="M3" s="787"/>
      <c r="N3" s="788"/>
      <c r="O3" s="796">
        <f>C3+1</f>
        <v>2016</v>
      </c>
      <c r="P3" s="797"/>
      <c r="Q3" s="797"/>
      <c r="R3" s="797"/>
      <c r="S3" s="797"/>
      <c r="T3" s="797"/>
      <c r="U3" s="797"/>
      <c r="V3" s="797"/>
      <c r="W3" s="797"/>
      <c r="X3" s="787"/>
      <c r="Y3" s="787"/>
      <c r="Z3" s="788"/>
      <c r="AA3" s="786">
        <f>O3+1</f>
        <v>2017</v>
      </c>
      <c r="AB3" s="787"/>
      <c r="AC3" s="787"/>
      <c r="AD3" s="787"/>
      <c r="AE3" s="787"/>
      <c r="AF3" s="787"/>
      <c r="AG3" s="787"/>
      <c r="AH3" s="787"/>
      <c r="AI3" s="787"/>
      <c r="AJ3" s="787"/>
      <c r="AK3" s="787"/>
      <c r="AL3" s="788"/>
      <c r="AM3" s="786">
        <f>AA3+1</f>
        <v>2018</v>
      </c>
      <c r="AN3" s="787"/>
      <c r="AO3" s="787"/>
      <c r="AP3" s="787"/>
      <c r="AQ3" s="787"/>
      <c r="AR3" s="787"/>
      <c r="AS3" s="787"/>
      <c r="AT3" s="787"/>
      <c r="AU3" s="787"/>
      <c r="AV3" s="787"/>
      <c r="AW3" s="787"/>
      <c r="AX3" s="788"/>
      <c r="AY3" s="786">
        <f>AM3+1</f>
        <v>2019</v>
      </c>
      <c r="AZ3" s="793"/>
      <c r="BA3" s="793"/>
      <c r="BB3" s="793"/>
      <c r="BC3" s="793"/>
      <c r="BD3" s="793"/>
      <c r="BE3" s="793"/>
      <c r="BF3" s="793"/>
      <c r="BG3" s="793"/>
      <c r="BH3" s="793"/>
      <c r="BI3" s="793"/>
      <c r="BJ3" s="794"/>
      <c r="BK3" s="786">
        <f>AY3+1</f>
        <v>2020</v>
      </c>
      <c r="BL3" s="787"/>
      <c r="BM3" s="787"/>
      <c r="BN3" s="787"/>
      <c r="BO3" s="787"/>
      <c r="BP3" s="787"/>
      <c r="BQ3" s="787"/>
      <c r="BR3" s="787"/>
      <c r="BS3" s="787"/>
      <c r="BT3" s="787"/>
      <c r="BU3" s="787"/>
      <c r="BV3" s="788"/>
    </row>
    <row r="4" spans="1:74" s="12" customFormat="1" ht="11.25"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3"/>
      <c r="B5" s="7" t="s">
        <v>136</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664"/>
      <c r="BE5" s="664"/>
      <c r="BF5" s="664"/>
      <c r="BG5" s="664"/>
      <c r="BH5" s="427"/>
      <c r="BI5" s="427"/>
      <c r="BJ5" s="427"/>
      <c r="BK5" s="427"/>
      <c r="BL5" s="427"/>
      <c r="BM5" s="427"/>
      <c r="BN5" s="427"/>
      <c r="BO5" s="427"/>
      <c r="BP5" s="427"/>
      <c r="BQ5" s="427"/>
      <c r="BR5" s="427"/>
      <c r="BS5" s="427"/>
      <c r="BT5" s="427"/>
      <c r="BU5" s="427"/>
      <c r="BV5" s="427"/>
    </row>
    <row r="6" spans="1:74" ht="11.1" customHeight="1" x14ac:dyDescent="0.2">
      <c r="A6" s="3" t="s">
        <v>953</v>
      </c>
      <c r="B6" s="182" t="s">
        <v>14</v>
      </c>
      <c r="C6" s="240">
        <v>136.6</v>
      </c>
      <c r="D6" s="240">
        <v>163.69999999999999</v>
      </c>
      <c r="E6" s="240">
        <v>177</v>
      </c>
      <c r="F6" s="240">
        <v>183.5</v>
      </c>
      <c r="G6" s="240">
        <v>208</v>
      </c>
      <c r="H6" s="240">
        <v>212.1</v>
      </c>
      <c r="I6" s="240">
        <v>207.2</v>
      </c>
      <c r="J6" s="240">
        <v>183.8</v>
      </c>
      <c r="K6" s="240">
        <v>160.9</v>
      </c>
      <c r="L6" s="240">
        <v>155.80000000000001</v>
      </c>
      <c r="M6" s="240">
        <v>142.6</v>
      </c>
      <c r="N6" s="240">
        <v>135.6</v>
      </c>
      <c r="O6" s="240">
        <v>118.7</v>
      </c>
      <c r="P6" s="240">
        <v>104.6</v>
      </c>
      <c r="Q6" s="240">
        <v>133.5</v>
      </c>
      <c r="R6" s="240">
        <v>147.6</v>
      </c>
      <c r="S6" s="240">
        <v>161.30000000000001</v>
      </c>
      <c r="T6" s="240">
        <v>164.3</v>
      </c>
      <c r="U6" s="240">
        <v>149</v>
      </c>
      <c r="V6" s="240">
        <v>150.80000000000001</v>
      </c>
      <c r="W6" s="240">
        <v>151.4</v>
      </c>
      <c r="X6" s="240">
        <v>156.80000000000001</v>
      </c>
      <c r="Y6" s="240">
        <v>142.69999999999999</v>
      </c>
      <c r="Z6" s="240">
        <v>158.5</v>
      </c>
      <c r="AA6" s="240">
        <v>162.69999999999999</v>
      </c>
      <c r="AB6" s="240">
        <v>162.5</v>
      </c>
      <c r="AC6" s="240">
        <v>163.4</v>
      </c>
      <c r="AD6" s="240">
        <v>172.3</v>
      </c>
      <c r="AE6" s="240">
        <v>166.8</v>
      </c>
      <c r="AF6" s="240">
        <v>157.4</v>
      </c>
      <c r="AG6" s="240">
        <v>162.1</v>
      </c>
      <c r="AH6" s="240">
        <v>171.1</v>
      </c>
      <c r="AI6" s="240">
        <v>182.6</v>
      </c>
      <c r="AJ6" s="240">
        <v>173</v>
      </c>
      <c r="AK6" s="240">
        <v>180.6</v>
      </c>
      <c r="AL6" s="240">
        <v>172</v>
      </c>
      <c r="AM6" s="240">
        <v>184.9</v>
      </c>
      <c r="AN6" s="240">
        <v>182.3</v>
      </c>
      <c r="AO6" s="240">
        <v>188.9</v>
      </c>
      <c r="AP6" s="240">
        <v>205.4</v>
      </c>
      <c r="AQ6" s="240">
        <v>220.5</v>
      </c>
      <c r="AR6" s="240">
        <v>213.5</v>
      </c>
      <c r="AS6" s="240">
        <v>214.8</v>
      </c>
      <c r="AT6" s="240">
        <v>211.8</v>
      </c>
      <c r="AU6" s="240">
        <v>213.6</v>
      </c>
      <c r="AV6" s="240">
        <v>209</v>
      </c>
      <c r="AW6" s="240">
        <v>173.2</v>
      </c>
      <c r="AX6" s="240">
        <v>150.9</v>
      </c>
      <c r="AY6" s="240">
        <v>149.30000000000001</v>
      </c>
      <c r="AZ6" s="240">
        <v>159.19999999999999</v>
      </c>
      <c r="BA6" s="333">
        <v>178.9</v>
      </c>
      <c r="BB6" s="333">
        <v>175.1567</v>
      </c>
      <c r="BC6" s="333">
        <v>179.5</v>
      </c>
      <c r="BD6" s="333">
        <v>186.6583</v>
      </c>
      <c r="BE6" s="333">
        <v>187.98419999999999</v>
      </c>
      <c r="BF6" s="333">
        <v>188.41489999999999</v>
      </c>
      <c r="BG6" s="333">
        <v>179.89</v>
      </c>
      <c r="BH6" s="333">
        <v>175.82310000000001</v>
      </c>
      <c r="BI6" s="333">
        <v>173.8715</v>
      </c>
      <c r="BJ6" s="333">
        <v>162.12350000000001</v>
      </c>
      <c r="BK6" s="333">
        <v>165.32130000000001</v>
      </c>
      <c r="BL6" s="333">
        <v>179.39609999999999</v>
      </c>
      <c r="BM6" s="333">
        <v>187.18219999999999</v>
      </c>
      <c r="BN6" s="333">
        <v>188.1343</v>
      </c>
      <c r="BO6" s="333">
        <v>190.44470000000001</v>
      </c>
      <c r="BP6" s="333">
        <v>191.74199999999999</v>
      </c>
      <c r="BQ6" s="333">
        <v>190.7978</v>
      </c>
      <c r="BR6" s="333">
        <v>183.8212</v>
      </c>
      <c r="BS6" s="333">
        <v>178.3835</v>
      </c>
      <c r="BT6" s="333">
        <v>173.47300000000001</v>
      </c>
      <c r="BU6" s="333">
        <v>166.49709999999999</v>
      </c>
      <c r="BV6" s="333">
        <v>165.65530000000001</v>
      </c>
    </row>
    <row r="7" spans="1:74" ht="11.1" customHeight="1" x14ac:dyDescent="0.2">
      <c r="A7" s="1"/>
      <c r="B7" s="7" t="s">
        <v>15</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397"/>
      <c r="BB7" s="397"/>
      <c r="BC7" s="397"/>
      <c r="BD7" s="397"/>
      <c r="BE7" s="397"/>
      <c r="BF7" s="397"/>
      <c r="BG7" s="397"/>
      <c r="BH7" s="397"/>
      <c r="BI7" s="397"/>
      <c r="BJ7" s="397"/>
      <c r="BK7" s="397"/>
      <c r="BL7" s="397"/>
      <c r="BM7" s="397"/>
      <c r="BN7" s="397"/>
      <c r="BO7" s="397"/>
      <c r="BP7" s="397"/>
      <c r="BQ7" s="397"/>
      <c r="BR7" s="397"/>
      <c r="BS7" s="397"/>
      <c r="BT7" s="397"/>
      <c r="BU7" s="397"/>
      <c r="BV7" s="397"/>
    </row>
    <row r="8" spans="1:74" ht="11.1" customHeight="1" x14ac:dyDescent="0.2">
      <c r="A8" s="1" t="s">
        <v>618</v>
      </c>
      <c r="B8" s="183" t="s">
        <v>539</v>
      </c>
      <c r="C8" s="240">
        <v>221.8</v>
      </c>
      <c r="D8" s="240">
        <v>220.9</v>
      </c>
      <c r="E8" s="240">
        <v>238.8</v>
      </c>
      <c r="F8" s="240">
        <v>241.67500000000001</v>
      </c>
      <c r="G8" s="240">
        <v>262.02499999999998</v>
      </c>
      <c r="H8" s="240">
        <v>271.2</v>
      </c>
      <c r="I8" s="240">
        <v>267.85000000000002</v>
      </c>
      <c r="J8" s="240">
        <v>247.36</v>
      </c>
      <c r="K8" s="240">
        <v>223.77500000000001</v>
      </c>
      <c r="L8" s="240">
        <v>216.47499999999999</v>
      </c>
      <c r="M8" s="240">
        <v>212.54</v>
      </c>
      <c r="N8" s="240">
        <v>204.17500000000001</v>
      </c>
      <c r="O8" s="240">
        <v>193.5</v>
      </c>
      <c r="P8" s="240">
        <v>177.14</v>
      </c>
      <c r="Q8" s="240">
        <v>190.52500000000001</v>
      </c>
      <c r="R8" s="240">
        <v>207.22499999999999</v>
      </c>
      <c r="S8" s="240">
        <v>223.68</v>
      </c>
      <c r="T8" s="240">
        <v>228.875</v>
      </c>
      <c r="U8" s="240">
        <v>217.65</v>
      </c>
      <c r="V8" s="240">
        <v>210.78</v>
      </c>
      <c r="W8" s="240">
        <v>217.875</v>
      </c>
      <c r="X8" s="240">
        <v>222.46</v>
      </c>
      <c r="Y8" s="240">
        <v>219.82499999999999</v>
      </c>
      <c r="Z8" s="240">
        <v>227.32499999999999</v>
      </c>
      <c r="AA8" s="240">
        <v>236.46</v>
      </c>
      <c r="AB8" s="240">
        <v>229.35</v>
      </c>
      <c r="AC8" s="240">
        <v>227.5</v>
      </c>
      <c r="AD8" s="240">
        <v>237.25</v>
      </c>
      <c r="AE8" s="240">
        <v>234.46</v>
      </c>
      <c r="AF8" s="240">
        <v>228.75</v>
      </c>
      <c r="AG8" s="240">
        <v>224.18</v>
      </c>
      <c r="AH8" s="240">
        <v>232.57499999999999</v>
      </c>
      <c r="AI8" s="240">
        <v>269.64999999999998</v>
      </c>
      <c r="AJ8" s="240">
        <v>249.58</v>
      </c>
      <c r="AK8" s="240">
        <v>251.42500000000001</v>
      </c>
      <c r="AL8" s="240">
        <v>245.5</v>
      </c>
      <c r="AM8" s="240">
        <v>253.04</v>
      </c>
      <c r="AN8" s="240">
        <v>257.72500000000002</v>
      </c>
      <c r="AO8" s="240">
        <v>254.27500000000001</v>
      </c>
      <c r="AP8" s="240">
        <v>270.26</v>
      </c>
      <c r="AQ8" s="240">
        <v>284.55</v>
      </c>
      <c r="AR8" s="240">
        <v>281.97500000000002</v>
      </c>
      <c r="AS8" s="240">
        <v>278.33999999999997</v>
      </c>
      <c r="AT8" s="240">
        <v>278.64999999999998</v>
      </c>
      <c r="AU8" s="240">
        <v>278.02499999999998</v>
      </c>
      <c r="AV8" s="240">
        <v>278.82</v>
      </c>
      <c r="AW8" s="240">
        <v>258.82499999999999</v>
      </c>
      <c r="AX8" s="240">
        <v>234.12</v>
      </c>
      <c r="AY8" s="240">
        <v>223.1</v>
      </c>
      <c r="AZ8" s="240">
        <v>227.4</v>
      </c>
      <c r="BA8" s="333">
        <v>243.9228</v>
      </c>
      <c r="BB8" s="333">
        <v>243.5719</v>
      </c>
      <c r="BC8" s="333">
        <v>246.32380000000001</v>
      </c>
      <c r="BD8" s="333">
        <v>254.73589999999999</v>
      </c>
      <c r="BE8" s="333">
        <v>257.37599999999998</v>
      </c>
      <c r="BF8" s="333">
        <v>255.85419999999999</v>
      </c>
      <c r="BG8" s="333">
        <v>253.20590000000001</v>
      </c>
      <c r="BH8" s="333">
        <v>248.42240000000001</v>
      </c>
      <c r="BI8" s="333">
        <v>248.93809999999999</v>
      </c>
      <c r="BJ8" s="333">
        <v>244.55699999999999</v>
      </c>
      <c r="BK8" s="333">
        <v>239.37260000000001</v>
      </c>
      <c r="BL8" s="333">
        <v>247.27250000000001</v>
      </c>
      <c r="BM8" s="333">
        <v>252.43989999999999</v>
      </c>
      <c r="BN8" s="333">
        <v>254.5136</v>
      </c>
      <c r="BO8" s="333">
        <v>257.84210000000002</v>
      </c>
      <c r="BP8" s="333">
        <v>262.66300000000001</v>
      </c>
      <c r="BQ8" s="333">
        <v>262.41500000000002</v>
      </c>
      <c r="BR8" s="333">
        <v>254.9957</v>
      </c>
      <c r="BS8" s="333">
        <v>252.3048</v>
      </c>
      <c r="BT8" s="333">
        <v>247.08940000000001</v>
      </c>
      <c r="BU8" s="333">
        <v>243.99440000000001</v>
      </c>
      <c r="BV8" s="333">
        <v>247.06569999999999</v>
      </c>
    </row>
    <row r="9" spans="1:74" ht="11.1" customHeight="1" x14ac:dyDescent="0.2">
      <c r="A9" s="1" t="s">
        <v>619</v>
      </c>
      <c r="B9" s="183" t="s">
        <v>540</v>
      </c>
      <c r="C9" s="240">
        <v>194.45</v>
      </c>
      <c r="D9" s="240">
        <v>217.65</v>
      </c>
      <c r="E9" s="240">
        <v>235.42</v>
      </c>
      <c r="F9" s="240">
        <v>236.27500000000001</v>
      </c>
      <c r="G9" s="240">
        <v>256.47500000000002</v>
      </c>
      <c r="H9" s="240">
        <v>272.88</v>
      </c>
      <c r="I9" s="240">
        <v>267.77499999999998</v>
      </c>
      <c r="J9" s="240">
        <v>258.38</v>
      </c>
      <c r="K9" s="240">
        <v>230.52500000000001</v>
      </c>
      <c r="L9" s="240">
        <v>232.125</v>
      </c>
      <c r="M9" s="240">
        <v>207.6</v>
      </c>
      <c r="N9" s="240">
        <v>187.75</v>
      </c>
      <c r="O9" s="240">
        <v>175.57499999999999</v>
      </c>
      <c r="P9" s="240">
        <v>159.86000000000001</v>
      </c>
      <c r="Q9" s="240">
        <v>191</v>
      </c>
      <c r="R9" s="240">
        <v>202.67500000000001</v>
      </c>
      <c r="S9" s="240">
        <v>221.94</v>
      </c>
      <c r="T9" s="240">
        <v>238.4</v>
      </c>
      <c r="U9" s="240">
        <v>214.82499999999999</v>
      </c>
      <c r="V9" s="240">
        <v>214.18</v>
      </c>
      <c r="W9" s="240">
        <v>215.32499999999999</v>
      </c>
      <c r="X9" s="240">
        <v>214.62</v>
      </c>
      <c r="Y9" s="240">
        <v>203.22499999999999</v>
      </c>
      <c r="Z9" s="240">
        <v>218.52500000000001</v>
      </c>
      <c r="AA9" s="240">
        <v>227.22</v>
      </c>
      <c r="AB9" s="240">
        <v>219.85</v>
      </c>
      <c r="AC9" s="240">
        <v>222.22499999999999</v>
      </c>
      <c r="AD9" s="240">
        <v>233.42500000000001</v>
      </c>
      <c r="AE9" s="240">
        <v>228.12</v>
      </c>
      <c r="AF9" s="240">
        <v>223.05</v>
      </c>
      <c r="AG9" s="240">
        <v>220.68</v>
      </c>
      <c r="AH9" s="240">
        <v>228.47499999999999</v>
      </c>
      <c r="AI9" s="240">
        <v>247.32499999999999</v>
      </c>
      <c r="AJ9" s="240">
        <v>238.62</v>
      </c>
      <c r="AK9" s="240">
        <v>249.75</v>
      </c>
      <c r="AL9" s="240">
        <v>236.52500000000001</v>
      </c>
      <c r="AM9" s="240">
        <v>247.34</v>
      </c>
      <c r="AN9" s="240">
        <v>244.82499999999999</v>
      </c>
      <c r="AO9" s="240">
        <v>246.92500000000001</v>
      </c>
      <c r="AP9" s="240">
        <v>261.95999999999998</v>
      </c>
      <c r="AQ9" s="240">
        <v>280.27499999999998</v>
      </c>
      <c r="AR9" s="240">
        <v>279.32499999999999</v>
      </c>
      <c r="AS9" s="240">
        <v>276.89999999999998</v>
      </c>
      <c r="AT9" s="240">
        <v>275.27499999999998</v>
      </c>
      <c r="AU9" s="240">
        <v>275.52499999999998</v>
      </c>
      <c r="AV9" s="240">
        <v>274.77999999999997</v>
      </c>
      <c r="AW9" s="240">
        <v>246.17500000000001</v>
      </c>
      <c r="AX9" s="240">
        <v>212.58</v>
      </c>
      <c r="AY9" s="240">
        <v>203.52500000000001</v>
      </c>
      <c r="AZ9" s="240">
        <v>218.57499999999999</v>
      </c>
      <c r="BA9" s="333">
        <v>239.5547</v>
      </c>
      <c r="BB9" s="333">
        <v>235.80179999999999</v>
      </c>
      <c r="BC9" s="333">
        <v>243.65819999999999</v>
      </c>
      <c r="BD9" s="333">
        <v>257.23480000000001</v>
      </c>
      <c r="BE9" s="333">
        <v>254.6814</v>
      </c>
      <c r="BF9" s="333">
        <v>256.69009999999997</v>
      </c>
      <c r="BG9" s="333">
        <v>248.57660000000001</v>
      </c>
      <c r="BH9" s="333">
        <v>246.3289</v>
      </c>
      <c r="BI9" s="333">
        <v>242.87299999999999</v>
      </c>
      <c r="BJ9" s="333">
        <v>228.70580000000001</v>
      </c>
      <c r="BK9" s="333">
        <v>228.98</v>
      </c>
      <c r="BL9" s="333">
        <v>244.75919999999999</v>
      </c>
      <c r="BM9" s="333">
        <v>251.6438</v>
      </c>
      <c r="BN9" s="333">
        <v>250.77449999999999</v>
      </c>
      <c r="BO9" s="333">
        <v>255.94820000000001</v>
      </c>
      <c r="BP9" s="333">
        <v>263.91719999999998</v>
      </c>
      <c r="BQ9" s="333">
        <v>259.0213</v>
      </c>
      <c r="BR9" s="333">
        <v>253.94450000000001</v>
      </c>
      <c r="BS9" s="333">
        <v>248.30549999999999</v>
      </c>
      <c r="BT9" s="333">
        <v>245.46610000000001</v>
      </c>
      <c r="BU9" s="333">
        <v>237.0025</v>
      </c>
      <c r="BV9" s="333">
        <v>232.80709999999999</v>
      </c>
    </row>
    <row r="10" spans="1:74" ht="11.1" customHeight="1" x14ac:dyDescent="0.2">
      <c r="A10" s="1" t="s">
        <v>620</v>
      </c>
      <c r="B10" s="183" t="s">
        <v>541</v>
      </c>
      <c r="C10" s="240">
        <v>189.95</v>
      </c>
      <c r="D10" s="240">
        <v>200.67500000000001</v>
      </c>
      <c r="E10" s="240">
        <v>220.82</v>
      </c>
      <c r="F10" s="240">
        <v>222.95</v>
      </c>
      <c r="G10" s="240">
        <v>244.3</v>
      </c>
      <c r="H10" s="240">
        <v>254.56</v>
      </c>
      <c r="I10" s="240">
        <v>249.375</v>
      </c>
      <c r="J10" s="240">
        <v>230.96</v>
      </c>
      <c r="K10" s="240">
        <v>206.7</v>
      </c>
      <c r="L10" s="240">
        <v>200.85</v>
      </c>
      <c r="M10" s="240">
        <v>189.84</v>
      </c>
      <c r="N10" s="240">
        <v>178.625</v>
      </c>
      <c r="O10" s="240">
        <v>169.42500000000001</v>
      </c>
      <c r="P10" s="240">
        <v>155.28</v>
      </c>
      <c r="Q10" s="240">
        <v>175.42500000000001</v>
      </c>
      <c r="R10" s="240">
        <v>188.17500000000001</v>
      </c>
      <c r="S10" s="240">
        <v>202.46</v>
      </c>
      <c r="T10" s="240">
        <v>211.75</v>
      </c>
      <c r="U10" s="240">
        <v>202.65</v>
      </c>
      <c r="V10" s="240">
        <v>195.66</v>
      </c>
      <c r="W10" s="240">
        <v>197.72499999999999</v>
      </c>
      <c r="X10" s="240">
        <v>203.72</v>
      </c>
      <c r="Y10" s="240">
        <v>195.35</v>
      </c>
      <c r="Z10" s="240">
        <v>203</v>
      </c>
      <c r="AA10" s="240">
        <v>213.42</v>
      </c>
      <c r="AB10" s="240">
        <v>207.22499999999999</v>
      </c>
      <c r="AC10" s="240">
        <v>208.2</v>
      </c>
      <c r="AD10" s="240">
        <v>219.55</v>
      </c>
      <c r="AE10" s="240">
        <v>215.94</v>
      </c>
      <c r="AF10" s="240">
        <v>211.4</v>
      </c>
      <c r="AG10" s="240">
        <v>204.34</v>
      </c>
      <c r="AH10" s="240">
        <v>214.32499999999999</v>
      </c>
      <c r="AI10" s="240">
        <v>247.375</v>
      </c>
      <c r="AJ10" s="240">
        <v>228</v>
      </c>
      <c r="AK10" s="240">
        <v>227.45</v>
      </c>
      <c r="AL10" s="240">
        <v>220</v>
      </c>
      <c r="AM10" s="240">
        <v>228.24</v>
      </c>
      <c r="AN10" s="240">
        <v>230.625</v>
      </c>
      <c r="AO10" s="240">
        <v>230.92500000000001</v>
      </c>
      <c r="AP10" s="240">
        <v>249.64</v>
      </c>
      <c r="AQ10" s="240">
        <v>264.97500000000002</v>
      </c>
      <c r="AR10" s="240">
        <v>267.25</v>
      </c>
      <c r="AS10" s="240">
        <v>259.82</v>
      </c>
      <c r="AT10" s="240">
        <v>257.82499999999999</v>
      </c>
      <c r="AU10" s="240">
        <v>256.02499999999998</v>
      </c>
      <c r="AV10" s="240">
        <v>259.02</v>
      </c>
      <c r="AW10" s="240">
        <v>234.15</v>
      </c>
      <c r="AX10" s="240">
        <v>202.7</v>
      </c>
      <c r="AY10" s="240">
        <v>191.72499999999999</v>
      </c>
      <c r="AZ10" s="240">
        <v>201.27500000000001</v>
      </c>
      <c r="BA10" s="333">
        <v>223.9453</v>
      </c>
      <c r="BB10" s="333">
        <v>225.78659999999999</v>
      </c>
      <c r="BC10" s="333">
        <v>228.85769999999999</v>
      </c>
      <c r="BD10" s="333">
        <v>235.27459999999999</v>
      </c>
      <c r="BE10" s="333">
        <v>236.6865</v>
      </c>
      <c r="BF10" s="333">
        <v>237.51609999999999</v>
      </c>
      <c r="BG10" s="333">
        <v>229.49430000000001</v>
      </c>
      <c r="BH10" s="333">
        <v>225.85749999999999</v>
      </c>
      <c r="BI10" s="333">
        <v>223.60230000000001</v>
      </c>
      <c r="BJ10" s="333">
        <v>213.2</v>
      </c>
      <c r="BK10" s="333">
        <v>215.1456</v>
      </c>
      <c r="BL10" s="333">
        <v>226.62479999999999</v>
      </c>
      <c r="BM10" s="333">
        <v>235.23</v>
      </c>
      <c r="BN10" s="333">
        <v>238.61410000000001</v>
      </c>
      <c r="BO10" s="333">
        <v>240.28639999999999</v>
      </c>
      <c r="BP10" s="333">
        <v>241.501</v>
      </c>
      <c r="BQ10" s="333">
        <v>240.1345</v>
      </c>
      <c r="BR10" s="333">
        <v>234.27500000000001</v>
      </c>
      <c r="BS10" s="333">
        <v>227.70849999999999</v>
      </c>
      <c r="BT10" s="333">
        <v>223.60679999999999</v>
      </c>
      <c r="BU10" s="333">
        <v>217.11060000000001</v>
      </c>
      <c r="BV10" s="333">
        <v>215.13669999999999</v>
      </c>
    </row>
    <row r="11" spans="1:74" ht="11.1" customHeight="1" x14ac:dyDescent="0.2">
      <c r="A11" s="1" t="s">
        <v>621</v>
      </c>
      <c r="B11" s="183" t="s">
        <v>542</v>
      </c>
      <c r="C11" s="240">
        <v>197.02500000000001</v>
      </c>
      <c r="D11" s="240">
        <v>196.22499999999999</v>
      </c>
      <c r="E11" s="240">
        <v>225.18</v>
      </c>
      <c r="F11" s="240">
        <v>239.375</v>
      </c>
      <c r="G11" s="240">
        <v>265.42500000000001</v>
      </c>
      <c r="H11" s="240">
        <v>277.2</v>
      </c>
      <c r="I11" s="240">
        <v>283.125</v>
      </c>
      <c r="J11" s="240">
        <v>280.98</v>
      </c>
      <c r="K11" s="240">
        <v>263.95</v>
      </c>
      <c r="L11" s="240">
        <v>238.97499999999999</v>
      </c>
      <c r="M11" s="240">
        <v>214.02</v>
      </c>
      <c r="N11" s="240">
        <v>199.375</v>
      </c>
      <c r="O11" s="240">
        <v>191.92500000000001</v>
      </c>
      <c r="P11" s="240">
        <v>172.44</v>
      </c>
      <c r="Q11" s="240">
        <v>187.5</v>
      </c>
      <c r="R11" s="240">
        <v>204.1</v>
      </c>
      <c r="S11" s="240">
        <v>224.8</v>
      </c>
      <c r="T11" s="240">
        <v>232.125</v>
      </c>
      <c r="U11" s="240">
        <v>228.32499999999999</v>
      </c>
      <c r="V11" s="240">
        <v>223.68</v>
      </c>
      <c r="W11" s="240">
        <v>226.3</v>
      </c>
      <c r="X11" s="240">
        <v>226.68</v>
      </c>
      <c r="Y11" s="240">
        <v>220.85</v>
      </c>
      <c r="Z11" s="240">
        <v>213.8</v>
      </c>
      <c r="AA11" s="240">
        <v>225.36</v>
      </c>
      <c r="AB11" s="240">
        <v>224.7</v>
      </c>
      <c r="AC11" s="240">
        <v>229.97499999999999</v>
      </c>
      <c r="AD11" s="240">
        <v>235.47499999999999</v>
      </c>
      <c r="AE11" s="240">
        <v>239.68</v>
      </c>
      <c r="AF11" s="240">
        <v>241.4</v>
      </c>
      <c r="AG11" s="240">
        <v>234</v>
      </c>
      <c r="AH11" s="240">
        <v>243.45</v>
      </c>
      <c r="AI11" s="240">
        <v>259.95</v>
      </c>
      <c r="AJ11" s="240">
        <v>253.58</v>
      </c>
      <c r="AK11" s="240">
        <v>254</v>
      </c>
      <c r="AL11" s="240">
        <v>249.35</v>
      </c>
      <c r="AM11" s="240">
        <v>245.76</v>
      </c>
      <c r="AN11" s="240">
        <v>248.65</v>
      </c>
      <c r="AO11" s="240">
        <v>245.77500000000001</v>
      </c>
      <c r="AP11" s="240">
        <v>270.94</v>
      </c>
      <c r="AQ11" s="240">
        <v>292.55</v>
      </c>
      <c r="AR11" s="240">
        <v>298.05</v>
      </c>
      <c r="AS11" s="240">
        <v>294.72000000000003</v>
      </c>
      <c r="AT11" s="240">
        <v>295.625</v>
      </c>
      <c r="AU11" s="240">
        <v>301.07499999999999</v>
      </c>
      <c r="AV11" s="240">
        <v>298.04000000000002</v>
      </c>
      <c r="AW11" s="240">
        <v>286.25</v>
      </c>
      <c r="AX11" s="240">
        <v>257.22000000000003</v>
      </c>
      <c r="AY11" s="240">
        <v>229.55</v>
      </c>
      <c r="AZ11" s="240">
        <v>217.9</v>
      </c>
      <c r="BA11" s="333">
        <v>235.15780000000001</v>
      </c>
      <c r="BB11" s="333">
        <v>240.00460000000001</v>
      </c>
      <c r="BC11" s="333">
        <v>247.57560000000001</v>
      </c>
      <c r="BD11" s="333">
        <v>252.57490000000001</v>
      </c>
      <c r="BE11" s="333">
        <v>258.85109999999997</v>
      </c>
      <c r="BF11" s="333">
        <v>265.3304</v>
      </c>
      <c r="BG11" s="333">
        <v>261.09109999999998</v>
      </c>
      <c r="BH11" s="333">
        <v>255.8802</v>
      </c>
      <c r="BI11" s="333">
        <v>250.1421</v>
      </c>
      <c r="BJ11" s="333">
        <v>232.11660000000001</v>
      </c>
      <c r="BK11" s="333">
        <v>223.3365</v>
      </c>
      <c r="BL11" s="333">
        <v>231.9144</v>
      </c>
      <c r="BM11" s="333">
        <v>246.9666</v>
      </c>
      <c r="BN11" s="333">
        <v>252.6095</v>
      </c>
      <c r="BO11" s="333">
        <v>259.8109</v>
      </c>
      <c r="BP11" s="333">
        <v>261.25069999999999</v>
      </c>
      <c r="BQ11" s="333">
        <v>264.52420000000001</v>
      </c>
      <c r="BR11" s="333">
        <v>265.92230000000001</v>
      </c>
      <c r="BS11" s="333">
        <v>260.1454</v>
      </c>
      <c r="BT11" s="333">
        <v>254.37469999999999</v>
      </c>
      <c r="BU11" s="333">
        <v>245.94640000000001</v>
      </c>
      <c r="BV11" s="333">
        <v>232.02070000000001</v>
      </c>
    </row>
    <row r="12" spans="1:74" ht="11.1" customHeight="1" x14ac:dyDescent="0.2">
      <c r="A12" s="1" t="s">
        <v>622</v>
      </c>
      <c r="B12" s="183" t="s">
        <v>543</v>
      </c>
      <c r="C12" s="240">
        <v>244.57499999999999</v>
      </c>
      <c r="D12" s="240">
        <v>254.55</v>
      </c>
      <c r="E12" s="240">
        <v>309.5</v>
      </c>
      <c r="F12" s="240">
        <v>300.64999999999998</v>
      </c>
      <c r="G12" s="240">
        <v>346.5</v>
      </c>
      <c r="H12" s="240">
        <v>335.86</v>
      </c>
      <c r="I12" s="240">
        <v>350.875</v>
      </c>
      <c r="J12" s="240">
        <v>332.98</v>
      </c>
      <c r="K12" s="240">
        <v>295.75</v>
      </c>
      <c r="L12" s="240">
        <v>272.72500000000002</v>
      </c>
      <c r="M12" s="240">
        <v>261.58</v>
      </c>
      <c r="N12" s="240">
        <v>256.27499999999998</v>
      </c>
      <c r="O12" s="240">
        <v>256.875</v>
      </c>
      <c r="P12" s="240">
        <v>225.06</v>
      </c>
      <c r="Q12" s="240">
        <v>242.2</v>
      </c>
      <c r="R12" s="240">
        <v>258.25</v>
      </c>
      <c r="S12" s="240">
        <v>264.88</v>
      </c>
      <c r="T12" s="240">
        <v>272.57499999999999</v>
      </c>
      <c r="U12" s="240">
        <v>272.02499999999998</v>
      </c>
      <c r="V12" s="240">
        <v>257.72000000000003</v>
      </c>
      <c r="W12" s="240">
        <v>263.17500000000001</v>
      </c>
      <c r="X12" s="240">
        <v>268.2</v>
      </c>
      <c r="Y12" s="240">
        <v>262.35000000000002</v>
      </c>
      <c r="Z12" s="240">
        <v>257.05</v>
      </c>
      <c r="AA12" s="240">
        <v>267.36</v>
      </c>
      <c r="AB12" s="240">
        <v>274.45</v>
      </c>
      <c r="AC12" s="240">
        <v>284.5</v>
      </c>
      <c r="AD12" s="240">
        <v>287.5</v>
      </c>
      <c r="AE12" s="240">
        <v>290.12</v>
      </c>
      <c r="AF12" s="240">
        <v>288</v>
      </c>
      <c r="AG12" s="240">
        <v>281.64</v>
      </c>
      <c r="AH12" s="240">
        <v>287.39999999999998</v>
      </c>
      <c r="AI12" s="240">
        <v>302.02499999999998</v>
      </c>
      <c r="AJ12" s="240">
        <v>294.26</v>
      </c>
      <c r="AK12" s="240">
        <v>305.47500000000002</v>
      </c>
      <c r="AL12" s="240">
        <v>297.67500000000001</v>
      </c>
      <c r="AM12" s="240">
        <v>302.18</v>
      </c>
      <c r="AN12" s="240">
        <v>313.82499999999999</v>
      </c>
      <c r="AO12" s="240">
        <v>320</v>
      </c>
      <c r="AP12" s="240">
        <v>336.94</v>
      </c>
      <c r="AQ12" s="240">
        <v>344.17500000000001</v>
      </c>
      <c r="AR12" s="240">
        <v>343.875</v>
      </c>
      <c r="AS12" s="240">
        <v>337.44</v>
      </c>
      <c r="AT12" s="240">
        <v>332.2</v>
      </c>
      <c r="AU12" s="240">
        <v>333.97500000000002</v>
      </c>
      <c r="AV12" s="240">
        <v>347.24</v>
      </c>
      <c r="AW12" s="240">
        <v>337.67500000000001</v>
      </c>
      <c r="AX12" s="240">
        <v>313.26</v>
      </c>
      <c r="AY12" s="240">
        <v>296.92500000000001</v>
      </c>
      <c r="AZ12" s="240">
        <v>292.22500000000002</v>
      </c>
      <c r="BA12" s="333">
        <v>295.46730000000002</v>
      </c>
      <c r="BB12" s="333">
        <v>299.76</v>
      </c>
      <c r="BC12" s="333">
        <v>304.99919999999997</v>
      </c>
      <c r="BD12" s="333">
        <v>311.86540000000002</v>
      </c>
      <c r="BE12" s="333">
        <v>313.8854</v>
      </c>
      <c r="BF12" s="333">
        <v>312.73160000000001</v>
      </c>
      <c r="BG12" s="333">
        <v>303.9289</v>
      </c>
      <c r="BH12" s="333">
        <v>297.02190000000002</v>
      </c>
      <c r="BI12" s="333">
        <v>290.10039999999998</v>
      </c>
      <c r="BJ12" s="333">
        <v>276.63139999999999</v>
      </c>
      <c r="BK12" s="333">
        <v>272.18790000000001</v>
      </c>
      <c r="BL12" s="333">
        <v>288.51560000000001</v>
      </c>
      <c r="BM12" s="333">
        <v>306.8279</v>
      </c>
      <c r="BN12" s="333">
        <v>315.4178</v>
      </c>
      <c r="BO12" s="333">
        <v>319.8458</v>
      </c>
      <c r="BP12" s="333">
        <v>322.06880000000001</v>
      </c>
      <c r="BQ12" s="333">
        <v>320.9624</v>
      </c>
      <c r="BR12" s="333">
        <v>314.1961</v>
      </c>
      <c r="BS12" s="333">
        <v>305.03680000000003</v>
      </c>
      <c r="BT12" s="333">
        <v>296.06540000000001</v>
      </c>
      <c r="BU12" s="333">
        <v>286.32659999999998</v>
      </c>
      <c r="BV12" s="333">
        <v>279.14159999999998</v>
      </c>
    </row>
    <row r="13" spans="1:74" ht="11.1" customHeight="1" x14ac:dyDescent="0.2">
      <c r="A13" s="1" t="s">
        <v>623</v>
      </c>
      <c r="B13" s="183" t="s">
        <v>581</v>
      </c>
      <c r="C13" s="240">
        <v>211.57499999999999</v>
      </c>
      <c r="D13" s="240">
        <v>221.625</v>
      </c>
      <c r="E13" s="240">
        <v>246.36</v>
      </c>
      <c r="F13" s="240">
        <v>246.9</v>
      </c>
      <c r="G13" s="240">
        <v>271.82499999999999</v>
      </c>
      <c r="H13" s="240">
        <v>280.16000000000003</v>
      </c>
      <c r="I13" s="240">
        <v>279.35000000000002</v>
      </c>
      <c r="J13" s="240">
        <v>263.62</v>
      </c>
      <c r="K13" s="240">
        <v>236.52500000000001</v>
      </c>
      <c r="L13" s="240">
        <v>229</v>
      </c>
      <c r="M13" s="240">
        <v>215.8</v>
      </c>
      <c r="N13" s="240">
        <v>203.75</v>
      </c>
      <c r="O13" s="240">
        <v>194.85</v>
      </c>
      <c r="P13" s="240">
        <v>176.36</v>
      </c>
      <c r="Q13" s="240">
        <v>196.875</v>
      </c>
      <c r="R13" s="240">
        <v>211.27500000000001</v>
      </c>
      <c r="S13" s="240">
        <v>226.82</v>
      </c>
      <c r="T13" s="240">
        <v>236.55</v>
      </c>
      <c r="U13" s="240">
        <v>223.9</v>
      </c>
      <c r="V13" s="240">
        <v>217.76</v>
      </c>
      <c r="W13" s="240">
        <v>221.85</v>
      </c>
      <c r="X13" s="240">
        <v>224.94</v>
      </c>
      <c r="Y13" s="240">
        <v>218.15</v>
      </c>
      <c r="Z13" s="240">
        <v>225.42500000000001</v>
      </c>
      <c r="AA13" s="240">
        <v>234.9</v>
      </c>
      <c r="AB13" s="240">
        <v>230.4</v>
      </c>
      <c r="AC13" s="240">
        <v>232.5</v>
      </c>
      <c r="AD13" s="240">
        <v>241.72499999999999</v>
      </c>
      <c r="AE13" s="240">
        <v>239.14</v>
      </c>
      <c r="AF13" s="240">
        <v>234.65</v>
      </c>
      <c r="AG13" s="240">
        <v>229.98</v>
      </c>
      <c r="AH13" s="240">
        <v>238.02500000000001</v>
      </c>
      <c r="AI13" s="240">
        <v>264.52499999999998</v>
      </c>
      <c r="AJ13" s="240">
        <v>250.5</v>
      </c>
      <c r="AK13" s="240">
        <v>256.35000000000002</v>
      </c>
      <c r="AL13" s="240">
        <v>247.67500000000001</v>
      </c>
      <c r="AM13" s="240">
        <v>255.46</v>
      </c>
      <c r="AN13" s="240">
        <v>258.72500000000002</v>
      </c>
      <c r="AO13" s="240">
        <v>259.125</v>
      </c>
      <c r="AP13" s="240">
        <v>275.7</v>
      </c>
      <c r="AQ13" s="240">
        <v>290.07499999999999</v>
      </c>
      <c r="AR13" s="240">
        <v>289.07499999999999</v>
      </c>
      <c r="AS13" s="240">
        <v>284.86</v>
      </c>
      <c r="AT13" s="240">
        <v>283.57499999999999</v>
      </c>
      <c r="AU13" s="240">
        <v>283.55</v>
      </c>
      <c r="AV13" s="240">
        <v>286</v>
      </c>
      <c r="AW13" s="240">
        <v>264.72500000000002</v>
      </c>
      <c r="AX13" s="240">
        <v>236.56</v>
      </c>
      <c r="AY13" s="240">
        <v>224.77500000000001</v>
      </c>
      <c r="AZ13" s="240">
        <v>230.92500000000001</v>
      </c>
      <c r="BA13" s="333">
        <v>248.10429999999999</v>
      </c>
      <c r="BB13" s="333">
        <v>248.03790000000001</v>
      </c>
      <c r="BC13" s="333">
        <v>252.87020000000001</v>
      </c>
      <c r="BD13" s="333">
        <v>262.11</v>
      </c>
      <c r="BE13" s="333">
        <v>263.0446</v>
      </c>
      <c r="BF13" s="333">
        <v>262.98970000000003</v>
      </c>
      <c r="BG13" s="333">
        <v>257.09440000000001</v>
      </c>
      <c r="BH13" s="333">
        <v>252.75470000000001</v>
      </c>
      <c r="BI13" s="333">
        <v>249.982</v>
      </c>
      <c r="BJ13" s="333">
        <v>239.93440000000001</v>
      </c>
      <c r="BK13" s="333">
        <v>237.52209999999999</v>
      </c>
      <c r="BL13" s="333">
        <v>249.74109999999999</v>
      </c>
      <c r="BM13" s="333">
        <v>258.67899999999997</v>
      </c>
      <c r="BN13" s="333">
        <v>261.29500000000002</v>
      </c>
      <c r="BO13" s="333">
        <v>265.19159999999999</v>
      </c>
      <c r="BP13" s="333">
        <v>269.82560000000001</v>
      </c>
      <c r="BQ13" s="333">
        <v>268.00110000000001</v>
      </c>
      <c r="BR13" s="333">
        <v>261.64409999999998</v>
      </c>
      <c r="BS13" s="333">
        <v>256.57619999999997</v>
      </c>
      <c r="BT13" s="333">
        <v>251.4693</v>
      </c>
      <c r="BU13" s="333">
        <v>244.7362</v>
      </c>
      <c r="BV13" s="333">
        <v>242.7159</v>
      </c>
    </row>
    <row r="14" spans="1:74" ht="11.1" customHeight="1" x14ac:dyDescent="0.2">
      <c r="A14" s="1" t="s">
        <v>646</v>
      </c>
      <c r="B14" s="10" t="s">
        <v>16</v>
      </c>
      <c r="C14" s="240">
        <v>220.75</v>
      </c>
      <c r="D14" s="240">
        <v>230.07499999999999</v>
      </c>
      <c r="E14" s="240">
        <v>254.64</v>
      </c>
      <c r="F14" s="240">
        <v>255.47499999999999</v>
      </c>
      <c r="G14" s="240">
        <v>280.22500000000002</v>
      </c>
      <c r="H14" s="240">
        <v>288.48</v>
      </c>
      <c r="I14" s="240">
        <v>287.95</v>
      </c>
      <c r="J14" s="240">
        <v>272.60000000000002</v>
      </c>
      <c r="K14" s="240">
        <v>246.15</v>
      </c>
      <c r="L14" s="240">
        <v>238.67500000000001</v>
      </c>
      <c r="M14" s="240">
        <v>226.02</v>
      </c>
      <c r="N14" s="240">
        <v>214.42500000000001</v>
      </c>
      <c r="O14" s="240">
        <v>205.65</v>
      </c>
      <c r="P14" s="240">
        <v>187.2</v>
      </c>
      <c r="Q14" s="240">
        <v>207.07499999999999</v>
      </c>
      <c r="R14" s="240">
        <v>221.57499999999999</v>
      </c>
      <c r="S14" s="240">
        <v>237.1</v>
      </c>
      <c r="T14" s="240">
        <v>246.7</v>
      </c>
      <c r="U14" s="240">
        <v>234.5</v>
      </c>
      <c r="V14" s="240">
        <v>228.38</v>
      </c>
      <c r="W14" s="240">
        <v>232.65</v>
      </c>
      <c r="X14" s="240">
        <v>235.92</v>
      </c>
      <c r="Y14" s="240">
        <v>229.5</v>
      </c>
      <c r="Z14" s="240">
        <v>236.55</v>
      </c>
      <c r="AA14" s="240">
        <v>245.84</v>
      </c>
      <c r="AB14" s="240">
        <v>241.6</v>
      </c>
      <c r="AC14" s="240">
        <v>243.67500000000001</v>
      </c>
      <c r="AD14" s="240">
        <v>252.75</v>
      </c>
      <c r="AE14" s="240">
        <v>250.26</v>
      </c>
      <c r="AF14" s="240">
        <v>246.02500000000001</v>
      </c>
      <c r="AG14" s="240">
        <v>241.44</v>
      </c>
      <c r="AH14" s="240">
        <v>249.4</v>
      </c>
      <c r="AI14" s="240">
        <v>276.125</v>
      </c>
      <c r="AJ14" s="240">
        <v>262.10000000000002</v>
      </c>
      <c r="AK14" s="240">
        <v>267.75</v>
      </c>
      <c r="AL14" s="240">
        <v>259.375</v>
      </c>
      <c r="AM14" s="240">
        <v>267.12</v>
      </c>
      <c r="AN14" s="240">
        <v>270.47500000000002</v>
      </c>
      <c r="AO14" s="240">
        <v>270.89999999999998</v>
      </c>
      <c r="AP14" s="240">
        <v>287.32</v>
      </c>
      <c r="AQ14" s="240">
        <v>298.67500000000001</v>
      </c>
      <c r="AR14" s="240">
        <v>296.95</v>
      </c>
      <c r="AS14" s="240">
        <v>292.77999999999997</v>
      </c>
      <c r="AT14" s="240">
        <v>291.42500000000001</v>
      </c>
      <c r="AU14" s="240">
        <v>291.47500000000002</v>
      </c>
      <c r="AV14" s="240">
        <v>294.26</v>
      </c>
      <c r="AW14" s="240">
        <v>273.57499999999999</v>
      </c>
      <c r="AX14" s="240">
        <v>245.72</v>
      </c>
      <c r="AY14" s="240">
        <v>233.75</v>
      </c>
      <c r="AZ14" s="240">
        <v>239.32499999999999</v>
      </c>
      <c r="BA14" s="333">
        <v>257.4522</v>
      </c>
      <c r="BB14" s="333">
        <v>258.20819999999998</v>
      </c>
      <c r="BC14" s="333">
        <v>263.601</v>
      </c>
      <c r="BD14" s="333">
        <v>273.05279999999999</v>
      </c>
      <c r="BE14" s="333">
        <v>274.39249999999998</v>
      </c>
      <c r="BF14" s="333">
        <v>274.53440000000001</v>
      </c>
      <c r="BG14" s="333">
        <v>268.83010000000002</v>
      </c>
      <c r="BH14" s="333">
        <v>264.74090000000001</v>
      </c>
      <c r="BI14" s="333">
        <v>262.15940000000001</v>
      </c>
      <c r="BJ14" s="333">
        <v>252.31899999999999</v>
      </c>
      <c r="BK14" s="333">
        <v>249.81530000000001</v>
      </c>
      <c r="BL14" s="333">
        <v>262.04020000000003</v>
      </c>
      <c r="BM14" s="333">
        <v>270.75990000000002</v>
      </c>
      <c r="BN14" s="333">
        <v>273.42970000000003</v>
      </c>
      <c r="BO14" s="333">
        <v>277.38760000000002</v>
      </c>
      <c r="BP14" s="333">
        <v>281.92</v>
      </c>
      <c r="BQ14" s="333">
        <v>280.3032</v>
      </c>
      <c r="BR14" s="333">
        <v>274.03070000000002</v>
      </c>
      <c r="BS14" s="333">
        <v>269.07839999999999</v>
      </c>
      <c r="BT14" s="333">
        <v>264.1748</v>
      </c>
      <c r="BU14" s="333">
        <v>257.61259999999999</v>
      </c>
      <c r="BV14" s="333">
        <v>255.76490000000001</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398"/>
      <c r="BB15" s="398"/>
      <c r="BC15" s="398"/>
      <c r="BD15" s="398"/>
      <c r="BE15" s="398"/>
      <c r="BF15" s="398"/>
      <c r="BG15" s="398"/>
      <c r="BH15" s="398"/>
      <c r="BI15" s="398"/>
      <c r="BJ15" s="398"/>
      <c r="BK15" s="398"/>
      <c r="BL15" s="398"/>
      <c r="BM15" s="398"/>
      <c r="BN15" s="398"/>
      <c r="BO15" s="398"/>
      <c r="BP15" s="398"/>
      <c r="BQ15" s="398"/>
      <c r="BR15" s="398"/>
      <c r="BS15" s="398"/>
      <c r="BT15" s="398"/>
      <c r="BU15" s="398"/>
      <c r="BV15" s="398"/>
    </row>
    <row r="16" spans="1:74" ht="11.1" customHeight="1" x14ac:dyDescent="0.2">
      <c r="A16" s="1"/>
      <c r="B16" s="7" t="s">
        <v>931</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399"/>
      <c r="BB16" s="399"/>
      <c r="BC16" s="399"/>
      <c r="BD16" s="399"/>
      <c r="BE16" s="399"/>
      <c r="BF16" s="399"/>
      <c r="BG16" s="399"/>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122</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row>
    <row r="18" spans="1:74" ht="11.1" customHeight="1" x14ac:dyDescent="0.2">
      <c r="A18" s="1" t="s">
        <v>608</v>
      </c>
      <c r="B18" s="183" t="s">
        <v>539</v>
      </c>
      <c r="C18" s="68">
        <v>69.031999999999996</v>
      </c>
      <c r="D18" s="68">
        <v>68.141999999999996</v>
      </c>
      <c r="E18" s="68">
        <v>64.542000000000002</v>
      </c>
      <c r="F18" s="68">
        <v>63.271999999999998</v>
      </c>
      <c r="G18" s="68">
        <v>61.203000000000003</v>
      </c>
      <c r="H18" s="68">
        <v>61.35</v>
      </c>
      <c r="I18" s="68">
        <v>58.703000000000003</v>
      </c>
      <c r="J18" s="68">
        <v>60.374000000000002</v>
      </c>
      <c r="K18" s="68">
        <v>62.622</v>
      </c>
      <c r="L18" s="68">
        <v>59.686999999999998</v>
      </c>
      <c r="M18" s="68">
        <v>58.578000000000003</v>
      </c>
      <c r="N18" s="68">
        <v>60.722000000000001</v>
      </c>
      <c r="O18" s="68">
        <v>70.308999999999997</v>
      </c>
      <c r="P18" s="68">
        <v>71.066000000000003</v>
      </c>
      <c r="Q18" s="68">
        <v>65.92</v>
      </c>
      <c r="R18" s="68">
        <v>69.090999999999994</v>
      </c>
      <c r="S18" s="68">
        <v>69.707999999999998</v>
      </c>
      <c r="T18" s="68">
        <v>73.138000000000005</v>
      </c>
      <c r="U18" s="68">
        <v>72.616</v>
      </c>
      <c r="V18" s="68">
        <v>65.183999999999997</v>
      </c>
      <c r="W18" s="68">
        <v>58.841999999999999</v>
      </c>
      <c r="X18" s="68">
        <v>60.975000000000001</v>
      </c>
      <c r="Y18" s="68">
        <v>63.052</v>
      </c>
      <c r="Z18" s="68">
        <v>65.379000000000005</v>
      </c>
      <c r="AA18" s="68">
        <v>74.582999999999998</v>
      </c>
      <c r="AB18" s="68">
        <v>72.956999999999994</v>
      </c>
      <c r="AC18" s="68">
        <v>65.468999999999994</v>
      </c>
      <c r="AD18" s="68">
        <v>68.481999999999999</v>
      </c>
      <c r="AE18" s="68">
        <v>70.683999999999997</v>
      </c>
      <c r="AF18" s="68">
        <v>67.745000000000005</v>
      </c>
      <c r="AG18" s="68">
        <v>64.144000000000005</v>
      </c>
      <c r="AH18" s="68">
        <v>60.66</v>
      </c>
      <c r="AI18" s="68">
        <v>59.006999999999998</v>
      </c>
      <c r="AJ18" s="68">
        <v>54.456000000000003</v>
      </c>
      <c r="AK18" s="68">
        <v>58.906999999999996</v>
      </c>
      <c r="AL18" s="68">
        <v>60.642000000000003</v>
      </c>
      <c r="AM18" s="68">
        <v>64.795000000000002</v>
      </c>
      <c r="AN18" s="68">
        <v>63.119</v>
      </c>
      <c r="AO18" s="68">
        <v>58.372</v>
      </c>
      <c r="AP18" s="68">
        <v>64.548000000000002</v>
      </c>
      <c r="AQ18" s="68">
        <v>67.992000000000004</v>
      </c>
      <c r="AR18" s="68">
        <v>66.524000000000001</v>
      </c>
      <c r="AS18" s="68">
        <v>64.870999999999995</v>
      </c>
      <c r="AT18" s="68">
        <v>66.650999999999996</v>
      </c>
      <c r="AU18" s="68">
        <v>70.203999999999994</v>
      </c>
      <c r="AV18" s="68">
        <v>66.363</v>
      </c>
      <c r="AW18" s="68">
        <v>60.863</v>
      </c>
      <c r="AX18" s="68">
        <v>62.893999999999998</v>
      </c>
      <c r="AY18" s="68">
        <v>71.295000000000002</v>
      </c>
      <c r="AZ18" s="68">
        <v>64.986000000000004</v>
      </c>
      <c r="BA18" s="329">
        <v>63.746490000000001</v>
      </c>
      <c r="BB18" s="329">
        <v>63.619799999999998</v>
      </c>
      <c r="BC18" s="329">
        <v>65.887230000000002</v>
      </c>
      <c r="BD18" s="329">
        <v>66.899519999999995</v>
      </c>
      <c r="BE18" s="329">
        <v>65.992800000000003</v>
      </c>
      <c r="BF18" s="329">
        <v>64.987979999999993</v>
      </c>
      <c r="BG18" s="329">
        <v>64.08117</v>
      </c>
      <c r="BH18" s="329">
        <v>61.632910000000003</v>
      </c>
      <c r="BI18" s="329">
        <v>63.530290000000001</v>
      </c>
      <c r="BJ18" s="329">
        <v>68.021519999999995</v>
      </c>
      <c r="BK18" s="329">
        <v>71.712680000000006</v>
      </c>
      <c r="BL18" s="329">
        <v>71.179540000000003</v>
      </c>
      <c r="BM18" s="329">
        <v>67.220190000000002</v>
      </c>
      <c r="BN18" s="329">
        <v>65.662949999999995</v>
      </c>
      <c r="BO18" s="329">
        <v>67.168409999999994</v>
      </c>
      <c r="BP18" s="329">
        <v>68.137799999999999</v>
      </c>
      <c r="BQ18" s="329">
        <v>67.289150000000006</v>
      </c>
      <c r="BR18" s="329">
        <v>66.489260000000002</v>
      </c>
      <c r="BS18" s="329">
        <v>65.446979999999996</v>
      </c>
      <c r="BT18" s="329">
        <v>62.608800000000002</v>
      </c>
      <c r="BU18" s="329">
        <v>64.315550000000002</v>
      </c>
      <c r="BV18" s="329">
        <v>68.983159999999998</v>
      </c>
    </row>
    <row r="19" spans="1:74" ht="11.1" customHeight="1" x14ac:dyDescent="0.2">
      <c r="A19" s="1" t="s">
        <v>609</v>
      </c>
      <c r="B19" s="183" t="s">
        <v>540</v>
      </c>
      <c r="C19" s="68">
        <v>53.424999999999997</v>
      </c>
      <c r="D19" s="68">
        <v>53.384999999999998</v>
      </c>
      <c r="E19" s="68">
        <v>52.860999999999997</v>
      </c>
      <c r="F19" s="68">
        <v>53.286000000000001</v>
      </c>
      <c r="G19" s="68">
        <v>49.145000000000003</v>
      </c>
      <c r="H19" s="68">
        <v>50.387</v>
      </c>
      <c r="I19" s="68">
        <v>48.21</v>
      </c>
      <c r="J19" s="68">
        <v>49.387</v>
      </c>
      <c r="K19" s="68">
        <v>47.040999999999997</v>
      </c>
      <c r="L19" s="68">
        <v>45.966999999999999</v>
      </c>
      <c r="M19" s="68">
        <v>50.052999999999997</v>
      </c>
      <c r="N19" s="68">
        <v>53.673999999999999</v>
      </c>
      <c r="O19" s="68">
        <v>62.335999999999999</v>
      </c>
      <c r="P19" s="68">
        <v>60.365000000000002</v>
      </c>
      <c r="Q19" s="68">
        <v>57.094000000000001</v>
      </c>
      <c r="R19" s="68">
        <v>54.581000000000003</v>
      </c>
      <c r="S19" s="68">
        <v>54.210999999999999</v>
      </c>
      <c r="T19" s="68">
        <v>53.898000000000003</v>
      </c>
      <c r="U19" s="68">
        <v>51.933</v>
      </c>
      <c r="V19" s="68">
        <v>51.959000000000003</v>
      </c>
      <c r="W19" s="68">
        <v>51.100999999999999</v>
      </c>
      <c r="X19" s="68">
        <v>49.811</v>
      </c>
      <c r="Y19" s="68">
        <v>50.31</v>
      </c>
      <c r="Z19" s="68">
        <v>53.228999999999999</v>
      </c>
      <c r="AA19" s="68">
        <v>60.494</v>
      </c>
      <c r="AB19" s="68">
        <v>60.249000000000002</v>
      </c>
      <c r="AC19" s="68">
        <v>57.338999999999999</v>
      </c>
      <c r="AD19" s="68">
        <v>56.828000000000003</v>
      </c>
      <c r="AE19" s="68">
        <v>55.45</v>
      </c>
      <c r="AF19" s="68">
        <v>53.587000000000003</v>
      </c>
      <c r="AG19" s="68">
        <v>53.143999999999998</v>
      </c>
      <c r="AH19" s="68">
        <v>51.524999999999999</v>
      </c>
      <c r="AI19" s="68">
        <v>50.366</v>
      </c>
      <c r="AJ19" s="68">
        <v>45.863</v>
      </c>
      <c r="AK19" s="68">
        <v>47.896999999999998</v>
      </c>
      <c r="AL19" s="68">
        <v>52.209000000000003</v>
      </c>
      <c r="AM19" s="68">
        <v>57.6</v>
      </c>
      <c r="AN19" s="68">
        <v>59.884</v>
      </c>
      <c r="AO19" s="68">
        <v>57.265999999999998</v>
      </c>
      <c r="AP19" s="68">
        <v>57.106999999999999</v>
      </c>
      <c r="AQ19" s="68">
        <v>53.859000000000002</v>
      </c>
      <c r="AR19" s="68">
        <v>53.508000000000003</v>
      </c>
      <c r="AS19" s="68">
        <v>53.344000000000001</v>
      </c>
      <c r="AT19" s="68">
        <v>52.963999999999999</v>
      </c>
      <c r="AU19" s="68">
        <v>53.091999999999999</v>
      </c>
      <c r="AV19" s="68">
        <v>47.62</v>
      </c>
      <c r="AW19" s="68">
        <v>49.021999999999998</v>
      </c>
      <c r="AX19" s="68">
        <v>56.088999999999999</v>
      </c>
      <c r="AY19" s="68">
        <v>61.893999999999998</v>
      </c>
      <c r="AZ19" s="68">
        <v>58.39</v>
      </c>
      <c r="BA19" s="329">
        <v>55.743490000000001</v>
      </c>
      <c r="BB19" s="329">
        <v>54.089570000000002</v>
      </c>
      <c r="BC19" s="329">
        <v>51.99071</v>
      </c>
      <c r="BD19" s="329">
        <v>53.287129999999998</v>
      </c>
      <c r="BE19" s="329">
        <v>52.641739999999999</v>
      </c>
      <c r="BF19" s="329">
        <v>51.707970000000003</v>
      </c>
      <c r="BG19" s="329">
        <v>51.681010000000001</v>
      </c>
      <c r="BH19" s="329">
        <v>49.402000000000001</v>
      </c>
      <c r="BI19" s="329">
        <v>50.466200000000001</v>
      </c>
      <c r="BJ19" s="329">
        <v>53.720190000000002</v>
      </c>
      <c r="BK19" s="329">
        <v>57.549410000000002</v>
      </c>
      <c r="BL19" s="329">
        <v>58.763460000000002</v>
      </c>
      <c r="BM19" s="329">
        <v>56.465299999999999</v>
      </c>
      <c r="BN19" s="329">
        <v>54.81091</v>
      </c>
      <c r="BO19" s="329">
        <v>52.505510000000001</v>
      </c>
      <c r="BP19" s="329">
        <v>53.879959999999997</v>
      </c>
      <c r="BQ19" s="329">
        <v>53.287039999999998</v>
      </c>
      <c r="BR19" s="329">
        <v>52.536859999999997</v>
      </c>
      <c r="BS19" s="329">
        <v>52.411230000000003</v>
      </c>
      <c r="BT19" s="329">
        <v>50.302770000000002</v>
      </c>
      <c r="BU19" s="329">
        <v>51.350299999999997</v>
      </c>
      <c r="BV19" s="329">
        <v>54.294429999999998</v>
      </c>
    </row>
    <row r="20" spans="1:74" ht="11.1" customHeight="1" x14ac:dyDescent="0.2">
      <c r="A20" s="1" t="s">
        <v>610</v>
      </c>
      <c r="B20" s="183" t="s">
        <v>541</v>
      </c>
      <c r="C20" s="68">
        <v>80.766000000000005</v>
      </c>
      <c r="D20" s="68">
        <v>81.436000000000007</v>
      </c>
      <c r="E20" s="68">
        <v>79.84</v>
      </c>
      <c r="F20" s="68">
        <v>76.581000000000003</v>
      </c>
      <c r="G20" s="68">
        <v>76.801000000000002</v>
      </c>
      <c r="H20" s="68">
        <v>74.575000000000003</v>
      </c>
      <c r="I20" s="68">
        <v>77.251999999999995</v>
      </c>
      <c r="J20" s="68">
        <v>74.930000000000007</v>
      </c>
      <c r="K20" s="68">
        <v>78.105000000000004</v>
      </c>
      <c r="L20" s="68">
        <v>76.052000000000007</v>
      </c>
      <c r="M20" s="68">
        <v>77.370999999999995</v>
      </c>
      <c r="N20" s="68">
        <v>84.606999999999999</v>
      </c>
      <c r="O20" s="68">
        <v>86.569000000000003</v>
      </c>
      <c r="P20" s="68">
        <v>83.823999999999998</v>
      </c>
      <c r="Q20" s="68">
        <v>82.876999999999995</v>
      </c>
      <c r="R20" s="68">
        <v>82.477000000000004</v>
      </c>
      <c r="S20" s="68">
        <v>82.111000000000004</v>
      </c>
      <c r="T20" s="68">
        <v>80.28</v>
      </c>
      <c r="U20" s="68">
        <v>79.007000000000005</v>
      </c>
      <c r="V20" s="68">
        <v>78.138000000000005</v>
      </c>
      <c r="W20" s="68">
        <v>83.221000000000004</v>
      </c>
      <c r="X20" s="68">
        <v>79.302000000000007</v>
      </c>
      <c r="Y20" s="68">
        <v>82.506</v>
      </c>
      <c r="Z20" s="68">
        <v>82.783000000000001</v>
      </c>
      <c r="AA20" s="68">
        <v>86.447000000000003</v>
      </c>
      <c r="AB20" s="68">
        <v>81.206999999999994</v>
      </c>
      <c r="AC20" s="68">
        <v>79.147999999999996</v>
      </c>
      <c r="AD20" s="68">
        <v>80.278999999999996</v>
      </c>
      <c r="AE20" s="68">
        <v>81.254000000000005</v>
      </c>
      <c r="AF20" s="68">
        <v>82.403999999999996</v>
      </c>
      <c r="AG20" s="68">
        <v>81.641999999999996</v>
      </c>
      <c r="AH20" s="68">
        <v>80.844999999999999</v>
      </c>
      <c r="AI20" s="68">
        <v>77.695999999999998</v>
      </c>
      <c r="AJ20" s="68">
        <v>80.370999999999995</v>
      </c>
      <c r="AK20" s="68">
        <v>80.144000000000005</v>
      </c>
      <c r="AL20" s="68">
        <v>83.304000000000002</v>
      </c>
      <c r="AM20" s="68">
        <v>83.581000000000003</v>
      </c>
      <c r="AN20" s="68">
        <v>87.626000000000005</v>
      </c>
      <c r="AO20" s="68">
        <v>84.245000000000005</v>
      </c>
      <c r="AP20" s="68">
        <v>80.022999999999996</v>
      </c>
      <c r="AQ20" s="68">
        <v>82.286000000000001</v>
      </c>
      <c r="AR20" s="68">
        <v>82.287999999999997</v>
      </c>
      <c r="AS20" s="68">
        <v>78.356999999999999</v>
      </c>
      <c r="AT20" s="68">
        <v>80.441000000000003</v>
      </c>
      <c r="AU20" s="68">
        <v>80.548000000000002</v>
      </c>
      <c r="AV20" s="68">
        <v>83.861999999999995</v>
      </c>
      <c r="AW20" s="68">
        <v>84.335999999999999</v>
      </c>
      <c r="AX20" s="68">
        <v>90.614000000000004</v>
      </c>
      <c r="AY20" s="68">
        <v>84.756</v>
      </c>
      <c r="AZ20" s="68">
        <v>87.215999999999994</v>
      </c>
      <c r="BA20" s="329">
        <v>85.455659999999995</v>
      </c>
      <c r="BB20" s="329">
        <v>83.866410000000002</v>
      </c>
      <c r="BC20" s="329">
        <v>83.885509999999996</v>
      </c>
      <c r="BD20" s="329">
        <v>82.834010000000006</v>
      </c>
      <c r="BE20" s="329">
        <v>83.874470000000002</v>
      </c>
      <c r="BF20" s="329">
        <v>81.434129999999996</v>
      </c>
      <c r="BG20" s="329">
        <v>82.28022</v>
      </c>
      <c r="BH20" s="329">
        <v>81.644949999999994</v>
      </c>
      <c r="BI20" s="329">
        <v>84.841610000000003</v>
      </c>
      <c r="BJ20" s="329">
        <v>86.10333</v>
      </c>
      <c r="BK20" s="329">
        <v>85.883359999999996</v>
      </c>
      <c r="BL20" s="329">
        <v>84.670379999999994</v>
      </c>
      <c r="BM20" s="329">
        <v>84.580340000000007</v>
      </c>
      <c r="BN20" s="329">
        <v>83.945080000000004</v>
      </c>
      <c r="BO20" s="329">
        <v>84.69359</v>
      </c>
      <c r="BP20" s="329">
        <v>84.045180000000002</v>
      </c>
      <c r="BQ20" s="329">
        <v>85.442909999999998</v>
      </c>
      <c r="BR20" s="329">
        <v>83.039060000000006</v>
      </c>
      <c r="BS20" s="329">
        <v>83.893979999999999</v>
      </c>
      <c r="BT20" s="329">
        <v>83.020150000000001</v>
      </c>
      <c r="BU20" s="329">
        <v>86.226460000000003</v>
      </c>
      <c r="BV20" s="329">
        <v>87.690259999999995</v>
      </c>
    </row>
    <row r="21" spans="1:74" ht="11.1" customHeight="1" x14ac:dyDescent="0.2">
      <c r="A21" s="1" t="s">
        <v>611</v>
      </c>
      <c r="B21" s="183" t="s">
        <v>542</v>
      </c>
      <c r="C21" s="68">
        <v>7.6509999999999998</v>
      </c>
      <c r="D21" s="68">
        <v>7.7709999999999999</v>
      </c>
      <c r="E21" s="68">
        <v>6.46</v>
      </c>
      <c r="F21" s="68">
        <v>6.7919999999999998</v>
      </c>
      <c r="G21" s="68">
        <v>7.0640000000000001</v>
      </c>
      <c r="H21" s="68">
        <v>6.7610000000000001</v>
      </c>
      <c r="I21" s="68">
        <v>6.4480000000000004</v>
      </c>
      <c r="J21" s="68">
        <v>6.8620000000000001</v>
      </c>
      <c r="K21" s="68">
        <v>7.1539999999999999</v>
      </c>
      <c r="L21" s="68">
        <v>6.8</v>
      </c>
      <c r="M21" s="68">
        <v>7.226</v>
      </c>
      <c r="N21" s="68">
        <v>7.7160000000000002</v>
      </c>
      <c r="O21" s="68">
        <v>8.0009999999999994</v>
      </c>
      <c r="P21" s="68">
        <v>8.3789999999999996</v>
      </c>
      <c r="Q21" s="68">
        <v>8.3859999999999992</v>
      </c>
      <c r="R21" s="68">
        <v>7.6059999999999999</v>
      </c>
      <c r="S21" s="68">
        <v>7.5670000000000002</v>
      </c>
      <c r="T21" s="68">
        <v>7.444</v>
      </c>
      <c r="U21" s="68">
        <v>7.4180000000000001</v>
      </c>
      <c r="V21" s="68">
        <v>6.8330000000000002</v>
      </c>
      <c r="W21" s="68">
        <v>6.9370000000000003</v>
      </c>
      <c r="X21" s="68">
        <v>7.2949999999999999</v>
      </c>
      <c r="Y21" s="68">
        <v>8.0960000000000001</v>
      </c>
      <c r="Z21" s="68">
        <v>7.91</v>
      </c>
      <c r="AA21" s="68">
        <v>8.6150000000000002</v>
      </c>
      <c r="AB21" s="68">
        <v>8.4559999999999995</v>
      </c>
      <c r="AC21" s="68">
        <v>7.94</v>
      </c>
      <c r="AD21" s="68">
        <v>7.8090000000000002</v>
      </c>
      <c r="AE21" s="68">
        <v>7.665</v>
      </c>
      <c r="AF21" s="68">
        <v>7.0209999999999999</v>
      </c>
      <c r="AG21" s="68">
        <v>6.6959999999999997</v>
      </c>
      <c r="AH21" s="68">
        <v>6.5069999999999997</v>
      </c>
      <c r="AI21" s="68">
        <v>6.8940000000000001</v>
      </c>
      <c r="AJ21" s="68">
        <v>7.08</v>
      </c>
      <c r="AK21" s="68">
        <v>7.1120000000000001</v>
      </c>
      <c r="AL21" s="68">
        <v>7.5579999999999998</v>
      </c>
      <c r="AM21" s="68">
        <v>7.6360000000000001</v>
      </c>
      <c r="AN21" s="68">
        <v>8.4</v>
      </c>
      <c r="AO21" s="68">
        <v>7.7110000000000003</v>
      </c>
      <c r="AP21" s="68">
        <v>7.18</v>
      </c>
      <c r="AQ21" s="68">
        <v>6.7439999999999998</v>
      </c>
      <c r="AR21" s="68">
        <v>7.2750000000000004</v>
      </c>
      <c r="AS21" s="68">
        <v>6.9669999999999996</v>
      </c>
      <c r="AT21" s="68">
        <v>6.4059999999999997</v>
      </c>
      <c r="AU21" s="68">
        <v>6.9740000000000002</v>
      </c>
      <c r="AV21" s="68">
        <v>6.7859999999999996</v>
      </c>
      <c r="AW21" s="68">
        <v>6.9390000000000001</v>
      </c>
      <c r="AX21" s="68">
        <v>7.2869999999999999</v>
      </c>
      <c r="AY21" s="68">
        <v>7.3520000000000003</v>
      </c>
      <c r="AZ21" s="68">
        <v>7.351</v>
      </c>
      <c r="BA21" s="329">
        <v>7.4982930000000003</v>
      </c>
      <c r="BB21" s="329">
        <v>7.3998010000000001</v>
      </c>
      <c r="BC21" s="329">
        <v>7.4406499999999998</v>
      </c>
      <c r="BD21" s="329">
        <v>7.5668579999999999</v>
      </c>
      <c r="BE21" s="329">
        <v>7.5808980000000004</v>
      </c>
      <c r="BF21" s="329">
        <v>7.3971580000000001</v>
      </c>
      <c r="BG21" s="329">
        <v>7.3745229999999999</v>
      </c>
      <c r="BH21" s="329">
        <v>7.3498729999999997</v>
      </c>
      <c r="BI21" s="329">
        <v>7.981687</v>
      </c>
      <c r="BJ21" s="329">
        <v>7.8188089999999999</v>
      </c>
      <c r="BK21" s="329">
        <v>7.6875099999999996</v>
      </c>
      <c r="BL21" s="329">
        <v>7.6122779999999999</v>
      </c>
      <c r="BM21" s="329">
        <v>7.6135820000000001</v>
      </c>
      <c r="BN21" s="329">
        <v>7.5725980000000002</v>
      </c>
      <c r="BO21" s="329">
        <v>7.6051380000000002</v>
      </c>
      <c r="BP21" s="329">
        <v>7.7033160000000001</v>
      </c>
      <c r="BQ21" s="329">
        <v>7.7432660000000002</v>
      </c>
      <c r="BR21" s="329">
        <v>7.6076959999999998</v>
      </c>
      <c r="BS21" s="329">
        <v>7.5544710000000004</v>
      </c>
      <c r="BT21" s="329">
        <v>7.4800719999999998</v>
      </c>
      <c r="BU21" s="329">
        <v>8.1147829999999992</v>
      </c>
      <c r="BV21" s="329">
        <v>7.9741559999999998</v>
      </c>
    </row>
    <row r="22" spans="1:74" ht="11.1" customHeight="1" x14ac:dyDescent="0.2">
      <c r="A22" s="1" t="s">
        <v>612</v>
      </c>
      <c r="B22" s="183" t="s">
        <v>543</v>
      </c>
      <c r="C22" s="68">
        <v>33.103000000000002</v>
      </c>
      <c r="D22" s="68">
        <v>30.614000000000001</v>
      </c>
      <c r="E22" s="68">
        <v>29.228000000000002</v>
      </c>
      <c r="F22" s="68">
        <v>28.65</v>
      </c>
      <c r="G22" s="68">
        <v>28.370999999999999</v>
      </c>
      <c r="H22" s="68">
        <v>28.026</v>
      </c>
      <c r="I22" s="68">
        <v>27.106000000000002</v>
      </c>
      <c r="J22" s="68">
        <v>26.702000000000002</v>
      </c>
      <c r="K22" s="68">
        <v>30.294</v>
      </c>
      <c r="L22" s="68">
        <v>28.85</v>
      </c>
      <c r="M22" s="68">
        <v>29.709</v>
      </c>
      <c r="N22" s="68">
        <v>28.745999999999999</v>
      </c>
      <c r="O22" s="68">
        <v>34.433</v>
      </c>
      <c r="P22" s="68">
        <v>32.585000000000001</v>
      </c>
      <c r="Q22" s="68">
        <v>29.439</v>
      </c>
      <c r="R22" s="68">
        <v>29.724</v>
      </c>
      <c r="S22" s="68">
        <v>29.812000000000001</v>
      </c>
      <c r="T22" s="68">
        <v>27.902000000000001</v>
      </c>
      <c r="U22" s="68">
        <v>29.957999999999998</v>
      </c>
      <c r="V22" s="68">
        <v>28.297000000000001</v>
      </c>
      <c r="W22" s="68">
        <v>27.596</v>
      </c>
      <c r="X22" s="68">
        <v>28.210999999999999</v>
      </c>
      <c r="Y22" s="68">
        <v>29.878</v>
      </c>
      <c r="Z22" s="68">
        <v>29.286000000000001</v>
      </c>
      <c r="AA22" s="68">
        <v>30.97</v>
      </c>
      <c r="AB22" s="68">
        <v>30.765999999999998</v>
      </c>
      <c r="AC22" s="68">
        <v>29.661999999999999</v>
      </c>
      <c r="AD22" s="68">
        <v>30.113</v>
      </c>
      <c r="AE22" s="68">
        <v>27.431000000000001</v>
      </c>
      <c r="AF22" s="68">
        <v>27.66</v>
      </c>
      <c r="AG22" s="68">
        <v>27.233000000000001</v>
      </c>
      <c r="AH22" s="68">
        <v>27.251000000000001</v>
      </c>
      <c r="AI22" s="68">
        <v>29.241</v>
      </c>
      <c r="AJ22" s="68">
        <v>28.126000000000001</v>
      </c>
      <c r="AK22" s="68">
        <v>30.858000000000001</v>
      </c>
      <c r="AL22" s="68">
        <v>33.103000000000002</v>
      </c>
      <c r="AM22" s="68">
        <v>34.335999999999999</v>
      </c>
      <c r="AN22" s="68">
        <v>33.537999999999997</v>
      </c>
      <c r="AO22" s="68">
        <v>32.034999999999997</v>
      </c>
      <c r="AP22" s="68">
        <v>31.006</v>
      </c>
      <c r="AQ22" s="68">
        <v>31.292999999999999</v>
      </c>
      <c r="AR22" s="68">
        <v>30.716999999999999</v>
      </c>
      <c r="AS22" s="68">
        <v>30.373999999999999</v>
      </c>
      <c r="AT22" s="68">
        <v>29.620999999999999</v>
      </c>
      <c r="AU22" s="68">
        <v>28.84</v>
      </c>
      <c r="AV22" s="68">
        <v>27.495999999999999</v>
      </c>
      <c r="AW22" s="68">
        <v>28.844999999999999</v>
      </c>
      <c r="AX22" s="68">
        <v>29.39</v>
      </c>
      <c r="AY22" s="68">
        <v>32.594999999999999</v>
      </c>
      <c r="AZ22" s="68">
        <v>32.770000000000003</v>
      </c>
      <c r="BA22" s="329">
        <v>30.950749999999999</v>
      </c>
      <c r="BB22" s="329">
        <v>29.357420000000001</v>
      </c>
      <c r="BC22" s="329">
        <v>28.77927</v>
      </c>
      <c r="BD22" s="329">
        <v>28.937190000000001</v>
      </c>
      <c r="BE22" s="329">
        <v>28.813949999999998</v>
      </c>
      <c r="BF22" s="329">
        <v>28.404610000000002</v>
      </c>
      <c r="BG22" s="329">
        <v>28.704450000000001</v>
      </c>
      <c r="BH22" s="329">
        <v>28.782710000000002</v>
      </c>
      <c r="BI22" s="329">
        <v>30.35942</v>
      </c>
      <c r="BJ22" s="329">
        <v>31.787289999999999</v>
      </c>
      <c r="BK22" s="329">
        <v>33.078650000000003</v>
      </c>
      <c r="BL22" s="329">
        <v>31.796299999999999</v>
      </c>
      <c r="BM22" s="329">
        <v>30.379950000000001</v>
      </c>
      <c r="BN22" s="329">
        <v>29.053370000000001</v>
      </c>
      <c r="BO22" s="329">
        <v>28.603300000000001</v>
      </c>
      <c r="BP22" s="329">
        <v>28.835280000000001</v>
      </c>
      <c r="BQ22" s="329">
        <v>28.799859999999999</v>
      </c>
      <c r="BR22" s="329">
        <v>28.507999999999999</v>
      </c>
      <c r="BS22" s="329">
        <v>28.89367</v>
      </c>
      <c r="BT22" s="329">
        <v>28.81569</v>
      </c>
      <c r="BU22" s="329">
        <v>30.37913</v>
      </c>
      <c r="BV22" s="329">
        <v>31.84506</v>
      </c>
    </row>
    <row r="23" spans="1:74" ht="11.1" customHeight="1" x14ac:dyDescent="0.2">
      <c r="A23" s="1" t="s">
        <v>613</v>
      </c>
      <c r="B23" s="183" t="s">
        <v>121</v>
      </c>
      <c r="C23" s="68">
        <v>243.977</v>
      </c>
      <c r="D23" s="68">
        <v>241.34800000000001</v>
      </c>
      <c r="E23" s="68">
        <v>232.93100000000001</v>
      </c>
      <c r="F23" s="68">
        <v>228.58099999999999</v>
      </c>
      <c r="G23" s="68">
        <v>222.584</v>
      </c>
      <c r="H23" s="68">
        <v>221.09899999999999</v>
      </c>
      <c r="I23" s="68">
        <v>217.71899999999999</v>
      </c>
      <c r="J23" s="68">
        <v>218.255</v>
      </c>
      <c r="K23" s="68">
        <v>225.21600000000001</v>
      </c>
      <c r="L23" s="68">
        <v>217.35599999999999</v>
      </c>
      <c r="M23" s="68">
        <v>222.93700000000001</v>
      </c>
      <c r="N23" s="68">
        <v>235.465</v>
      </c>
      <c r="O23" s="68">
        <v>261.64800000000002</v>
      </c>
      <c r="P23" s="68">
        <v>256.21899999999999</v>
      </c>
      <c r="Q23" s="68">
        <v>243.71600000000001</v>
      </c>
      <c r="R23" s="68">
        <v>243.47900000000001</v>
      </c>
      <c r="S23" s="68">
        <v>243.40899999999999</v>
      </c>
      <c r="T23" s="68">
        <v>242.66200000000001</v>
      </c>
      <c r="U23" s="68">
        <v>240.93199999999999</v>
      </c>
      <c r="V23" s="68">
        <v>230.411</v>
      </c>
      <c r="W23" s="68">
        <v>227.697</v>
      </c>
      <c r="X23" s="68">
        <v>225.59399999999999</v>
      </c>
      <c r="Y23" s="68">
        <v>233.84200000000001</v>
      </c>
      <c r="Z23" s="68">
        <v>238.58699999999999</v>
      </c>
      <c r="AA23" s="68">
        <v>261.10899999999998</v>
      </c>
      <c r="AB23" s="68">
        <v>253.63499999999999</v>
      </c>
      <c r="AC23" s="68">
        <v>239.55799999999999</v>
      </c>
      <c r="AD23" s="68">
        <v>243.511</v>
      </c>
      <c r="AE23" s="68">
        <v>242.48400000000001</v>
      </c>
      <c r="AF23" s="68">
        <v>238.417</v>
      </c>
      <c r="AG23" s="68">
        <v>232.85900000000001</v>
      </c>
      <c r="AH23" s="68">
        <v>226.78800000000001</v>
      </c>
      <c r="AI23" s="68">
        <v>223.20400000000001</v>
      </c>
      <c r="AJ23" s="68">
        <v>215.89599999999999</v>
      </c>
      <c r="AK23" s="68">
        <v>224.91800000000001</v>
      </c>
      <c r="AL23" s="68">
        <v>236.816</v>
      </c>
      <c r="AM23" s="68">
        <v>247.94800000000001</v>
      </c>
      <c r="AN23" s="68">
        <v>252.56700000000001</v>
      </c>
      <c r="AO23" s="68">
        <v>239.62899999999999</v>
      </c>
      <c r="AP23" s="68">
        <v>239.864</v>
      </c>
      <c r="AQ23" s="68">
        <v>242.17400000000001</v>
      </c>
      <c r="AR23" s="68">
        <v>240.31200000000001</v>
      </c>
      <c r="AS23" s="68">
        <v>233.91300000000001</v>
      </c>
      <c r="AT23" s="68">
        <v>236.083</v>
      </c>
      <c r="AU23" s="68">
        <v>239.65799999999999</v>
      </c>
      <c r="AV23" s="68">
        <v>232.12700000000001</v>
      </c>
      <c r="AW23" s="68">
        <v>230.005</v>
      </c>
      <c r="AX23" s="68">
        <v>246.274</v>
      </c>
      <c r="AY23" s="68">
        <v>257.892</v>
      </c>
      <c r="AZ23" s="68">
        <v>250.71299999999999</v>
      </c>
      <c r="BA23" s="329">
        <v>243.3947</v>
      </c>
      <c r="BB23" s="329">
        <v>238.333</v>
      </c>
      <c r="BC23" s="329">
        <v>237.98339999999999</v>
      </c>
      <c r="BD23" s="329">
        <v>239.5247</v>
      </c>
      <c r="BE23" s="329">
        <v>238.90389999999999</v>
      </c>
      <c r="BF23" s="329">
        <v>233.93180000000001</v>
      </c>
      <c r="BG23" s="329">
        <v>234.12139999999999</v>
      </c>
      <c r="BH23" s="329">
        <v>228.8124</v>
      </c>
      <c r="BI23" s="329">
        <v>237.17920000000001</v>
      </c>
      <c r="BJ23" s="329">
        <v>247.4511</v>
      </c>
      <c r="BK23" s="329">
        <v>255.91159999999999</v>
      </c>
      <c r="BL23" s="329">
        <v>254.02189999999999</v>
      </c>
      <c r="BM23" s="329">
        <v>246.2594</v>
      </c>
      <c r="BN23" s="329">
        <v>241.04490000000001</v>
      </c>
      <c r="BO23" s="329">
        <v>240.57599999999999</v>
      </c>
      <c r="BP23" s="329">
        <v>242.60149999999999</v>
      </c>
      <c r="BQ23" s="329">
        <v>242.56219999999999</v>
      </c>
      <c r="BR23" s="329">
        <v>238.18090000000001</v>
      </c>
      <c r="BS23" s="329">
        <v>238.2003</v>
      </c>
      <c r="BT23" s="329">
        <v>232.22749999999999</v>
      </c>
      <c r="BU23" s="329">
        <v>240.3862</v>
      </c>
      <c r="BV23" s="329">
        <v>250.78710000000001</v>
      </c>
    </row>
    <row r="24" spans="1:74" ht="11.1" customHeight="1" x14ac:dyDescent="0.2">
      <c r="A24" s="1"/>
      <c r="B24" s="7" t="s">
        <v>123</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400"/>
      <c r="BB24" s="400"/>
      <c r="BC24" s="400"/>
      <c r="BD24" s="400"/>
      <c r="BE24" s="400"/>
      <c r="BF24" s="400"/>
      <c r="BG24" s="400"/>
      <c r="BH24" s="400"/>
      <c r="BI24" s="400"/>
      <c r="BJ24" s="400"/>
      <c r="BK24" s="400"/>
      <c r="BL24" s="400"/>
      <c r="BM24" s="400"/>
      <c r="BN24" s="400"/>
      <c r="BO24" s="400"/>
      <c r="BP24" s="400"/>
      <c r="BQ24" s="400"/>
      <c r="BR24" s="400"/>
      <c r="BS24" s="400"/>
      <c r="BT24" s="400"/>
      <c r="BU24" s="400"/>
      <c r="BV24" s="400"/>
    </row>
    <row r="25" spans="1:74" ht="11.1" customHeight="1" x14ac:dyDescent="0.2">
      <c r="A25" s="1" t="s">
        <v>614</v>
      </c>
      <c r="B25" s="183" t="s">
        <v>121</v>
      </c>
      <c r="C25" s="68">
        <v>30.54</v>
      </c>
      <c r="D25" s="68">
        <v>30.423999999999999</v>
      </c>
      <c r="E25" s="68">
        <v>26.725000000000001</v>
      </c>
      <c r="F25" s="68">
        <v>25.096</v>
      </c>
      <c r="G25" s="68">
        <v>26.062000000000001</v>
      </c>
      <c r="H25" s="68">
        <v>25.212</v>
      </c>
      <c r="I25" s="68">
        <v>24.056000000000001</v>
      </c>
      <c r="J25" s="68">
        <v>26.03</v>
      </c>
      <c r="K25" s="68">
        <v>29.026</v>
      </c>
      <c r="L25" s="68">
        <v>27.698</v>
      </c>
      <c r="M25" s="68">
        <v>27.754000000000001</v>
      </c>
      <c r="N25" s="68">
        <v>28.594999999999999</v>
      </c>
      <c r="O25" s="68">
        <v>26.513000000000002</v>
      </c>
      <c r="P25" s="68">
        <v>26.896999999999998</v>
      </c>
      <c r="Q25" s="68">
        <v>26.262</v>
      </c>
      <c r="R25" s="68">
        <v>24.664999999999999</v>
      </c>
      <c r="S25" s="68">
        <v>23.375</v>
      </c>
      <c r="T25" s="68">
        <v>24.655999999999999</v>
      </c>
      <c r="U25" s="68">
        <v>24.445</v>
      </c>
      <c r="V25" s="68">
        <v>25.552</v>
      </c>
      <c r="W25" s="68">
        <v>24.803000000000001</v>
      </c>
      <c r="X25" s="68">
        <v>25.751999999999999</v>
      </c>
      <c r="Y25" s="68">
        <v>26.134</v>
      </c>
      <c r="Z25" s="68">
        <v>28.382999999999999</v>
      </c>
      <c r="AA25" s="68">
        <v>28.434999999999999</v>
      </c>
      <c r="AB25" s="68">
        <v>25.41</v>
      </c>
      <c r="AC25" s="68">
        <v>21.53</v>
      </c>
      <c r="AD25" s="68">
        <v>21.65</v>
      </c>
      <c r="AE25" s="68">
        <v>22.007999999999999</v>
      </c>
      <c r="AF25" s="68">
        <v>22.48</v>
      </c>
      <c r="AG25" s="68">
        <v>23.152999999999999</v>
      </c>
      <c r="AH25" s="68">
        <v>24.584</v>
      </c>
      <c r="AI25" s="68">
        <v>21.763999999999999</v>
      </c>
      <c r="AJ25" s="68">
        <v>23.140999999999998</v>
      </c>
      <c r="AK25" s="68">
        <v>23.606999999999999</v>
      </c>
      <c r="AL25" s="68">
        <v>24.523</v>
      </c>
      <c r="AM25" s="68">
        <v>25.23</v>
      </c>
      <c r="AN25" s="68">
        <v>24.986000000000001</v>
      </c>
      <c r="AO25" s="68">
        <v>23.129000000000001</v>
      </c>
      <c r="AP25" s="68">
        <v>22.808</v>
      </c>
      <c r="AQ25" s="68">
        <v>23.873000000000001</v>
      </c>
      <c r="AR25" s="68">
        <v>24.709</v>
      </c>
      <c r="AS25" s="68">
        <v>24.295000000000002</v>
      </c>
      <c r="AT25" s="68">
        <v>23.298999999999999</v>
      </c>
      <c r="AU25" s="68">
        <v>24.800999999999998</v>
      </c>
      <c r="AV25" s="68">
        <v>24.914000000000001</v>
      </c>
      <c r="AW25" s="68">
        <v>24.266999999999999</v>
      </c>
      <c r="AX25" s="68">
        <v>25.731999999999999</v>
      </c>
      <c r="AY25" s="68">
        <v>26.585000000000001</v>
      </c>
      <c r="AZ25" s="68">
        <v>24.542000000000002</v>
      </c>
      <c r="BA25" s="329">
        <v>25.162759999999999</v>
      </c>
      <c r="BB25" s="329">
        <v>22.70955</v>
      </c>
      <c r="BC25" s="329">
        <v>23.838450000000002</v>
      </c>
      <c r="BD25" s="329">
        <v>24.09169</v>
      </c>
      <c r="BE25" s="329">
        <v>23.98742</v>
      </c>
      <c r="BF25" s="329">
        <v>24.453440000000001</v>
      </c>
      <c r="BG25" s="329">
        <v>24.855129999999999</v>
      </c>
      <c r="BH25" s="329">
        <v>24.33257</v>
      </c>
      <c r="BI25" s="329">
        <v>25.024899999999999</v>
      </c>
      <c r="BJ25" s="329">
        <v>25.523630000000001</v>
      </c>
      <c r="BK25" s="329">
        <v>27.610109999999999</v>
      </c>
      <c r="BL25" s="329">
        <v>28.017320000000002</v>
      </c>
      <c r="BM25" s="329">
        <v>25.117180000000001</v>
      </c>
      <c r="BN25" s="329">
        <v>22.600210000000001</v>
      </c>
      <c r="BO25" s="329">
        <v>23.867039999999999</v>
      </c>
      <c r="BP25" s="329">
        <v>24.02468</v>
      </c>
      <c r="BQ25" s="329">
        <v>24.03462</v>
      </c>
      <c r="BR25" s="329">
        <v>24.657540000000001</v>
      </c>
      <c r="BS25" s="329">
        <v>25.106190000000002</v>
      </c>
      <c r="BT25" s="329">
        <v>24.692810000000001</v>
      </c>
      <c r="BU25" s="329">
        <v>25.118369999999999</v>
      </c>
      <c r="BV25" s="329">
        <v>25.32227</v>
      </c>
    </row>
    <row r="26" spans="1:74" ht="11.1" customHeight="1" x14ac:dyDescent="0.2">
      <c r="A26" s="1"/>
      <c r="B26" s="7" t="s">
        <v>124</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401"/>
      <c r="BB26" s="401"/>
      <c r="BC26" s="401"/>
      <c r="BD26" s="401"/>
      <c r="BE26" s="401"/>
      <c r="BF26" s="401"/>
      <c r="BG26" s="401"/>
      <c r="BH26" s="401"/>
      <c r="BI26" s="401"/>
      <c r="BJ26" s="401"/>
      <c r="BK26" s="401"/>
      <c r="BL26" s="401"/>
      <c r="BM26" s="401"/>
      <c r="BN26" s="401"/>
      <c r="BO26" s="401"/>
      <c r="BP26" s="401"/>
      <c r="BQ26" s="401"/>
      <c r="BR26" s="401"/>
      <c r="BS26" s="401"/>
      <c r="BT26" s="401"/>
      <c r="BU26" s="401"/>
      <c r="BV26" s="401"/>
    </row>
    <row r="27" spans="1:74" ht="11.1" customHeight="1" x14ac:dyDescent="0.2">
      <c r="A27" s="1" t="s">
        <v>615</v>
      </c>
      <c r="B27" s="184" t="s">
        <v>121</v>
      </c>
      <c r="C27" s="69">
        <v>213.43700000000001</v>
      </c>
      <c r="D27" s="69">
        <v>210.92400000000001</v>
      </c>
      <c r="E27" s="69">
        <v>206.20599999999999</v>
      </c>
      <c r="F27" s="69">
        <v>203.48500000000001</v>
      </c>
      <c r="G27" s="69">
        <v>196.52199999999999</v>
      </c>
      <c r="H27" s="69">
        <v>195.887</v>
      </c>
      <c r="I27" s="69">
        <v>193.66300000000001</v>
      </c>
      <c r="J27" s="69">
        <v>192.22499999999999</v>
      </c>
      <c r="K27" s="69">
        <v>196.19</v>
      </c>
      <c r="L27" s="69">
        <v>189.65799999999999</v>
      </c>
      <c r="M27" s="69">
        <v>195.18299999999999</v>
      </c>
      <c r="N27" s="69">
        <v>206.87</v>
      </c>
      <c r="O27" s="69">
        <v>235.13499999999999</v>
      </c>
      <c r="P27" s="69">
        <v>229.322</v>
      </c>
      <c r="Q27" s="69">
        <v>217.45400000000001</v>
      </c>
      <c r="R27" s="69">
        <v>218.81399999999999</v>
      </c>
      <c r="S27" s="69">
        <v>220.03399999999999</v>
      </c>
      <c r="T27" s="69">
        <v>218.006</v>
      </c>
      <c r="U27" s="69">
        <v>216.48699999999999</v>
      </c>
      <c r="V27" s="69">
        <v>204.85900000000001</v>
      </c>
      <c r="W27" s="69">
        <v>202.89400000000001</v>
      </c>
      <c r="X27" s="69">
        <v>199.84200000000001</v>
      </c>
      <c r="Y27" s="69">
        <v>207.708</v>
      </c>
      <c r="Z27" s="69">
        <v>210.20400000000001</v>
      </c>
      <c r="AA27" s="69">
        <v>232.67400000000001</v>
      </c>
      <c r="AB27" s="69">
        <v>228.22499999999999</v>
      </c>
      <c r="AC27" s="69">
        <v>218.02799999999999</v>
      </c>
      <c r="AD27" s="69">
        <v>221.86099999999999</v>
      </c>
      <c r="AE27" s="69">
        <v>220.476</v>
      </c>
      <c r="AF27" s="69">
        <v>215.93700000000001</v>
      </c>
      <c r="AG27" s="69">
        <v>209.70599999999999</v>
      </c>
      <c r="AH27" s="69">
        <v>202.20400000000001</v>
      </c>
      <c r="AI27" s="69">
        <v>201.44</v>
      </c>
      <c r="AJ27" s="69">
        <v>192.755</v>
      </c>
      <c r="AK27" s="69">
        <v>201.31100000000001</v>
      </c>
      <c r="AL27" s="69">
        <v>212.29300000000001</v>
      </c>
      <c r="AM27" s="69">
        <v>222.71799999999999</v>
      </c>
      <c r="AN27" s="69">
        <v>227.58099999999999</v>
      </c>
      <c r="AO27" s="69">
        <v>216.5</v>
      </c>
      <c r="AP27" s="69">
        <v>217.05600000000001</v>
      </c>
      <c r="AQ27" s="69">
        <v>218.30099999999999</v>
      </c>
      <c r="AR27" s="69">
        <v>215.60300000000001</v>
      </c>
      <c r="AS27" s="69">
        <v>209.61799999999999</v>
      </c>
      <c r="AT27" s="69">
        <v>212.78399999999999</v>
      </c>
      <c r="AU27" s="69">
        <v>214.857</v>
      </c>
      <c r="AV27" s="69">
        <v>207.21299999999999</v>
      </c>
      <c r="AW27" s="69">
        <v>205.738</v>
      </c>
      <c r="AX27" s="69">
        <v>220.542</v>
      </c>
      <c r="AY27" s="69">
        <v>231.30799999999999</v>
      </c>
      <c r="AZ27" s="69">
        <v>226.172</v>
      </c>
      <c r="BA27" s="350">
        <v>218.2319</v>
      </c>
      <c r="BB27" s="350">
        <v>215.6234</v>
      </c>
      <c r="BC27" s="350">
        <v>214.14490000000001</v>
      </c>
      <c r="BD27" s="350">
        <v>215.43299999999999</v>
      </c>
      <c r="BE27" s="350">
        <v>214.91640000000001</v>
      </c>
      <c r="BF27" s="350">
        <v>209.47839999999999</v>
      </c>
      <c r="BG27" s="350">
        <v>209.2662</v>
      </c>
      <c r="BH27" s="350">
        <v>204.47989999999999</v>
      </c>
      <c r="BI27" s="350">
        <v>212.15430000000001</v>
      </c>
      <c r="BJ27" s="350">
        <v>221.92750000000001</v>
      </c>
      <c r="BK27" s="350">
        <v>228.3015</v>
      </c>
      <c r="BL27" s="350">
        <v>226.00460000000001</v>
      </c>
      <c r="BM27" s="350">
        <v>221.1422</v>
      </c>
      <c r="BN27" s="350">
        <v>218.44470000000001</v>
      </c>
      <c r="BO27" s="350">
        <v>216.7089</v>
      </c>
      <c r="BP27" s="350">
        <v>218.57689999999999</v>
      </c>
      <c r="BQ27" s="350">
        <v>218.52760000000001</v>
      </c>
      <c r="BR27" s="350">
        <v>213.52330000000001</v>
      </c>
      <c r="BS27" s="350">
        <v>213.0941</v>
      </c>
      <c r="BT27" s="350">
        <v>207.53469999999999</v>
      </c>
      <c r="BU27" s="350">
        <v>215.2679</v>
      </c>
      <c r="BV27" s="350">
        <v>225.4648</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279"/>
      <c r="BE28" s="279"/>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781" t="s">
        <v>1003</v>
      </c>
      <c r="C29" s="782"/>
      <c r="D29" s="782"/>
      <c r="E29" s="782"/>
      <c r="F29" s="782"/>
      <c r="G29" s="782"/>
      <c r="H29" s="782"/>
      <c r="I29" s="782"/>
      <c r="J29" s="782"/>
      <c r="K29" s="782"/>
      <c r="L29" s="782"/>
      <c r="M29" s="782"/>
      <c r="N29" s="782"/>
      <c r="O29" s="782"/>
      <c r="P29" s="782"/>
      <c r="Q29" s="782"/>
      <c r="AY29" s="531"/>
      <c r="AZ29" s="531"/>
      <c r="BA29" s="531"/>
      <c r="BB29" s="531"/>
      <c r="BC29" s="531"/>
      <c r="BD29" s="665"/>
      <c r="BE29" s="665"/>
      <c r="BF29" s="665"/>
      <c r="BG29" s="531"/>
      <c r="BH29" s="531"/>
      <c r="BI29" s="531"/>
      <c r="BJ29" s="531"/>
    </row>
    <row r="30" spans="1:74" s="280" customFormat="1" ht="12" customHeight="1" x14ac:dyDescent="0.2">
      <c r="A30" s="1"/>
      <c r="B30" s="790" t="s">
        <v>137</v>
      </c>
      <c r="C30" s="782"/>
      <c r="D30" s="782"/>
      <c r="E30" s="782"/>
      <c r="F30" s="782"/>
      <c r="G30" s="782"/>
      <c r="H30" s="782"/>
      <c r="I30" s="782"/>
      <c r="J30" s="782"/>
      <c r="K30" s="782"/>
      <c r="L30" s="782"/>
      <c r="M30" s="782"/>
      <c r="N30" s="782"/>
      <c r="O30" s="782"/>
      <c r="P30" s="782"/>
      <c r="Q30" s="782"/>
      <c r="AY30" s="531"/>
      <c r="AZ30" s="531"/>
      <c r="BA30" s="531"/>
      <c r="BB30" s="531"/>
      <c r="BC30" s="531"/>
      <c r="BD30" s="665"/>
      <c r="BE30" s="665"/>
      <c r="BF30" s="665"/>
      <c r="BG30" s="531"/>
      <c r="BH30" s="531"/>
      <c r="BI30" s="531"/>
      <c r="BJ30" s="531"/>
    </row>
    <row r="31" spans="1:74" s="446" customFormat="1" ht="12" customHeight="1" x14ac:dyDescent="0.2">
      <c r="A31" s="445"/>
      <c r="B31" s="803" t="s">
        <v>1028</v>
      </c>
      <c r="C31" s="804"/>
      <c r="D31" s="804"/>
      <c r="E31" s="804"/>
      <c r="F31" s="804"/>
      <c r="G31" s="804"/>
      <c r="H31" s="804"/>
      <c r="I31" s="804"/>
      <c r="J31" s="804"/>
      <c r="K31" s="804"/>
      <c r="L31" s="804"/>
      <c r="M31" s="804"/>
      <c r="N31" s="804"/>
      <c r="O31" s="804"/>
      <c r="P31" s="804"/>
      <c r="Q31" s="800"/>
      <c r="AY31" s="532"/>
      <c r="AZ31" s="532"/>
      <c r="BA31" s="532"/>
      <c r="BB31" s="532"/>
      <c r="BC31" s="532"/>
      <c r="BD31" s="666"/>
      <c r="BE31" s="666"/>
      <c r="BF31" s="666"/>
      <c r="BG31" s="532"/>
      <c r="BH31" s="532"/>
      <c r="BI31" s="532"/>
      <c r="BJ31" s="532"/>
    </row>
    <row r="32" spans="1:74" s="446" customFormat="1" ht="12" customHeight="1" x14ac:dyDescent="0.2">
      <c r="A32" s="445"/>
      <c r="B32" s="798" t="s">
        <v>1048</v>
      </c>
      <c r="C32" s="800"/>
      <c r="D32" s="800"/>
      <c r="E32" s="800"/>
      <c r="F32" s="800"/>
      <c r="G32" s="800"/>
      <c r="H32" s="800"/>
      <c r="I32" s="800"/>
      <c r="J32" s="800"/>
      <c r="K32" s="800"/>
      <c r="L32" s="800"/>
      <c r="M32" s="800"/>
      <c r="N32" s="800"/>
      <c r="O32" s="800"/>
      <c r="P32" s="800"/>
      <c r="Q32" s="800"/>
      <c r="AY32" s="532"/>
      <c r="AZ32" s="532"/>
      <c r="BA32" s="532"/>
      <c r="BB32" s="532"/>
      <c r="BC32" s="532"/>
      <c r="BD32" s="666"/>
      <c r="BE32" s="666"/>
      <c r="BF32" s="666"/>
      <c r="BG32" s="532"/>
      <c r="BH32" s="532"/>
      <c r="BI32" s="532"/>
      <c r="BJ32" s="532"/>
    </row>
    <row r="33" spans="1:74" s="446" customFormat="1" ht="12" customHeight="1" x14ac:dyDescent="0.2">
      <c r="A33" s="445"/>
      <c r="B33" s="831" t="s">
        <v>1049</v>
      </c>
      <c r="C33" s="800"/>
      <c r="D33" s="800"/>
      <c r="E33" s="800"/>
      <c r="F33" s="800"/>
      <c r="G33" s="800"/>
      <c r="H33" s="800"/>
      <c r="I33" s="800"/>
      <c r="J33" s="800"/>
      <c r="K33" s="800"/>
      <c r="L33" s="800"/>
      <c r="M33" s="800"/>
      <c r="N33" s="800"/>
      <c r="O33" s="800"/>
      <c r="P33" s="800"/>
      <c r="Q33" s="800"/>
      <c r="AY33" s="532"/>
      <c r="AZ33" s="532"/>
      <c r="BA33" s="532"/>
      <c r="BB33" s="532"/>
      <c r="BC33" s="532"/>
      <c r="BD33" s="666"/>
      <c r="BE33" s="666"/>
      <c r="BF33" s="666"/>
      <c r="BG33" s="532"/>
      <c r="BH33" s="532"/>
      <c r="BI33" s="532"/>
      <c r="BJ33" s="532"/>
    </row>
    <row r="34" spans="1:74" s="446" customFormat="1" ht="12" customHeight="1" x14ac:dyDescent="0.2">
      <c r="A34" s="445"/>
      <c r="B34" s="803" t="s">
        <v>1051</v>
      </c>
      <c r="C34" s="804"/>
      <c r="D34" s="804"/>
      <c r="E34" s="804"/>
      <c r="F34" s="804"/>
      <c r="G34" s="804"/>
      <c r="H34" s="804"/>
      <c r="I34" s="804"/>
      <c r="J34" s="804"/>
      <c r="K34" s="804"/>
      <c r="L34" s="804"/>
      <c r="M34" s="804"/>
      <c r="N34" s="804"/>
      <c r="O34" s="804"/>
      <c r="P34" s="804"/>
      <c r="Q34" s="800"/>
      <c r="AY34" s="532"/>
      <c r="AZ34" s="532"/>
      <c r="BA34" s="532"/>
      <c r="BB34" s="532"/>
      <c r="BC34" s="532"/>
      <c r="BD34" s="666"/>
      <c r="BE34" s="666"/>
      <c r="BF34" s="666"/>
      <c r="BG34" s="532"/>
      <c r="BH34" s="532"/>
      <c r="BI34" s="532"/>
      <c r="BJ34" s="532"/>
    </row>
    <row r="35" spans="1:74" s="446" customFormat="1" ht="12" customHeight="1" x14ac:dyDescent="0.2">
      <c r="A35" s="445"/>
      <c r="B35" s="805" t="s">
        <v>1052</v>
      </c>
      <c r="C35" s="799"/>
      <c r="D35" s="799"/>
      <c r="E35" s="799"/>
      <c r="F35" s="799"/>
      <c r="G35" s="799"/>
      <c r="H35" s="799"/>
      <c r="I35" s="799"/>
      <c r="J35" s="799"/>
      <c r="K35" s="799"/>
      <c r="L35" s="799"/>
      <c r="M35" s="799"/>
      <c r="N35" s="799"/>
      <c r="O35" s="799"/>
      <c r="P35" s="799"/>
      <c r="Q35" s="800"/>
      <c r="AY35" s="532"/>
      <c r="AZ35" s="532"/>
      <c r="BA35" s="532"/>
      <c r="BB35" s="532"/>
      <c r="BC35" s="532"/>
      <c r="BD35" s="666"/>
      <c r="BE35" s="666"/>
      <c r="BF35" s="666"/>
      <c r="BG35" s="532"/>
      <c r="BH35" s="532"/>
      <c r="BI35" s="532"/>
      <c r="BJ35" s="532"/>
    </row>
    <row r="36" spans="1:74" s="446" customFormat="1" ht="12" customHeight="1" x14ac:dyDescent="0.2">
      <c r="A36" s="445"/>
      <c r="B36" s="798" t="s">
        <v>1032</v>
      </c>
      <c r="C36" s="799"/>
      <c r="D36" s="799"/>
      <c r="E36" s="799"/>
      <c r="F36" s="799"/>
      <c r="G36" s="799"/>
      <c r="H36" s="799"/>
      <c r="I36" s="799"/>
      <c r="J36" s="799"/>
      <c r="K36" s="799"/>
      <c r="L36" s="799"/>
      <c r="M36" s="799"/>
      <c r="N36" s="799"/>
      <c r="O36" s="799"/>
      <c r="P36" s="799"/>
      <c r="Q36" s="800"/>
      <c r="AY36" s="532"/>
      <c r="AZ36" s="532"/>
      <c r="BA36" s="532"/>
      <c r="BB36" s="532"/>
      <c r="BC36" s="532"/>
      <c r="BD36" s="666"/>
      <c r="BE36" s="666"/>
      <c r="BF36" s="666"/>
      <c r="BG36" s="532"/>
      <c r="BH36" s="532"/>
      <c r="BI36" s="532"/>
      <c r="BJ36" s="532"/>
    </row>
    <row r="37" spans="1:74" s="447" customFormat="1" ht="12" customHeight="1" x14ac:dyDescent="0.2">
      <c r="A37" s="436"/>
      <c r="B37" s="812" t="s">
        <v>1129</v>
      </c>
      <c r="C37" s="800"/>
      <c r="D37" s="800"/>
      <c r="E37" s="800"/>
      <c r="F37" s="800"/>
      <c r="G37" s="800"/>
      <c r="H37" s="800"/>
      <c r="I37" s="800"/>
      <c r="J37" s="800"/>
      <c r="K37" s="800"/>
      <c r="L37" s="800"/>
      <c r="M37" s="800"/>
      <c r="N37" s="800"/>
      <c r="O37" s="800"/>
      <c r="P37" s="800"/>
      <c r="Q37" s="800"/>
      <c r="AY37" s="533"/>
      <c r="AZ37" s="533"/>
      <c r="BA37" s="533"/>
      <c r="BB37" s="533"/>
      <c r="BC37" s="533"/>
      <c r="BD37" s="667"/>
      <c r="BE37" s="667"/>
      <c r="BF37" s="667"/>
      <c r="BG37" s="533"/>
      <c r="BH37" s="533"/>
      <c r="BI37" s="533"/>
      <c r="BJ37" s="533"/>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V5" transitionEvaluation="1" transitionEntry="1" codeName="Sheet11">
    <pageSetUpPr fitToPage="1"/>
  </sheetPr>
  <dimension ref="A1:BV343"/>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1" sqref="B1:AL1"/>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96" customWidth="1"/>
    <col min="56" max="58" width="6.5703125" style="668" customWidth="1"/>
    <col min="59" max="62" width="6.5703125" style="396" customWidth="1"/>
    <col min="63" max="74" width="6.5703125" style="72" customWidth="1"/>
    <col min="75" max="16384" width="9.5703125" style="72"/>
  </cols>
  <sheetData>
    <row r="1" spans="1:74" ht="13.35" customHeight="1" x14ac:dyDescent="0.2">
      <c r="A1" s="791" t="s">
        <v>982</v>
      </c>
      <c r="B1" s="832" t="s">
        <v>250</v>
      </c>
      <c r="C1" s="833"/>
      <c r="D1" s="833"/>
      <c r="E1" s="833"/>
      <c r="F1" s="833"/>
      <c r="G1" s="833"/>
      <c r="H1" s="833"/>
      <c r="I1" s="833"/>
      <c r="J1" s="833"/>
      <c r="K1" s="833"/>
      <c r="L1" s="833"/>
      <c r="M1" s="833"/>
      <c r="N1" s="833"/>
      <c r="O1" s="833"/>
      <c r="P1" s="833"/>
      <c r="Q1" s="833"/>
      <c r="R1" s="833"/>
      <c r="S1" s="833"/>
      <c r="T1" s="833"/>
      <c r="U1" s="833"/>
      <c r="V1" s="833"/>
      <c r="W1" s="833"/>
      <c r="X1" s="833"/>
      <c r="Y1" s="833"/>
      <c r="Z1" s="833"/>
      <c r="AA1" s="833"/>
      <c r="AB1" s="833"/>
      <c r="AC1" s="833"/>
      <c r="AD1" s="833"/>
      <c r="AE1" s="833"/>
      <c r="AF1" s="833"/>
      <c r="AG1" s="833"/>
      <c r="AH1" s="833"/>
      <c r="AI1" s="833"/>
      <c r="AJ1" s="833"/>
      <c r="AK1" s="833"/>
      <c r="AL1" s="833"/>
      <c r="AM1" s="304"/>
    </row>
    <row r="2" spans="1:74" ht="12.75" x14ac:dyDescent="0.2">
      <c r="A2" s="792"/>
      <c r="B2" s="541" t="str">
        <f>"U.S. Energy Information Administration  |  Short-Term Energy Outlook  - "&amp;Dates!D1</f>
        <v>U.S. Energy Information Administration  |  Short-Term Energy Outlook  - March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row>
    <row r="3" spans="1:74" s="12" customFormat="1" ht="12.75" x14ac:dyDescent="0.2">
      <c r="A3" s="14"/>
      <c r="B3" s="15"/>
      <c r="C3" s="796">
        <f>Dates!D3</f>
        <v>2015</v>
      </c>
      <c r="D3" s="787"/>
      <c r="E3" s="787"/>
      <c r="F3" s="787"/>
      <c r="G3" s="787"/>
      <c r="H3" s="787"/>
      <c r="I3" s="787"/>
      <c r="J3" s="787"/>
      <c r="K3" s="787"/>
      <c r="L3" s="787"/>
      <c r="M3" s="787"/>
      <c r="N3" s="788"/>
      <c r="O3" s="796">
        <f>C3+1</f>
        <v>2016</v>
      </c>
      <c r="P3" s="797"/>
      <c r="Q3" s="797"/>
      <c r="R3" s="797"/>
      <c r="S3" s="797"/>
      <c r="T3" s="797"/>
      <c r="U3" s="797"/>
      <c r="V3" s="797"/>
      <c r="W3" s="797"/>
      <c r="X3" s="787"/>
      <c r="Y3" s="787"/>
      <c r="Z3" s="788"/>
      <c r="AA3" s="786">
        <f>O3+1</f>
        <v>2017</v>
      </c>
      <c r="AB3" s="787"/>
      <c r="AC3" s="787"/>
      <c r="AD3" s="787"/>
      <c r="AE3" s="787"/>
      <c r="AF3" s="787"/>
      <c r="AG3" s="787"/>
      <c r="AH3" s="787"/>
      <c r="AI3" s="787"/>
      <c r="AJ3" s="787"/>
      <c r="AK3" s="787"/>
      <c r="AL3" s="788"/>
      <c r="AM3" s="786">
        <f>AA3+1</f>
        <v>2018</v>
      </c>
      <c r="AN3" s="787"/>
      <c r="AO3" s="787"/>
      <c r="AP3" s="787"/>
      <c r="AQ3" s="787"/>
      <c r="AR3" s="787"/>
      <c r="AS3" s="787"/>
      <c r="AT3" s="787"/>
      <c r="AU3" s="787"/>
      <c r="AV3" s="787"/>
      <c r="AW3" s="787"/>
      <c r="AX3" s="788"/>
      <c r="AY3" s="786">
        <f>AM3+1</f>
        <v>2019</v>
      </c>
      <c r="AZ3" s="793"/>
      <c r="BA3" s="793"/>
      <c r="BB3" s="793"/>
      <c r="BC3" s="793"/>
      <c r="BD3" s="793"/>
      <c r="BE3" s="793"/>
      <c r="BF3" s="793"/>
      <c r="BG3" s="793"/>
      <c r="BH3" s="793"/>
      <c r="BI3" s="793"/>
      <c r="BJ3" s="794"/>
      <c r="BK3" s="786">
        <f>AY3+1</f>
        <v>2020</v>
      </c>
      <c r="BL3" s="787"/>
      <c r="BM3" s="787"/>
      <c r="BN3" s="787"/>
      <c r="BO3" s="787"/>
      <c r="BP3" s="787"/>
      <c r="BQ3" s="787"/>
      <c r="BR3" s="787"/>
      <c r="BS3" s="787"/>
      <c r="BT3" s="787"/>
      <c r="BU3" s="787"/>
      <c r="BV3" s="788"/>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73"/>
      <c r="B5" s="74" t="s">
        <v>964</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37"/>
      <c r="BA5" s="737"/>
      <c r="BB5" s="737"/>
      <c r="BC5" s="737"/>
      <c r="BD5" s="771"/>
      <c r="BE5" s="75"/>
      <c r="BF5" s="75"/>
      <c r="BG5" s="75"/>
      <c r="BH5" s="75"/>
      <c r="BI5" s="75"/>
      <c r="BJ5" s="426"/>
      <c r="BK5" s="426"/>
      <c r="BL5" s="426"/>
      <c r="BM5" s="426"/>
      <c r="BN5" s="426"/>
      <c r="BO5" s="426"/>
      <c r="BP5" s="426"/>
      <c r="BQ5" s="426"/>
      <c r="BR5" s="426"/>
      <c r="BS5" s="426"/>
      <c r="BT5" s="426"/>
      <c r="BU5" s="426"/>
      <c r="BV5" s="426"/>
    </row>
    <row r="6" spans="1:74" ht="11.1" customHeight="1" x14ac:dyDescent="0.2">
      <c r="A6" s="76" t="s">
        <v>958</v>
      </c>
      <c r="B6" s="185" t="s">
        <v>544</v>
      </c>
      <c r="C6" s="214">
        <v>78.075868548000003</v>
      </c>
      <c r="D6" s="214">
        <v>78.463815107000002</v>
      </c>
      <c r="E6" s="214">
        <v>78.810305774</v>
      </c>
      <c r="F6" s="214">
        <v>79.947986</v>
      </c>
      <c r="G6" s="214">
        <v>78.797208032</v>
      </c>
      <c r="H6" s="214">
        <v>78.613866866999999</v>
      </c>
      <c r="I6" s="214">
        <v>78.862992581</v>
      </c>
      <c r="J6" s="214">
        <v>78.952723355000003</v>
      </c>
      <c r="K6" s="214">
        <v>79.451042999999999</v>
      </c>
      <c r="L6" s="214">
        <v>78.872316902999998</v>
      </c>
      <c r="M6" s="214">
        <v>78.541217433</v>
      </c>
      <c r="N6" s="214">
        <v>78.545799935000005</v>
      </c>
      <c r="O6" s="214">
        <v>78.560495516000003</v>
      </c>
      <c r="P6" s="214">
        <v>79.673152793</v>
      </c>
      <c r="Q6" s="214">
        <v>78.773416452000006</v>
      </c>
      <c r="R6" s="214">
        <v>78.718453533000002</v>
      </c>
      <c r="S6" s="214">
        <v>77.821785289999994</v>
      </c>
      <c r="T6" s="214">
        <v>77.076280967000002</v>
      </c>
      <c r="U6" s="214">
        <v>77.706927194000002</v>
      </c>
      <c r="V6" s="214">
        <v>77.090734257999998</v>
      </c>
      <c r="W6" s="214">
        <v>76.580057832999998</v>
      </c>
      <c r="X6" s="214">
        <v>76.279981226000004</v>
      </c>
      <c r="Y6" s="214">
        <v>76.916482966999993</v>
      </c>
      <c r="Z6" s="214">
        <v>76.050186354999994</v>
      </c>
      <c r="AA6" s="214">
        <v>75.979681515999999</v>
      </c>
      <c r="AB6" s="214">
        <v>76.625913749999995</v>
      </c>
      <c r="AC6" s="214">
        <v>78.418810065000002</v>
      </c>
      <c r="AD6" s="214">
        <v>78.502159832999993</v>
      </c>
      <c r="AE6" s="214">
        <v>78.371707870999998</v>
      </c>
      <c r="AF6" s="214">
        <v>78.987322599999999</v>
      </c>
      <c r="AG6" s="214">
        <v>79.955689226000004</v>
      </c>
      <c r="AH6" s="214">
        <v>79.936718225999996</v>
      </c>
      <c r="AI6" s="214">
        <v>81.133553966999997</v>
      </c>
      <c r="AJ6" s="214">
        <v>82.268117064999998</v>
      </c>
      <c r="AK6" s="214">
        <v>84.499417367000007</v>
      </c>
      <c r="AL6" s="214">
        <v>84.999681386999995</v>
      </c>
      <c r="AM6" s="214">
        <v>83.432426323000001</v>
      </c>
      <c r="AN6" s="214">
        <v>85.163614499999994</v>
      </c>
      <c r="AO6" s="214">
        <v>86.223440934999999</v>
      </c>
      <c r="AP6" s="214">
        <v>86.596001200000003</v>
      </c>
      <c r="AQ6" s="214">
        <v>87.530164612999997</v>
      </c>
      <c r="AR6" s="214">
        <v>88.033588899999998</v>
      </c>
      <c r="AS6" s="214">
        <v>89.794047613000004</v>
      </c>
      <c r="AT6" s="214">
        <v>91.766870128999997</v>
      </c>
      <c r="AU6" s="214">
        <v>93.001004332999997</v>
      </c>
      <c r="AV6" s="214">
        <v>93.836520194000002</v>
      </c>
      <c r="AW6" s="214">
        <v>94.971977467000002</v>
      </c>
      <c r="AX6" s="214">
        <v>95.027874644999997</v>
      </c>
      <c r="AY6" s="214">
        <v>95.182410000000004</v>
      </c>
      <c r="AZ6" s="214">
        <v>96.137150000000005</v>
      </c>
      <c r="BA6" s="355">
        <v>96.771649999999994</v>
      </c>
      <c r="BB6" s="355">
        <v>97.082999999999998</v>
      </c>
      <c r="BC6" s="355">
        <v>97.423460000000006</v>
      </c>
      <c r="BD6" s="355">
        <v>97.509140000000002</v>
      </c>
      <c r="BE6" s="355">
        <v>97.821179999999998</v>
      </c>
      <c r="BF6" s="355">
        <v>98.345190000000002</v>
      </c>
      <c r="BG6" s="355">
        <v>98.468059999999994</v>
      </c>
      <c r="BH6" s="355">
        <v>98.753960000000006</v>
      </c>
      <c r="BI6" s="355">
        <v>98.833489999999998</v>
      </c>
      <c r="BJ6" s="355">
        <v>98.688940000000002</v>
      </c>
      <c r="BK6" s="355">
        <v>98.722660000000005</v>
      </c>
      <c r="BL6" s="355">
        <v>98.766670000000005</v>
      </c>
      <c r="BM6" s="355">
        <v>98.915999999999997</v>
      </c>
      <c r="BN6" s="355">
        <v>99.033150000000006</v>
      </c>
      <c r="BO6" s="355">
        <v>99.144130000000004</v>
      </c>
      <c r="BP6" s="355">
        <v>99.219380000000001</v>
      </c>
      <c r="BQ6" s="355">
        <v>99.208299999999994</v>
      </c>
      <c r="BR6" s="355">
        <v>99.474209999999999</v>
      </c>
      <c r="BS6" s="355">
        <v>99.61009</v>
      </c>
      <c r="BT6" s="355">
        <v>99.656589999999994</v>
      </c>
      <c r="BU6" s="355">
        <v>99.474209999999999</v>
      </c>
      <c r="BV6" s="355">
        <v>99.01276</v>
      </c>
    </row>
    <row r="7" spans="1:74" ht="11.1" customHeight="1" x14ac:dyDescent="0.2">
      <c r="A7" s="76" t="s">
        <v>959</v>
      </c>
      <c r="B7" s="185" t="s">
        <v>545</v>
      </c>
      <c r="C7" s="214">
        <v>1.0141756773999999</v>
      </c>
      <c r="D7" s="214">
        <v>0.98249407143</v>
      </c>
      <c r="E7" s="214">
        <v>0.98460487097000005</v>
      </c>
      <c r="F7" s="214">
        <v>0.99196016666999998</v>
      </c>
      <c r="G7" s="214">
        <v>0.93947148387000001</v>
      </c>
      <c r="H7" s="214">
        <v>0.86666433333000004</v>
      </c>
      <c r="I7" s="214">
        <v>0.86069874193999996</v>
      </c>
      <c r="J7" s="214">
        <v>0.81213077419000002</v>
      </c>
      <c r="K7" s="214">
        <v>0.91999966666999999</v>
      </c>
      <c r="L7" s="214">
        <v>0.94134241934999996</v>
      </c>
      <c r="M7" s="214">
        <v>0.98966583333000002</v>
      </c>
      <c r="N7" s="214">
        <v>0.99811180644999997</v>
      </c>
      <c r="O7" s="214">
        <v>0.98985696773999998</v>
      </c>
      <c r="P7" s="214">
        <v>0.98047362068999999</v>
      </c>
      <c r="Q7" s="214">
        <v>0.96446416129000001</v>
      </c>
      <c r="R7" s="214">
        <v>0.87527080000000002</v>
      </c>
      <c r="S7" s="214">
        <v>0.87380251613000004</v>
      </c>
      <c r="T7" s="214">
        <v>0.82939439999999998</v>
      </c>
      <c r="U7" s="214">
        <v>0.80725641935000003</v>
      </c>
      <c r="V7" s="214">
        <v>0.80545829032000005</v>
      </c>
      <c r="W7" s="214">
        <v>0.83234090000000005</v>
      </c>
      <c r="X7" s="214">
        <v>0.92084509677000004</v>
      </c>
      <c r="Y7" s="214">
        <v>1.0126803666999999</v>
      </c>
      <c r="Z7" s="214">
        <v>1.0197435483999999</v>
      </c>
      <c r="AA7" s="214">
        <v>1.0007213548</v>
      </c>
      <c r="AB7" s="214">
        <v>1.0051831786000001</v>
      </c>
      <c r="AC7" s="214">
        <v>1.0110912581</v>
      </c>
      <c r="AD7" s="214">
        <v>1.0124299333</v>
      </c>
      <c r="AE7" s="214">
        <v>0.98061022581000001</v>
      </c>
      <c r="AF7" s="214">
        <v>0.91696866666999999</v>
      </c>
      <c r="AG7" s="214">
        <v>0.77498987097000005</v>
      </c>
      <c r="AH7" s="214">
        <v>0.78796545160999998</v>
      </c>
      <c r="AI7" s="214">
        <v>0.90684133333000005</v>
      </c>
      <c r="AJ7" s="214">
        <v>0.95277612902999997</v>
      </c>
      <c r="AK7" s="214">
        <v>0.99199320000000002</v>
      </c>
      <c r="AL7" s="214">
        <v>0.98839687096999995</v>
      </c>
      <c r="AM7" s="214">
        <v>1.0024972903</v>
      </c>
      <c r="AN7" s="214">
        <v>0.99014989285999999</v>
      </c>
      <c r="AO7" s="214">
        <v>0.99678825806000004</v>
      </c>
      <c r="AP7" s="214">
        <v>0.96375683332999995</v>
      </c>
      <c r="AQ7" s="214">
        <v>0.93008154839000001</v>
      </c>
      <c r="AR7" s="214">
        <v>0.86816786667000001</v>
      </c>
      <c r="AS7" s="214">
        <v>0.84246267742000003</v>
      </c>
      <c r="AT7" s="214">
        <v>0.84280248387000001</v>
      </c>
      <c r="AU7" s="214">
        <v>0.90166080000000004</v>
      </c>
      <c r="AV7" s="214">
        <v>0.91166883871000004</v>
      </c>
      <c r="AW7" s="214">
        <v>0.98024476667000005</v>
      </c>
      <c r="AX7" s="214">
        <v>0.99763345161000005</v>
      </c>
      <c r="AY7" s="214">
        <v>0.97210450000000004</v>
      </c>
      <c r="AZ7" s="214">
        <v>1.017085</v>
      </c>
      <c r="BA7" s="355">
        <v>1.021225</v>
      </c>
      <c r="BB7" s="355">
        <v>0.93946339999999995</v>
      </c>
      <c r="BC7" s="355">
        <v>0.86773750000000005</v>
      </c>
      <c r="BD7" s="355">
        <v>0.7866862</v>
      </c>
      <c r="BE7" s="355">
        <v>0.63635560000000002</v>
      </c>
      <c r="BF7" s="355">
        <v>0.81472350000000004</v>
      </c>
      <c r="BG7" s="355">
        <v>0.90033450000000004</v>
      </c>
      <c r="BH7" s="355">
        <v>0.91882819999999998</v>
      </c>
      <c r="BI7" s="355">
        <v>0.95507509999999995</v>
      </c>
      <c r="BJ7" s="355">
        <v>0.96178509999999995</v>
      </c>
      <c r="BK7" s="355">
        <v>0.9720299</v>
      </c>
      <c r="BL7" s="355">
        <v>1.029855</v>
      </c>
      <c r="BM7" s="355">
        <v>1.0323199999999999</v>
      </c>
      <c r="BN7" s="355">
        <v>0.94582790000000005</v>
      </c>
      <c r="BO7" s="355">
        <v>0.87533810000000001</v>
      </c>
      <c r="BP7" s="355">
        <v>0.79164800000000002</v>
      </c>
      <c r="BQ7" s="355">
        <v>0.63005630000000001</v>
      </c>
      <c r="BR7" s="355">
        <v>0.82550080000000003</v>
      </c>
      <c r="BS7" s="355">
        <v>0.92188289999999995</v>
      </c>
      <c r="BT7" s="355">
        <v>0.92712629999999996</v>
      </c>
      <c r="BU7" s="355">
        <v>0.95897659999999996</v>
      </c>
      <c r="BV7" s="355">
        <v>0.95902690000000002</v>
      </c>
    </row>
    <row r="8" spans="1:74" ht="11.1" customHeight="1" x14ac:dyDescent="0.2">
      <c r="A8" s="76" t="s">
        <v>962</v>
      </c>
      <c r="B8" s="185" t="s">
        <v>133</v>
      </c>
      <c r="C8" s="214">
        <v>3.4163715483999999</v>
      </c>
      <c r="D8" s="214">
        <v>3.3588606071</v>
      </c>
      <c r="E8" s="214">
        <v>3.0849011289999999</v>
      </c>
      <c r="F8" s="214">
        <v>3.5699841666999999</v>
      </c>
      <c r="G8" s="214">
        <v>3.5924043548000002</v>
      </c>
      <c r="H8" s="214">
        <v>3.5121537332999999</v>
      </c>
      <c r="I8" s="214">
        <v>3.7630379676999999</v>
      </c>
      <c r="J8" s="214">
        <v>3.8430978386999999</v>
      </c>
      <c r="K8" s="214">
        <v>3.8741262333000002</v>
      </c>
      <c r="L8" s="214">
        <v>3.5772226129</v>
      </c>
      <c r="M8" s="214">
        <v>3.3795202999999998</v>
      </c>
      <c r="N8" s="214">
        <v>3.4914604194000001</v>
      </c>
      <c r="O8" s="214">
        <v>3.3684434194000001</v>
      </c>
      <c r="P8" s="214">
        <v>3.3349898621</v>
      </c>
      <c r="Q8" s="214">
        <v>3.4466514194000002</v>
      </c>
      <c r="R8" s="214">
        <v>3.2485630333</v>
      </c>
      <c r="S8" s="214">
        <v>3.4318000323</v>
      </c>
      <c r="T8" s="214">
        <v>3.1110263667</v>
      </c>
      <c r="U8" s="214">
        <v>3.1938824515999999</v>
      </c>
      <c r="V8" s="214">
        <v>3.2873087742</v>
      </c>
      <c r="W8" s="214">
        <v>3.1254156332999998</v>
      </c>
      <c r="X8" s="214">
        <v>3.2455705483999999</v>
      </c>
      <c r="Y8" s="214">
        <v>3.2636478667</v>
      </c>
      <c r="Z8" s="214">
        <v>3.3003703548000001</v>
      </c>
      <c r="AA8" s="214">
        <v>3.2700238064999998</v>
      </c>
      <c r="AB8" s="214">
        <v>3.1592205714000001</v>
      </c>
      <c r="AC8" s="214">
        <v>3.2769611613</v>
      </c>
      <c r="AD8" s="214">
        <v>3.0267268000000001</v>
      </c>
      <c r="AE8" s="214">
        <v>3.0700342903000002</v>
      </c>
      <c r="AF8" s="214">
        <v>2.8943709332999998</v>
      </c>
      <c r="AG8" s="214">
        <v>3.0293591612999999</v>
      </c>
      <c r="AH8" s="214">
        <v>2.8645070000000001</v>
      </c>
      <c r="AI8" s="214">
        <v>2.8158523999999998</v>
      </c>
      <c r="AJ8" s="214">
        <v>2.4688081290000001</v>
      </c>
      <c r="AK8" s="214">
        <v>2.6007319999999998</v>
      </c>
      <c r="AL8" s="214">
        <v>2.3980777418999999</v>
      </c>
      <c r="AM8" s="214">
        <v>2.4894125805999998</v>
      </c>
      <c r="AN8" s="214">
        <v>2.5904406429</v>
      </c>
      <c r="AO8" s="214">
        <v>2.6232492258</v>
      </c>
      <c r="AP8" s="214">
        <v>2.4352866333000001</v>
      </c>
      <c r="AQ8" s="214">
        <v>2.4587234516000001</v>
      </c>
      <c r="AR8" s="214">
        <v>2.5603740667000001</v>
      </c>
      <c r="AS8" s="214">
        <v>2.8028619032000002</v>
      </c>
      <c r="AT8" s="214">
        <v>2.9646870000000001</v>
      </c>
      <c r="AU8" s="214">
        <v>2.7994157</v>
      </c>
      <c r="AV8" s="214">
        <v>2.6106604193999998</v>
      </c>
      <c r="AW8" s="214">
        <v>2.8893636667</v>
      </c>
      <c r="AX8" s="214">
        <v>2.7701251290000002</v>
      </c>
      <c r="AY8" s="214">
        <v>2.8957480000000002</v>
      </c>
      <c r="AZ8" s="214">
        <v>2.9049879999999999</v>
      </c>
      <c r="BA8" s="355">
        <v>2.922606</v>
      </c>
      <c r="BB8" s="355">
        <v>2.9432170000000002</v>
      </c>
      <c r="BC8" s="355">
        <v>2.9482620000000002</v>
      </c>
      <c r="BD8" s="355">
        <v>2.9378259999999998</v>
      </c>
      <c r="BE8" s="355">
        <v>2.9447410000000001</v>
      </c>
      <c r="BF8" s="355">
        <v>2.9065279999999998</v>
      </c>
      <c r="BG8" s="355">
        <v>2.8556279999999998</v>
      </c>
      <c r="BH8" s="355">
        <v>2.925074</v>
      </c>
      <c r="BI8" s="355">
        <v>2.9777710000000002</v>
      </c>
      <c r="BJ8" s="355">
        <v>2.9979789999999999</v>
      </c>
      <c r="BK8" s="355">
        <v>3.0341870000000002</v>
      </c>
      <c r="BL8" s="355">
        <v>3.052279</v>
      </c>
      <c r="BM8" s="355">
        <v>3.0670649999999999</v>
      </c>
      <c r="BN8" s="355">
        <v>3.0887090000000001</v>
      </c>
      <c r="BO8" s="355">
        <v>3.105677</v>
      </c>
      <c r="BP8" s="355">
        <v>3.1091959999999998</v>
      </c>
      <c r="BQ8" s="355">
        <v>3.1267770000000001</v>
      </c>
      <c r="BR8" s="355">
        <v>3.0947939999999998</v>
      </c>
      <c r="BS8" s="355">
        <v>3.0557379999999998</v>
      </c>
      <c r="BT8" s="355">
        <v>3.1336780000000002</v>
      </c>
      <c r="BU8" s="355">
        <v>3.1951209999999999</v>
      </c>
      <c r="BV8" s="355">
        <v>3.2226439999999998</v>
      </c>
    </row>
    <row r="9" spans="1:74" ht="11.1" customHeight="1" x14ac:dyDescent="0.2">
      <c r="A9" s="76" t="s">
        <v>963</v>
      </c>
      <c r="B9" s="185" t="s">
        <v>125</v>
      </c>
      <c r="C9" s="214">
        <v>73.645321323000005</v>
      </c>
      <c r="D9" s="214">
        <v>74.122460429</v>
      </c>
      <c r="E9" s="214">
        <v>74.740799773999996</v>
      </c>
      <c r="F9" s="214">
        <v>75.386041667000001</v>
      </c>
      <c r="G9" s="214">
        <v>74.265332193999996</v>
      </c>
      <c r="H9" s="214">
        <v>74.235048800000001</v>
      </c>
      <c r="I9" s="214">
        <v>74.239255870999997</v>
      </c>
      <c r="J9" s="214">
        <v>74.297494741999998</v>
      </c>
      <c r="K9" s="214">
        <v>74.656917100000001</v>
      </c>
      <c r="L9" s="214">
        <v>74.353751871</v>
      </c>
      <c r="M9" s="214">
        <v>74.1720313</v>
      </c>
      <c r="N9" s="214">
        <v>74.056227710000002</v>
      </c>
      <c r="O9" s="214">
        <v>74.202195129000003</v>
      </c>
      <c r="P9" s="214">
        <v>75.357689309999998</v>
      </c>
      <c r="Q9" s="214">
        <v>74.362300871000002</v>
      </c>
      <c r="R9" s="214">
        <v>74.594619699999996</v>
      </c>
      <c r="S9" s="214">
        <v>73.516182741999998</v>
      </c>
      <c r="T9" s="214">
        <v>73.135860199999996</v>
      </c>
      <c r="U9" s="214">
        <v>73.705788322999993</v>
      </c>
      <c r="V9" s="214">
        <v>72.997967193999997</v>
      </c>
      <c r="W9" s="214">
        <v>72.622301300000004</v>
      </c>
      <c r="X9" s="214">
        <v>72.113565581000003</v>
      </c>
      <c r="Y9" s="214">
        <v>72.640154733000003</v>
      </c>
      <c r="Z9" s="214">
        <v>71.730072452000002</v>
      </c>
      <c r="AA9" s="214">
        <v>71.708936355000006</v>
      </c>
      <c r="AB9" s="214">
        <v>72.461510000000004</v>
      </c>
      <c r="AC9" s="214">
        <v>74.130757645000003</v>
      </c>
      <c r="AD9" s="214">
        <v>74.463003099999995</v>
      </c>
      <c r="AE9" s="214">
        <v>74.321063355000007</v>
      </c>
      <c r="AF9" s="214">
        <v>75.175983000000002</v>
      </c>
      <c r="AG9" s="214">
        <v>76.151340193999999</v>
      </c>
      <c r="AH9" s="214">
        <v>76.284245773999999</v>
      </c>
      <c r="AI9" s="214">
        <v>77.410860232999994</v>
      </c>
      <c r="AJ9" s="214">
        <v>78.846532805999999</v>
      </c>
      <c r="AK9" s="214">
        <v>80.906692167000003</v>
      </c>
      <c r="AL9" s="214">
        <v>81.613206774000005</v>
      </c>
      <c r="AM9" s="214">
        <v>79.940516451999997</v>
      </c>
      <c r="AN9" s="214">
        <v>81.583023964000006</v>
      </c>
      <c r="AO9" s="214">
        <v>82.603403451999995</v>
      </c>
      <c r="AP9" s="214">
        <v>83.196957733000005</v>
      </c>
      <c r="AQ9" s="214">
        <v>84.141359613000006</v>
      </c>
      <c r="AR9" s="214">
        <v>84.605046967000007</v>
      </c>
      <c r="AS9" s="214">
        <v>86.148723032000007</v>
      </c>
      <c r="AT9" s="214">
        <v>87.959380644999996</v>
      </c>
      <c r="AU9" s="214">
        <v>89.299927832999998</v>
      </c>
      <c r="AV9" s="214">
        <v>90.314190934999999</v>
      </c>
      <c r="AW9" s="214">
        <v>91.102369033000002</v>
      </c>
      <c r="AX9" s="214">
        <v>91.260116065000005</v>
      </c>
      <c r="AY9" s="214">
        <v>91.31456</v>
      </c>
      <c r="AZ9" s="214">
        <v>92.21508</v>
      </c>
      <c r="BA9" s="355">
        <v>92.827820000000003</v>
      </c>
      <c r="BB9" s="355">
        <v>93.200320000000005</v>
      </c>
      <c r="BC9" s="355">
        <v>93.607460000000003</v>
      </c>
      <c r="BD9" s="355">
        <v>93.784620000000004</v>
      </c>
      <c r="BE9" s="355">
        <v>94.240080000000006</v>
      </c>
      <c r="BF9" s="355">
        <v>94.623940000000005</v>
      </c>
      <c r="BG9" s="355">
        <v>94.712100000000007</v>
      </c>
      <c r="BH9" s="355">
        <v>94.910060000000001</v>
      </c>
      <c r="BI9" s="355">
        <v>94.900649999999999</v>
      </c>
      <c r="BJ9" s="355">
        <v>94.729169999999996</v>
      </c>
      <c r="BK9" s="355">
        <v>94.716440000000006</v>
      </c>
      <c r="BL9" s="355">
        <v>94.684529999999995</v>
      </c>
      <c r="BM9" s="355">
        <v>94.816609999999997</v>
      </c>
      <c r="BN9" s="355">
        <v>94.998609999999999</v>
      </c>
      <c r="BO9" s="355">
        <v>95.163120000000006</v>
      </c>
      <c r="BP9" s="355">
        <v>95.318529999999996</v>
      </c>
      <c r="BQ9" s="355">
        <v>95.45147</v>
      </c>
      <c r="BR9" s="355">
        <v>95.553910000000002</v>
      </c>
      <c r="BS9" s="355">
        <v>95.632469999999998</v>
      </c>
      <c r="BT9" s="355">
        <v>95.595780000000005</v>
      </c>
      <c r="BU9" s="355">
        <v>95.320120000000003</v>
      </c>
      <c r="BV9" s="355">
        <v>94.831090000000003</v>
      </c>
    </row>
    <row r="10" spans="1:74" ht="11.1" customHeight="1" x14ac:dyDescent="0.2">
      <c r="A10" s="76" t="s">
        <v>655</v>
      </c>
      <c r="B10" s="185" t="s">
        <v>546</v>
      </c>
      <c r="C10" s="214">
        <v>73.444870968000004</v>
      </c>
      <c r="D10" s="214">
        <v>73.809785714</v>
      </c>
      <c r="E10" s="214">
        <v>74.135741934999999</v>
      </c>
      <c r="F10" s="214">
        <v>75.205933333000004</v>
      </c>
      <c r="G10" s="214">
        <v>74.123419354999996</v>
      </c>
      <c r="H10" s="214">
        <v>73.950966667000003</v>
      </c>
      <c r="I10" s="214">
        <v>74.185290323000004</v>
      </c>
      <c r="J10" s="214">
        <v>74.269709676999994</v>
      </c>
      <c r="K10" s="214">
        <v>74.738466666999997</v>
      </c>
      <c r="L10" s="214">
        <v>74.194064515999997</v>
      </c>
      <c r="M10" s="214">
        <v>73.882599999999996</v>
      </c>
      <c r="N10" s="214">
        <v>73.886935484000006</v>
      </c>
      <c r="O10" s="214">
        <v>73.559354838999994</v>
      </c>
      <c r="P10" s="214">
        <v>74.601172414000004</v>
      </c>
      <c r="Q10" s="214">
        <v>73.758709676999999</v>
      </c>
      <c r="R10" s="214">
        <v>73.707266666999999</v>
      </c>
      <c r="S10" s="214">
        <v>72.867677419000003</v>
      </c>
      <c r="T10" s="214">
        <v>72.169633332999993</v>
      </c>
      <c r="U10" s="214">
        <v>72.760129031999995</v>
      </c>
      <c r="V10" s="214">
        <v>72.183161290000001</v>
      </c>
      <c r="W10" s="214">
        <v>71.704999999999998</v>
      </c>
      <c r="X10" s="214">
        <v>71.424032257999997</v>
      </c>
      <c r="Y10" s="214">
        <v>72.02</v>
      </c>
      <c r="Z10" s="214">
        <v>71.208838709999995</v>
      </c>
      <c r="AA10" s="214">
        <v>71.020129032</v>
      </c>
      <c r="AB10" s="214">
        <v>71.624178571000002</v>
      </c>
      <c r="AC10" s="214">
        <v>73.300064516000006</v>
      </c>
      <c r="AD10" s="214">
        <v>73.377966666999995</v>
      </c>
      <c r="AE10" s="214">
        <v>73.256032258000005</v>
      </c>
      <c r="AF10" s="214">
        <v>73.831466667000001</v>
      </c>
      <c r="AG10" s="214">
        <v>74.736612902999994</v>
      </c>
      <c r="AH10" s="214">
        <v>74.718870968000004</v>
      </c>
      <c r="AI10" s="214">
        <v>75.837599999999995</v>
      </c>
      <c r="AJ10" s="214">
        <v>76.898096773999995</v>
      </c>
      <c r="AK10" s="214">
        <v>78.983766666999998</v>
      </c>
      <c r="AL10" s="214">
        <v>79.451354839000004</v>
      </c>
      <c r="AM10" s="214">
        <v>77.911774194000003</v>
      </c>
      <c r="AN10" s="214">
        <v>79.346249999999998</v>
      </c>
      <c r="AO10" s="214">
        <v>80.154612903</v>
      </c>
      <c r="AP10" s="214">
        <v>80.436366667000001</v>
      </c>
      <c r="AQ10" s="214">
        <v>81.307677419000001</v>
      </c>
      <c r="AR10" s="214">
        <v>81.770600000000002</v>
      </c>
      <c r="AS10" s="214">
        <v>83.393967742000001</v>
      </c>
      <c r="AT10" s="214">
        <v>85.165999999999997</v>
      </c>
      <c r="AU10" s="214">
        <v>86.354266667000005</v>
      </c>
      <c r="AV10" s="214">
        <v>87.187903226000003</v>
      </c>
      <c r="AW10" s="214">
        <v>88.349000000000004</v>
      </c>
      <c r="AX10" s="214">
        <v>88.570999999999998</v>
      </c>
      <c r="AY10" s="214">
        <v>88.533609999999996</v>
      </c>
      <c r="AZ10" s="214">
        <v>89.453869999999995</v>
      </c>
      <c r="BA10" s="355">
        <v>90.051419999999993</v>
      </c>
      <c r="BB10" s="355">
        <v>90.2928</v>
      </c>
      <c r="BC10" s="355">
        <v>90.606679999999997</v>
      </c>
      <c r="BD10" s="355">
        <v>90.671700000000001</v>
      </c>
      <c r="BE10" s="355">
        <v>90.939809999999994</v>
      </c>
      <c r="BF10" s="355">
        <v>91.413700000000006</v>
      </c>
      <c r="BG10" s="355">
        <v>91.511060000000001</v>
      </c>
      <c r="BH10" s="355">
        <v>91.759190000000004</v>
      </c>
      <c r="BI10" s="355">
        <v>91.816969999999998</v>
      </c>
      <c r="BJ10" s="355">
        <v>91.665549999999996</v>
      </c>
      <c r="BK10" s="355">
        <v>91.681200000000004</v>
      </c>
      <c r="BL10" s="355">
        <v>91.705609999999993</v>
      </c>
      <c r="BM10" s="355">
        <v>91.827780000000004</v>
      </c>
      <c r="BN10" s="355">
        <v>91.920320000000004</v>
      </c>
      <c r="BO10" s="355">
        <v>92.006950000000003</v>
      </c>
      <c r="BP10" s="355">
        <v>92.060429999999997</v>
      </c>
      <c r="BQ10" s="355">
        <v>92.033739999999995</v>
      </c>
      <c r="BR10" s="355">
        <v>92.26388</v>
      </c>
      <c r="BS10" s="355">
        <v>92.373350000000002</v>
      </c>
      <c r="BT10" s="355">
        <v>92.399760000000001</v>
      </c>
      <c r="BU10" s="355">
        <v>92.213819999999998</v>
      </c>
      <c r="BV10" s="355">
        <v>91.769049999999993</v>
      </c>
    </row>
    <row r="11" spans="1:74" ht="11.1" customHeight="1" x14ac:dyDescent="0.2">
      <c r="A11" s="634" t="s">
        <v>661</v>
      </c>
      <c r="B11" s="635" t="s">
        <v>1168</v>
      </c>
      <c r="C11" s="214">
        <v>0.37470693548</v>
      </c>
      <c r="D11" s="214">
        <v>0.43579732143</v>
      </c>
      <c r="E11" s="214">
        <v>0.47260416128999999</v>
      </c>
      <c r="F11" s="214">
        <v>9.6095266666999996E-2</v>
      </c>
      <c r="G11" s="214">
        <v>5.5065516129E-2</v>
      </c>
      <c r="H11" s="214">
        <v>8.6591433332999998E-2</v>
      </c>
      <c r="I11" s="214">
        <v>0.23140287097000001</v>
      </c>
      <c r="J11" s="214">
        <v>0.36146448387000002</v>
      </c>
      <c r="K11" s="214">
        <v>0.18845123333</v>
      </c>
      <c r="L11" s="214">
        <v>0.28027732257999999</v>
      </c>
      <c r="M11" s="214">
        <v>0.25051279999999998</v>
      </c>
      <c r="N11" s="214">
        <v>0.18121761289999999</v>
      </c>
      <c r="O11" s="214">
        <v>0.38865748386999999</v>
      </c>
      <c r="P11" s="214">
        <v>0.33545096551999998</v>
      </c>
      <c r="Q11" s="214">
        <v>0.27637138709999998</v>
      </c>
      <c r="R11" s="214">
        <v>0.15891150000000001</v>
      </c>
      <c r="S11" s="214">
        <v>0.16774222581000001</v>
      </c>
      <c r="T11" s="214">
        <v>0.25460490000000002</v>
      </c>
      <c r="U11" s="214">
        <v>0.18622654839</v>
      </c>
      <c r="V11" s="214">
        <v>0.26071296774000002</v>
      </c>
      <c r="W11" s="214">
        <v>9.6082733333000006E-2</v>
      </c>
      <c r="X11" s="214">
        <v>0.18558383871</v>
      </c>
      <c r="Y11" s="214">
        <v>0.30244036667000002</v>
      </c>
      <c r="Z11" s="214">
        <v>0.28560287096999998</v>
      </c>
      <c r="AA11" s="214">
        <v>0.41789790322999998</v>
      </c>
      <c r="AB11" s="214">
        <v>0.30274167857000001</v>
      </c>
      <c r="AC11" s="214">
        <v>0.15735993547999999</v>
      </c>
      <c r="AD11" s="214">
        <v>0.17235723333</v>
      </c>
      <c r="AE11" s="214">
        <v>0.17722793547999999</v>
      </c>
      <c r="AF11" s="214">
        <v>0.1879007</v>
      </c>
      <c r="AG11" s="214">
        <v>0.16738283871000001</v>
      </c>
      <c r="AH11" s="214">
        <v>0.25362032258</v>
      </c>
      <c r="AI11" s="214">
        <v>8.8338566667000004E-2</v>
      </c>
      <c r="AJ11" s="214">
        <v>7.9250741934999994E-2</v>
      </c>
      <c r="AK11" s="214">
        <v>0.21259883332999999</v>
      </c>
      <c r="AL11" s="214">
        <v>0.35043651612999999</v>
      </c>
      <c r="AM11" s="214">
        <v>0.53676612902999998</v>
      </c>
      <c r="AN11" s="214">
        <v>0.241808</v>
      </c>
      <c r="AO11" s="214">
        <v>0.20879648386999999</v>
      </c>
      <c r="AP11" s="214">
        <v>0.10435483332999999</v>
      </c>
      <c r="AQ11" s="214">
        <v>8.5581870968000004E-2</v>
      </c>
      <c r="AR11" s="214">
        <v>9.6805066667000006E-2</v>
      </c>
      <c r="AS11" s="214">
        <v>0.18069354838999999</v>
      </c>
      <c r="AT11" s="214">
        <v>0.17655964516</v>
      </c>
      <c r="AU11" s="214">
        <v>0.10514343332999999</v>
      </c>
      <c r="AV11" s="214">
        <v>0.19597200000000001</v>
      </c>
      <c r="AW11" s="214">
        <v>9.3486299999999994E-2</v>
      </c>
      <c r="AX11" s="214">
        <v>0.38439080645000001</v>
      </c>
      <c r="AY11" s="214">
        <v>0.42957005247000002</v>
      </c>
      <c r="AZ11" s="214">
        <v>0.44</v>
      </c>
      <c r="BA11" s="355">
        <v>0.15710922581</v>
      </c>
      <c r="BB11" s="355">
        <v>0.1661504</v>
      </c>
      <c r="BC11" s="355">
        <v>0.17014629032</v>
      </c>
      <c r="BD11" s="355">
        <v>0.18083623333000001</v>
      </c>
      <c r="BE11" s="355">
        <v>0.16046209677000001</v>
      </c>
      <c r="BF11" s="355">
        <v>0.24632883871</v>
      </c>
      <c r="BG11" s="355">
        <v>8.7264666667000002E-2</v>
      </c>
      <c r="BH11" s="355">
        <v>7.5378806452E-2</v>
      </c>
      <c r="BI11" s="355">
        <v>0.20710567532999999</v>
      </c>
      <c r="BJ11" s="355">
        <v>0.35</v>
      </c>
      <c r="BK11" s="355">
        <v>0.45</v>
      </c>
      <c r="BL11" s="355">
        <v>0.35</v>
      </c>
      <c r="BM11" s="355">
        <v>0.15</v>
      </c>
      <c r="BN11" s="355">
        <v>0.17235723333</v>
      </c>
      <c r="BO11" s="355">
        <v>0.17722793547999999</v>
      </c>
      <c r="BP11" s="355">
        <v>0.1879007</v>
      </c>
      <c r="BQ11" s="355">
        <v>0.2</v>
      </c>
      <c r="BR11" s="355">
        <v>0.25362032258</v>
      </c>
      <c r="BS11" s="355">
        <v>8.8338566667000004E-2</v>
      </c>
      <c r="BT11" s="355">
        <v>7.9250741934999994E-2</v>
      </c>
      <c r="BU11" s="355">
        <v>0.21259883332999999</v>
      </c>
      <c r="BV11" s="355">
        <v>0.3</v>
      </c>
    </row>
    <row r="12" spans="1:74" ht="11.1" customHeight="1" x14ac:dyDescent="0.2">
      <c r="A12" s="634" t="s">
        <v>1169</v>
      </c>
      <c r="B12" s="635" t="s">
        <v>1170</v>
      </c>
      <c r="C12" s="214">
        <v>9.1344806451999994E-2</v>
      </c>
      <c r="D12" s="214">
        <v>9.8148571429000006E-2</v>
      </c>
      <c r="E12" s="214">
        <v>7.3132258065000005E-4</v>
      </c>
      <c r="F12" s="214">
        <v>8.0453333332999996E-4</v>
      </c>
      <c r="G12" s="214">
        <v>8.9333580644999994E-2</v>
      </c>
      <c r="H12" s="214">
        <v>9.2474266666999996E-2</v>
      </c>
      <c r="I12" s="214">
        <v>8.9371064516000007E-2</v>
      </c>
      <c r="J12" s="214">
        <v>8.9127967742000005E-2</v>
      </c>
      <c r="K12" s="214">
        <v>9.2231499999999994E-2</v>
      </c>
      <c r="L12" s="214">
        <v>8.9317741935E-2</v>
      </c>
      <c r="M12" s="214">
        <v>9.8963933333000006E-2</v>
      </c>
      <c r="N12" s="214">
        <v>0.10232645160999999</v>
      </c>
      <c r="O12" s="214">
        <v>8.5219354838999997E-4</v>
      </c>
      <c r="P12" s="214">
        <v>0.11411737931</v>
      </c>
      <c r="Q12" s="214">
        <v>0.32509825805999998</v>
      </c>
      <c r="R12" s="214">
        <v>0.33453966667000001</v>
      </c>
      <c r="S12" s="214">
        <v>0.31852203225999998</v>
      </c>
      <c r="T12" s="214">
        <v>0.54815313333000004</v>
      </c>
      <c r="U12" s="214">
        <v>0.50770445161</v>
      </c>
      <c r="V12" s="214">
        <v>0.86347745161</v>
      </c>
      <c r="W12" s="214">
        <v>0.55881003333000001</v>
      </c>
      <c r="X12" s="214">
        <v>9.6773967742000006E-2</v>
      </c>
      <c r="Y12" s="214">
        <v>1.0991992333</v>
      </c>
      <c r="Z12" s="214">
        <v>1.3492001935</v>
      </c>
      <c r="AA12" s="214">
        <v>1.6561823548000001</v>
      </c>
      <c r="AB12" s="214">
        <v>1.8586267857000001</v>
      </c>
      <c r="AC12" s="214">
        <v>1.4049404838999999</v>
      </c>
      <c r="AD12" s="214">
        <v>1.6889637666999999</v>
      </c>
      <c r="AE12" s="214">
        <v>1.9607187419000001</v>
      </c>
      <c r="AF12" s="214">
        <v>1.7487261000000001</v>
      </c>
      <c r="AG12" s="214">
        <v>1.7287880968</v>
      </c>
      <c r="AH12" s="214">
        <v>1.4667146451999999</v>
      </c>
      <c r="AI12" s="214">
        <v>1.8244232332999999</v>
      </c>
      <c r="AJ12" s="214">
        <v>2.5869341934999999</v>
      </c>
      <c r="AK12" s="214">
        <v>2.6700092667000002</v>
      </c>
      <c r="AL12" s="214">
        <v>2.6646472258</v>
      </c>
      <c r="AM12" s="214">
        <v>2.3375275161000002</v>
      </c>
      <c r="AN12" s="214">
        <v>2.6315650000000002</v>
      </c>
      <c r="AO12" s="214">
        <v>2.9529820323</v>
      </c>
      <c r="AP12" s="214">
        <v>2.8561486999999999</v>
      </c>
      <c r="AQ12" s="214">
        <v>3.0579658386999999</v>
      </c>
      <c r="AR12" s="214">
        <v>2.4511675333</v>
      </c>
      <c r="AS12" s="214">
        <v>3.1690282581</v>
      </c>
      <c r="AT12" s="214">
        <v>2.9524399355000002</v>
      </c>
      <c r="AU12" s="214">
        <v>2.7126836333000002</v>
      </c>
      <c r="AV12" s="214">
        <v>2.8995504839000001</v>
      </c>
      <c r="AW12" s="214">
        <v>3.5861690667000001</v>
      </c>
      <c r="AX12" s="214">
        <v>3.9835146129000001</v>
      </c>
      <c r="AY12" s="214">
        <v>4.0313999999999997</v>
      </c>
      <c r="AZ12" s="214">
        <v>3.53</v>
      </c>
      <c r="BA12" s="355">
        <v>3.9613999999999998</v>
      </c>
      <c r="BB12" s="355">
        <v>3.7429999999999999</v>
      </c>
      <c r="BC12" s="355">
        <v>4.2016999999999998</v>
      </c>
      <c r="BD12" s="355">
        <v>4.8540999999999999</v>
      </c>
      <c r="BE12" s="355">
        <v>5.5937999999999999</v>
      </c>
      <c r="BF12" s="355">
        <v>5.6498999999999997</v>
      </c>
      <c r="BG12" s="355">
        <v>5.3921000000000001</v>
      </c>
      <c r="BH12" s="355">
        <v>5.8849</v>
      </c>
      <c r="BI12" s="355">
        <v>6.5890000000000004</v>
      </c>
      <c r="BJ12" s="355">
        <v>7.0807000000000002</v>
      </c>
      <c r="BK12" s="355">
        <v>7.4005999999999998</v>
      </c>
      <c r="BL12" s="355">
        <v>7.3410000000000002</v>
      </c>
      <c r="BM12" s="355">
        <v>6.29955</v>
      </c>
      <c r="BN12" s="355">
        <v>6.0871500000000003</v>
      </c>
      <c r="BO12" s="355">
        <v>6.0138999999999996</v>
      </c>
      <c r="BP12" s="355">
        <v>6.38795</v>
      </c>
      <c r="BQ12" s="355">
        <v>6.6191000000000004</v>
      </c>
      <c r="BR12" s="355">
        <v>6.5445000000000002</v>
      </c>
      <c r="BS12" s="355">
        <v>6.2320500000000001</v>
      </c>
      <c r="BT12" s="355">
        <v>6.5216000000000003</v>
      </c>
      <c r="BU12" s="355">
        <v>7.7347000000000001</v>
      </c>
      <c r="BV12" s="355">
        <v>7.9065000000000003</v>
      </c>
    </row>
    <row r="13" spans="1:74" ht="11.1" customHeight="1" x14ac:dyDescent="0.2">
      <c r="A13" s="634" t="s">
        <v>660</v>
      </c>
      <c r="B13" s="635" t="s">
        <v>1132</v>
      </c>
      <c r="C13" s="214">
        <v>8.6371359999999999</v>
      </c>
      <c r="D13" s="214">
        <v>8.6427004643000007</v>
      </c>
      <c r="E13" s="214">
        <v>7.8253319677000004</v>
      </c>
      <c r="F13" s="214">
        <v>6.7403003666999997</v>
      </c>
      <c r="G13" s="214">
        <v>6.5362186452</v>
      </c>
      <c r="H13" s="214">
        <v>6.7885391332999996</v>
      </c>
      <c r="I13" s="214">
        <v>6.7670561935000002</v>
      </c>
      <c r="J13" s="214">
        <v>6.5370708387000001</v>
      </c>
      <c r="K13" s="214">
        <v>6.7716539999999998</v>
      </c>
      <c r="L13" s="214">
        <v>7.0185917418999999</v>
      </c>
      <c r="M13" s="214">
        <v>7.0234679</v>
      </c>
      <c r="N13" s="214">
        <v>7.1488211289999999</v>
      </c>
      <c r="O13" s="214">
        <v>8.4361684193999995</v>
      </c>
      <c r="P13" s="214">
        <v>8.3454744482999992</v>
      </c>
      <c r="Q13" s="214">
        <v>7.4891598065</v>
      </c>
      <c r="R13" s="214">
        <v>7.8840567332999996</v>
      </c>
      <c r="S13" s="214">
        <v>7.8415600968000003</v>
      </c>
      <c r="T13" s="214">
        <v>7.8076207333000003</v>
      </c>
      <c r="U13" s="214">
        <v>8.3620493871000008</v>
      </c>
      <c r="V13" s="214">
        <v>8.1897790644999997</v>
      </c>
      <c r="W13" s="214">
        <v>7.8531397332999999</v>
      </c>
      <c r="X13" s="214">
        <v>7.2797125484</v>
      </c>
      <c r="Y13" s="214">
        <v>7.3983096000000002</v>
      </c>
      <c r="Z13" s="214">
        <v>8.7712862903000008</v>
      </c>
      <c r="AA13" s="214">
        <v>8.9892410644999998</v>
      </c>
      <c r="AB13" s="214">
        <v>8.7890828571000004</v>
      </c>
      <c r="AC13" s="214">
        <v>8.8921149031999995</v>
      </c>
      <c r="AD13" s="214">
        <v>7.7692269999999999</v>
      </c>
      <c r="AE13" s="214">
        <v>7.7042206452000004</v>
      </c>
      <c r="AF13" s="214">
        <v>7.8046515333000004</v>
      </c>
      <c r="AG13" s="214">
        <v>7.9126568065000003</v>
      </c>
      <c r="AH13" s="214">
        <v>7.7418490323000002</v>
      </c>
      <c r="AI13" s="214">
        <v>7.5602128666999997</v>
      </c>
      <c r="AJ13" s="214">
        <v>7.7905174839000004</v>
      </c>
      <c r="AK13" s="214">
        <v>7.9091158666999997</v>
      </c>
      <c r="AL13" s="214">
        <v>8.6030867419000003</v>
      </c>
      <c r="AM13" s="214">
        <v>9.2544745483999993</v>
      </c>
      <c r="AN13" s="214">
        <v>8.3521870357000001</v>
      </c>
      <c r="AO13" s="214">
        <v>8.6378233870999992</v>
      </c>
      <c r="AP13" s="214">
        <v>8.0206657332999995</v>
      </c>
      <c r="AQ13" s="214">
        <v>7.3079069355000001</v>
      </c>
      <c r="AR13" s="214">
        <v>7.5851063999999999</v>
      </c>
      <c r="AS13" s="214">
        <v>7.8532991934999998</v>
      </c>
      <c r="AT13" s="214">
        <v>7.5325059031999997</v>
      </c>
      <c r="AU13" s="214">
        <v>7.0879387999999999</v>
      </c>
      <c r="AV13" s="214">
        <v>6.8123700322999996</v>
      </c>
      <c r="AW13" s="214">
        <v>7.0045630667000003</v>
      </c>
      <c r="AX13" s="214">
        <v>7.8251338387000002</v>
      </c>
      <c r="AY13" s="214">
        <v>9.1602999999999994</v>
      </c>
      <c r="AZ13" s="214">
        <v>8.3445079999999994</v>
      </c>
      <c r="BA13" s="355">
        <v>7.7793140000000003</v>
      </c>
      <c r="BB13" s="355">
        <v>6.9186860000000001</v>
      </c>
      <c r="BC13" s="355">
        <v>6.2983000000000002</v>
      </c>
      <c r="BD13" s="355">
        <v>5.975257</v>
      </c>
      <c r="BE13" s="355">
        <v>6.070627</v>
      </c>
      <c r="BF13" s="355">
        <v>6.1082390000000002</v>
      </c>
      <c r="BG13" s="355">
        <v>6.1256339999999998</v>
      </c>
      <c r="BH13" s="355">
        <v>6.5691680000000003</v>
      </c>
      <c r="BI13" s="355">
        <v>6.7039210000000002</v>
      </c>
      <c r="BJ13" s="355">
        <v>8.0159979999999997</v>
      </c>
      <c r="BK13" s="355">
        <v>9.1396499999999996</v>
      </c>
      <c r="BL13" s="355">
        <v>8.0773050000000008</v>
      </c>
      <c r="BM13" s="355">
        <v>7.5055329999999998</v>
      </c>
      <c r="BN13" s="355">
        <v>6.6395650000000002</v>
      </c>
      <c r="BO13" s="355">
        <v>6.0226699999999997</v>
      </c>
      <c r="BP13" s="355">
        <v>5.7179060000000002</v>
      </c>
      <c r="BQ13" s="355">
        <v>6.0170830000000004</v>
      </c>
      <c r="BR13" s="355">
        <v>6.2198250000000002</v>
      </c>
      <c r="BS13" s="355">
        <v>6.1493510000000002</v>
      </c>
      <c r="BT13" s="355">
        <v>6.2154340000000001</v>
      </c>
      <c r="BU13" s="355">
        <v>6.1698230000000001</v>
      </c>
      <c r="BV13" s="355">
        <v>7.4616809999999996</v>
      </c>
    </row>
    <row r="14" spans="1:74" ht="11.1" customHeight="1" x14ac:dyDescent="0.2">
      <c r="A14" s="634" t="s">
        <v>1171</v>
      </c>
      <c r="B14" s="635" t="s">
        <v>1133</v>
      </c>
      <c r="C14" s="214">
        <v>4.5706498064999996</v>
      </c>
      <c r="D14" s="214">
        <v>5.0788049642999997</v>
      </c>
      <c r="E14" s="214">
        <v>5.2885353225999996</v>
      </c>
      <c r="F14" s="214">
        <v>4.3434550666999998</v>
      </c>
      <c r="G14" s="214">
        <v>4.2420925160999996</v>
      </c>
      <c r="H14" s="214">
        <v>4.5135048332999999</v>
      </c>
      <c r="I14" s="214">
        <v>4.5499740644999997</v>
      </c>
      <c r="J14" s="214">
        <v>4.5845694194000002</v>
      </c>
      <c r="K14" s="214">
        <v>5.3268550000000001</v>
      </c>
      <c r="L14" s="214">
        <v>5.0241462258</v>
      </c>
      <c r="M14" s="214">
        <v>5.0923354666999998</v>
      </c>
      <c r="N14" s="214">
        <v>5.1155458387000001</v>
      </c>
      <c r="O14" s="214">
        <v>5.435301129</v>
      </c>
      <c r="P14" s="214">
        <v>5.4981893102999999</v>
      </c>
      <c r="Q14" s="214">
        <v>5.9624773547999999</v>
      </c>
      <c r="R14" s="214">
        <v>5.5938986667000004</v>
      </c>
      <c r="S14" s="214">
        <v>5.7548317097000004</v>
      </c>
      <c r="T14" s="214">
        <v>5.5522819999999999</v>
      </c>
      <c r="U14" s="214">
        <v>5.5788244839000001</v>
      </c>
      <c r="V14" s="214">
        <v>6.0470359355000003</v>
      </c>
      <c r="W14" s="214">
        <v>6.1740625667</v>
      </c>
      <c r="X14" s="214">
        <v>5.5956819677</v>
      </c>
      <c r="Y14" s="214">
        <v>6.4981045333000003</v>
      </c>
      <c r="Z14" s="214">
        <v>6.7422766128999996</v>
      </c>
      <c r="AA14" s="214">
        <v>7.1137447096999997</v>
      </c>
      <c r="AB14" s="214">
        <v>7.2465825714000003</v>
      </c>
      <c r="AC14" s="214">
        <v>7.3641849677</v>
      </c>
      <c r="AD14" s="214">
        <v>6.5527512999999997</v>
      </c>
      <c r="AE14" s="214">
        <v>6.2284323225999998</v>
      </c>
      <c r="AF14" s="214">
        <v>6.6953293</v>
      </c>
      <c r="AG14" s="214">
        <v>6.2850159031999997</v>
      </c>
      <c r="AH14" s="214">
        <v>6.4984021289999996</v>
      </c>
      <c r="AI14" s="214">
        <v>6.5182510999999996</v>
      </c>
      <c r="AJ14" s="214">
        <v>6.4891537419</v>
      </c>
      <c r="AK14" s="214">
        <v>6.9417918332999999</v>
      </c>
      <c r="AL14" s="214">
        <v>6.9941914838999999</v>
      </c>
      <c r="AM14" s="214">
        <v>7.3730876774</v>
      </c>
      <c r="AN14" s="214">
        <v>7.2353968928999999</v>
      </c>
      <c r="AO14" s="214">
        <v>6.4656987418999998</v>
      </c>
      <c r="AP14" s="214">
        <v>6.4522575333000001</v>
      </c>
      <c r="AQ14" s="214">
        <v>5.7579877419000001</v>
      </c>
      <c r="AR14" s="214">
        <v>6.2591475667000003</v>
      </c>
      <c r="AS14" s="214">
        <v>6.6879022258000003</v>
      </c>
      <c r="AT14" s="214">
        <v>7.0890580644999996</v>
      </c>
      <c r="AU14" s="214">
        <v>7.3496182667000003</v>
      </c>
      <c r="AV14" s="214">
        <v>6.9595108387</v>
      </c>
      <c r="AW14" s="214">
        <v>7.6386403999999999</v>
      </c>
      <c r="AX14" s="214">
        <v>7.7060414839</v>
      </c>
      <c r="AY14" s="214">
        <v>8.0012740000000004</v>
      </c>
      <c r="AZ14" s="214">
        <v>8.3232680000000006</v>
      </c>
      <c r="BA14" s="355">
        <v>8.2191709999999993</v>
      </c>
      <c r="BB14" s="355">
        <v>7.8555910000000004</v>
      </c>
      <c r="BC14" s="355">
        <v>7.2820390000000002</v>
      </c>
      <c r="BD14" s="355">
        <v>7.2932829999999997</v>
      </c>
      <c r="BE14" s="355">
        <v>7.224348</v>
      </c>
      <c r="BF14" s="355">
        <v>7.1292559999999998</v>
      </c>
      <c r="BG14" s="355">
        <v>7.4412260000000003</v>
      </c>
      <c r="BH14" s="355">
        <v>7.1036400000000004</v>
      </c>
      <c r="BI14" s="355">
        <v>7.9576570000000002</v>
      </c>
      <c r="BJ14" s="355">
        <v>8.8247319999999991</v>
      </c>
      <c r="BK14" s="355">
        <v>9.5322099999999992</v>
      </c>
      <c r="BL14" s="355">
        <v>9.6245779999999996</v>
      </c>
      <c r="BM14" s="355">
        <v>9.2371219999999994</v>
      </c>
      <c r="BN14" s="355">
        <v>8.6298359999999992</v>
      </c>
      <c r="BO14" s="355">
        <v>7.8418270000000003</v>
      </c>
      <c r="BP14" s="355">
        <v>7.9614289999999999</v>
      </c>
      <c r="BQ14" s="355">
        <v>7.8191170000000003</v>
      </c>
      <c r="BR14" s="355">
        <v>7.665273</v>
      </c>
      <c r="BS14" s="355">
        <v>7.7302010000000001</v>
      </c>
      <c r="BT14" s="355">
        <v>7.353275</v>
      </c>
      <c r="BU14" s="355">
        <v>8.4752299999999998</v>
      </c>
      <c r="BV14" s="355">
        <v>8.9570419999999995</v>
      </c>
    </row>
    <row r="15" spans="1:74" ht="11.1" customHeight="1" x14ac:dyDescent="0.2">
      <c r="A15" s="76" t="s">
        <v>662</v>
      </c>
      <c r="B15" s="185" t="s">
        <v>547</v>
      </c>
      <c r="C15" s="214">
        <v>0.15906451613</v>
      </c>
      <c r="D15" s="214">
        <v>0.15985714286</v>
      </c>
      <c r="E15" s="214">
        <v>0.16058064516000001</v>
      </c>
      <c r="F15" s="214">
        <v>0.16289999999999999</v>
      </c>
      <c r="G15" s="214">
        <v>0.1605483871</v>
      </c>
      <c r="H15" s="214">
        <v>0.16016666667000001</v>
      </c>
      <c r="I15" s="214">
        <v>0.16067741934999999</v>
      </c>
      <c r="J15" s="214">
        <v>0.16087096774000001</v>
      </c>
      <c r="K15" s="214">
        <v>0.16186666666999999</v>
      </c>
      <c r="L15" s="214">
        <v>0.16067741934999999</v>
      </c>
      <c r="M15" s="214">
        <v>0.16003333333</v>
      </c>
      <c r="N15" s="214">
        <v>0.16003225805999999</v>
      </c>
      <c r="O15" s="214">
        <v>0.15819354838999999</v>
      </c>
      <c r="P15" s="214">
        <v>0.16041379310000001</v>
      </c>
      <c r="Q15" s="214">
        <v>0.15861290322999999</v>
      </c>
      <c r="R15" s="214">
        <v>0.1585</v>
      </c>
      <c r="S15" s="214">
        <v>0.15667741935000001</v>
      </c>
      <c r="T15" s="214">
        <v>0.1552</v>
      </c>
      <c r="U15" s="214">
        <v>0.15645161290000001</v>
      </c>
      <c r="V15" s="214">
        <v>0.15522580645</v>
      </c>
      <c r="W15" s="214">
        <v>0.1542</v>
      </c>
      <c r="X15" s="214">
        <v>0.15358064516</v>
      </c>
      <c r="Y15" s="214">
        <v>0.15486666667000001</v>
      </c>
      <c r="Z15" s="214">
        <v>0.15312903225999999</v>
      </c>
      <c r="AA15" s="214">
        <v>0.17093548386999999</v>
      </c>
      <c r="AB15" s="214">
        <v>0.17239285713999999</v>
      </c>
      <c r="AC15" s="214">
        <v>0.17641935483999999</v>
      </c>
      <c r="AD15" s="214">
        <v>0.17663333333</v>
      </c>
      <c r="AE15" s="214">
        <v>0.17632258065</v>
      </c>
      <c r="AF15" s="214">
        <v>0.1777</v>
      </c>
      <c r="AG15" s="214">
        <v>0.17990322581000001</v>
      </c>
      <c r="AH15" s="214">
        <v>0.17983870967999999</v>
      </c>
      <c r="AI15" s="214">
        <v>0.18253333332999999</v>
      </c>
      <c r="AJ15" s="214">
        <v>0.18509677419000001</v>
      </c>
      <c r="AK15" s="214">
        <v>0.19009999999999999</v>
      </c>
      <c r="AL15" s="214">
        <v>0.19125806451999999</v>
      </c>
      <c r="AM15" s="214">
        <v>0.20729032257999999</v>
      </c>
      <c r="AN15" s="214">
        <v>0.22135714285999999</v>
      </c>
      <c r="AO15" s="214">
        <v>0.19225806451999999</v>
      </c>
      <c r="AP15" s="214">
        <v>0.15973333333</v>
      </c>
      <c r="AQ15" s="214">
        <v>0.15264516129</v>
      </c>
      <c r="AR15" s="214">
        <v>0.18503333332999999</v>
      </c>
      <c r="AS15" s="214">
        <v>0.17067741935</v>
      </c>
      <c r="AT15" s="214">
        <v>0.19848387097</v>
      </c>
      <c r="AU15" s="214">
        <v>0.19193333333000001</v>
      </c>
      <c r="AV15" s="214">
        <v>0.18135483870999999</v>
      </c>
      <c r="AW15" s="214">
        <v>0.19783333333</v>
      </c>
      <c r="AX15" s="214">
        <v>0.16932258065</v>
      </c>
      <c r="AY15" s="214">
        <v>0.19776769999999999</v>
      </c>
      <c r="AZ15" s="214">
        <v>0.1998238</v>
      </c>
      <c r="BA15" s="355">
        <v>0.2011587</v>
      </c>
      <c r="BB15" s="355">
        <v>0.20169790000000001</v>
      </c>
      <c r="BC15" s="355">
        <v>0.202399</v>
      </c>
      <c r="BD15" s="355">
        <v>0.20254430000000001</v>
      </c>
      <c r="BE15" s="355">
        <v>0.2031432</v>
      </c>
      <c r="BF15" s="355">
        <v>0.20420170000000001</v>
      </c>
      <c r="BG15" s="355">
        <v>0.2044192</v>
      </c>
      <c r="BH15" s="355">
        <v>0.2049735</v>
      </c>
      <c r="BI15" s="355">
        <v>0.2051026</v>
      </c>
      <c r="BJ15" s="355">
        <v>0.20476430000000001</v>
      </c>
      <c r="BK15" s="355">
        <v>0.20479929999999999</v>
      </c>
      <c r="BL15" s="355">
        <v>0.2048538</v>
      </c>
      <c r="BM15" s="355">
        <v>0.2051267</v>
      </c>
      <c r="BN15" s="355">
        <v>0.2053334</v>
      </c>
      <c r="BO15" s="355">
        <v>0.20552699999999999</v>
      </c>
      <c r="BP15" s="355">
        <v>0.20564640000000001</v>
      </c>
      <c r="BQ15" s="355">
        <v>0.20558679999999999</v>
      </c>
      <c r="BR15" s="355">
        <v>0.2061009</v>
      </c>
      <c r="BS15" s="355">
        <v>0.20634540000000001</v>
      </c>
      <c r="BT15" s="355">
        <v>0.20640439999999999</v>
      </c>
      <c r="BU15" s="355">
        <v>0.20598910000000001</v>
      </c>
      <c r="BV15" s="355">
        <v>0.2049955</v>
      </c>
    </row>
    <row r="16" spans="1:74" ht="11.1" customHeight="1" x14ac:dyDescent="0.2">
      <c r="A16" s="76" t="s">
        <v>18</v>
      </c>
      <c r="B16" s="185" t="s">
        <v>548</v>
      </c>
      <c r="C16" s="214">
        <v>23.892387097</v>
      </c>
      <c r="D16" s="214">
        <v>27.043214286000001</v>
      </c>
      <c r="E16" s="214">
        <v>6.4772903226</v>
      </c>
      <c r="F16" s="214">
        <v>-10.975466666999999</v>
      </c>
      <c r="G16" s="214">
        <v>-16.357516129</v>
      </c>
      <c r="H16" s="214">
        <v>-12.334533333</v>
      </c>
      <c r="I16" s="214">
        <v>-9.4065483871000009</v>
      </c>
      <c r="J16" s="214">
        <v>-10.223451613</v>
      </c>
      <c r="K16" s="214">
        <v>-12.6866</v>
      </c>
      <c r="L16" s="214">
        <v>-10.926741935000001</v>
      </c>
      <c r="M16" s="214">
        <v>0.54916666667000003</v>
      </c>
      <c r="N16" s="214">
        <v>8.7804838709999995</v>
      </c>
      <c r="O16" s="214">
        <v>23.90783871</v>
      </c>
      <c r="P16" s="214">
        <v>14.178241378999999</v>
      </c>
      <c r="Q16" s="214">
        <v>1.7008709677</v>
      </c>
      <c r="R16" s="214">
        <v>-5.6848999999999998</v>
      </c>
      <c r="S16" s="214">
        <v>-10.865967742</v>
      </c>
      <c r="T16" s="214">
        <v>-7.6283333332999996</v>
      </c>
      <c r="U16" s="214">
        <v>-4.4807741935000003</v>
      </c>
      <c r="V16" s="214">
        <v>-4.1822258065</v>
      </c>
      <c r="W16" s="214">
        <v>-8.9872666667000001</v>
      </c>
      <c r="X16" s="214">
        <v>-10.205354839</v>
      </c>
      <c r="Y16" s="214">
        <v>1.2879666667</v>
      </c>
      <c r="Z16" s="214">
        <v>22.177677418999998</v>
      </c>
      <c r="AA16" s="214">
        <v>21.826483871000001</v>
      </c>
      <c r="AB16" s="214">
        <v>10.193535713999999</v>
      </c>
      <c r="AC16" s="214">
        <v>8.8499677419000005</v>
      </c>
      <c r="AD16" s="214">
        <v>-7.6624333333000001</v>
      </c>
      <c r="AE16" s="214">
        <v>-11.002548386999999</v>
      </c>
      <c r="AF16" s="214">
        <v>-8.3152666666999995</v>
      </c>
      <c r="AG16" s="214">
        <v>-4.8125806451999997</v>
      </c>
      <c r="AH16" s="214">
        <v>-6.3001935484000002</v>
      </c>
      <c r="AI16" s="214">
        <v>-10.5838</v>
      </c>
      <c r="AJ16" s="214">
        <v>-7.9847096773999997</v>
      </c>
      <c r="AK16" s="214">
        <v>3.5962999999999998</v>
      </c>
      <c r="AL16" s="214">
        <v>21.611548386999999</v>
      </c>
      <c r="AM16" s="214">
        <v>28.856709677000001</v>
      </c>
      <c r="AN16" s="214">
        <v>16.693249999999999</v>
      </c>
      <c r="AO16" s="214">
        <v>9.2373870967999991</v>
      </c>
      <c r="AP16" s="214">
        <v>-1.1294666667</v>
      </c>
      <c r="AQ16" s="214">
        <v>-13.611193547999999</v>
      </c>
      <c r="AR16" s="214">
        <v>-11.673133332999999</v>
      </c>
      <c r="AS16" s="214">
        <v>-6.0145483870999996</v>
      </c>
      <c r="AT16" s="214">
        <v>-7.6210322580999996</v>
      </c>
      <c r="AU16" s="214">
        <v>-11.118133332999999</v>
      </c>
      <c r="AV16" s="214">
        <v>-9.2814193548000006</v>
      </c>
      <c r="AW16" s="214">
        <v>6.8897333332999997</v>
      </c>
      <c r="AX16" s="214">
        <v>10.188387097</v>
      </c>
      <c r="AY16" s="214">
        <v>22.110834100999998</v>
      </c>
      <c r="AZ16" s="214">
        <v>20.815897959000001</v>
      </c>
      <c r="BA16" s="355">
        <v>8.1555839999999993</v>
      </c>
      <c r="BB16" s="355">
        <v>-8.6466609999999999</v>
      </c>
      <c r="BC16" s="355">
        <v>-15.385</v>
      </c>
      <c r="BD16" s="355">
        <v>-13.49179</v>
      </c>
      <c r="BE16" s="355">
        <v>-8.2179280000000006</v>
      </c>
      <c r="BF16" s="355">
        <v>-8.8982460000000003</v>
      </c>
      <c r="BG16" s="355">
        <v>-13.877829999999999</v>
      </c>
      <c r="BH16" s="355">
        <v>-11.28523</v>
      </c>
      <c r="BI16" s="355">
        <v>2.0005120000000001</v>
      </c>
      <c r="BJ16" s="355">
        <v>16.656330000000001</v>
      </c>
      <c r="BK16" s="355">
        <v>23.75309</v>
      </c>
      <c r="BL16" s="355">
        <v>17.92961</v>
      </c>
      <c r="BM16" s="355">
        <v>5.7301700000000002</v>
      </c>
      <c r="BN16" s="355">
        <v>-7.8938709999999999</v>
      </c>
      <c r="BO16" s="355">
        <v>-14.17984</v>
      </c>
      <c r="BP16" s="355">
        <v>-11.23479</v>
      </c>
      <c r="BQ16" s="355">
        <v>-5.7810389999999998</v>
      </c>
      <c r="BR16" s="355">
        <v>-7.2237260000000001</v>
      </c>
      <c r="BS16" s="355">
        <v>-11.678509999999999</v>
      </c>
      <c r="BT16" s="355">
        <v>-9.8420780000000008</v>
      </c>
      <c r="BU16" s="355">
        <v>2.5158640000000001</v>
      </c>
      <c r="BV16" s="355">
        <v>16.488009999999999</v>
      </c>
    </row>
    <row r="17" spans="1:74" ht="11.1" customHeight="1" x14ac:dyDescent="0.2">
      <c r="A17" s="71" t="s">
        <v>956</v>
      </c>
      <c r="B17" s="185" t="s">
        <v>550</v>
      </c>
      <c r="C17" s="214">
        <v>101.84713658</v>
      </c>
      <c r="D17" s="214">
        <v>104.91555193000001</v>
      </c>
      <c r="E17" s="214">
        <v>83.783503065000005</v>
      </c>
      <c r="F17" s="214">
        <v>66.886441567000006</v>
      </c>
      <c r="G17" s="214">
        <v>60.186912581000001</v>
      </c>
      <c r="H17" s="214">
        <v>64.046372766999994</v>
      </c>
      <c r="I17" s="214">
        <v>67.299194709999995</v>
      </c>
      <c r="J17" s="214">
        <v>66.432635160999993</v>
      </c>
      <c r="K17" s="214">
        <v>63.755244732999998</v>
      </c>
      <c r="L17" s="214">
        <v>65.614078742000004</v>
      </c>
      <c r="M17" s="214">
        <v>76.675239067000007</v>
      </c>
      <c r="N17" s="214">
        <v>84.940463547999997</v>
      </c>
      <c r="O17" s="214">
        <v>101.01503697</v>
      </c>
      <c r="P17" s="214">
        <v>92.009432068999999</v>
      </c>
      <c r="Q17" s="214">
        <v>77.097207644999997</v>
      </c>
      <c r="R17" s="214">
        <v>70.296340466999993</v>
      </c>
      <c r="S17" s="214">
        <v>64.095266581000004</v>
      </c>
      <c r="T17" s="214">
        <v>66.658907567</v>
      </c>
      <c r="U17" s="214">
        <v>70.898367097000005</v>
      </c>
      <c r="V17" s="214">
        <v>69.696696548000006</v>
      </c>
      <c r="W17" s="214">
        <v>64.088772832999993</v>
      </c>
      <c r="X17" s="214">
        <v>63.145898064999997</v>
      </c>
      <c r="Y17" s="214">
        <v>73.567008599999994</v>
      </c>
      <c r="Z17" s="214">
        <v>94.505940418999998</v>
      </c>
      <c r="AA17" s="214">
        <v>93.655887129000007</v>
      </c>
      <c r="AB17" s="214">
        <v>81.977634429000005</v>
      </c>
      <c r="AC17" s="214">
        <v>82.607884935000001</v>
      </c>
      <c r="AD17" s="214">
        <v>65.593081033000004</v>
      </c>
      <c r="AE17" s="214">
        <v>62.123009193999998</v>
      </c>
      <c r="AF17" s="214">
        <v>65.243347232999994</v>
      </c>
      <c r="AG17" s="214">
        <v>70.171036999999998</v>
      </c>
      <c r="AH17" s="214">
        <v>68.629773032000003</v>
      </c>
      <c r="AI17" s="214">
        <v>64.743054366999999</v>
      </c>
      <c r="AJ17" s="214">
        <v>67.892868452000002</v>
      </c>
      <c r="AK17" s="214">
        <v>81.281065033000004</v>
      </c>
      <c r="AL17" s="214">
        <v>100.54985281</v>
      </c>
      <c r="AM17" s="214">
        <v>107.05731897</v>
      </c>
      <c r="AN17" s="214">
        <v>94.988933821000003</v>
      </c>
      <c r="AO17" s="214">
        <v>89.013539323000003</v>
      </c>
      <c r="AP17" s="214">
        <v>78.284538533000003</v>
      </c>
      <c r="AQ17" s="214">
        <v>66.427547645000004</v>
      </c>
      <c r="AR17" s="214">
        <v>69.255039632999996</v>
      </c>
      <c r="AS17" s="214">
        <v>75.728068031999996</v>
      </c>
      <c r="AT17" s="214">
        <v>75.411762031999999</v>
      </c>
      <c r="AU17" s="214">
        <v>72.559647833</v>
      </c>
      <c r="AV17" s="214">
        <v>75.238096515999999</v>
      </c>
      <c r="AW17" s="214">
        <v>91.310804933</v>
      </c>
      <c r="AX17" s="214">
        <v>95.449650097000003</v>
      </c>
      <c r="AY17" s="214">
        <v>108.39940780000001</v>
      </c>
      <c r="AZ17" s="214">
        <v>107.40083176</v>
      </c>
      <c r="BA17" s="355">
        <v>94.164019999999994</v>
      </c>
      <c r="BB17" s="355">
        <v>77.33408</v>
      </c>
      <c r="BC17" s="355">
        <v>70.408779999999993</v>
      </c>
      <c r="BD17" s="355">
        <v>71.391159999999999</v>
      </c>
      <c r="BE17" s="355">
        <v>76.337969999999999</v>
      </c>
      <c r="BF17" s="355">
        <v>76.295069999999996</v>
      </c>
      <c r="BG17" s="355">
        <v>71.217219999999998</v>
      </c>
      <c r="BH17" s="355">
        <v>74.334940000000003</v>
      </c>
      <c r="BI17" s="355">
        <v>86.386960000000002</v>
      </c>
      <c r="BJ17" s="355">
        <v>100.9872</v>
      </c>
      <c r="BK17" s="355">
        <v>108.2959</v>
      </c>
      <c r="BL17" s="355">
        <v>101.3018</v>
      </c>
      <c r="BM17" s="355">
        <v>89.88194</v>
      </c>
      <c r="BN17" s="355">
        <v>76.326719999999995</v>
      </c>
      <c r="BO17" s="355">
        <v>70.376810000000006</v>
      </c>
      <c r="BP17" s="355">
        <v>72.587720000000004</v>
      </c>
      <c r="BQ17" s="355">
        <v>78.23715</v>
      </c>
      <c r="BR17" s="355">
        <v>77.509919999999994</v>
      </c>
      <c r="BS17" s="355">
        <v>73.176630000000003</v>
      </c>
      <c r="BT17" s="355">
        <v>75.183899999999994</v>
      </c>
      <c r="BU17" s="355">
        <v>85.108159999999998</v>
      </c>
      <c r="BV17" s="355">
        <v>99.360190000000003</v>
      </c>
    </row>
    <row r="18" spans="1:74" ht="11.1" customHeight="1" x14ac:dyDescent="0.2">
      <c r="A18" s="76" t="s">
        <v>664</v>
      </c>
      <c r="B18" s="185" t="s">
        <v>143</v>
      </c>
      <c r="C18" s="214">
        <v>-1.3639098381000001</v>
      </c>
      <c r="D18" s="214">
        <v>-0.44518613857</v>
      </c>
      <c r="E18" s="214">
        <v>-0.19234248676999999</v>
      </c>
      <c r="F18" s="214">
        <v>4.4191103332999998E-2</v>
      </c>
      <c r="G18" s="214">
        <v>-0.24672777644999999</v>
      </c>
      <c r="H18" s="214">
        <v>-0.71625013000000004</v>
      </c>
      <c r="I18" s="214">
        <v>-0.59887138934999995</v>
      </c>
      <c r="J18" s="214">
        <v>-0.21570999902999999</v>
      </c>
      <c r="K18" s="214">
        <v>-0.37741647</v>
      </c>
      <c r="L18" s="214">
        <v>-1.5073766097000001</v>
      </c>
      <c r="M18" s="214">
        <v>-1.7039772967</v>
      </c>
      <c r="N18" s="214">
        <v>-1.4512587454999999</v>
      </c>
      <c r="O18" s="214">
        <v>-1.2830171941999999</v>
      </c>
      <c r="P18" s="214">
        <v>-0.55226234171999999</v>
      </c>
      <c r="Q18" s="214">
        <v>-1.0876455173999999</v>
      </c>
      <c r="R18" s="214">
        <v>-0.83478569999999996</v>
      </c>
      <c r="S18" s="214">
        <v>-0.68251474193999995</v>
      </c>
      <c r="T18" s="214">
        <v>2.9556300000000001E-2</v>
      </c>
      <c r="U18" s="214">
        <v>-0.36245771128999998</v>
      </c>
      <c r="V18" s="214">
        <v>1.5411150319</v>
      </c>
      <c r="W18" s="214">
        <v>0.83620923000000003</v>
      </c>
      <c r="X18" s="214">
        <v>-1.0426428348000001</v>
      </c>
      <c r="Y18" s="214">
        <v>-1.5855800667</v>
      </c>
      <c r="Z18" s="214">
        <v>-2.0456299012999999</v>
      </c>
      <c r="AA18" s="214">
        <v>0.31556735354999998</v>
      </c>
      <c r="AB18" s="214">
        <v>1.5635857843000001</v>
      </c>
      <c r="AC18" s="214">
        <v>-1.2356658432000001</v>
      </c>
      <c r="AD18" s="214">
        <v>-1.2258870967</v>
      </c>
      <c r="AE18" s="214">
        <v>-1.1297791641999999</v>
      </c>
      <c r="AF18" s="214">
        <v>-1.6094232333</v>
      </c>
      <c r="AG18" s="214">
        <v>-1.1307604806</v>
      </c>
      <c r="AH18" s="214">
        <v>-1.1065145765</v>
      </c>
      <c r="AI18" s="214">
        <v>-0.75143546333</v>
      </c>
      <c r="AJ18" s="214">
        <v>-2.4191905776999998</v>
      </c>
      <c r="AK18" s="214">
        <v>-2.7937699333000001</v>
      </c>
      <c r="AL18" s="214">
        <v>-1.1119769076999999</v>
      </c>
      <c r="AM18" s="214">
        <v>-0.33431358065</v>
      </c>
      <c r="AN18" s="214">
        <v>1.4215472143000001</v>
      </c>
      <c r="AO18" s="214">
        <v>0.38367441935000002</v>
      </c>
      <c r="AP18" s="214">
        <v>-0.46557516666999998</v>
      </c>
      <c r="AQ18" s="214">
        <v>-0.42494964516</v>
      </c>
      <c r="AR18" s="214">
        <v>-0.99043020000000004</v>
      </c>
      <c r="AS18" s="214">
        <v>-9.9149193548000003E-2</v>
      </c>
      <c r="AT18" s="214">
        <v>-0.93363093547999998</v>
      </c>
      <c r="AU18" s="214">
        <v>-0.68247696667000002</v>
      </c>
      <c r="AV18" s="214">
        <v>-1.8253498065</v>
      </c>
      <c r="AW18" s="214">
        <v>-1.6801710332999999</v>
      </c>
      <c r="AX18" s="214">
        <v>0.36563593548000001</v>
      </c>
      <c r="AY18" s="214">
        <v>-0.86222130137999997</v>
      </c>
      <c r="AZ18" s="214">
        <v>-2.6256332591999998</v>
      </c>
      <c r="BA18" s="355">
        <v>-2.529153</v>
      </c>
      <c r="BB18" s="355">
        <v>-2.98579E-2</v>
      </c>
      <c r="BC18" s="355">
        <v>-0.69031600000000004</v>
      </c>
      <c r="BD18" s="355">
        <v>-0.1786073</v>
      </c>
      <c r="BE18" s="355">
        <v>-0.45443549999999999</v>
      </c>
      <c r="BF18" s="355">
        <v>0.24280599999999999</v>
      </c>
      <c r="BG18" s="355">
        <v>-0.6436286</v>
      </c>
      <c r="BH18" s="355">
        <v>-0.73433280000000001</v>
      </c>
      <c r="BI18" s="355">
        <v>-1.3213410000000001</v>
      </c>
      <c r="BJ18" s="355">
        <v>-0.96295439999999999</v>
      </c>
      <c r="BK18" s="355">
        <v>-1.3978079999999999</v>
      </c>
      <c r="BL18" s="355">
        <v>0.7688064</v>
      </c>
      <c r="BM18" s="355">
        <v>0.36515880000000001</v>
      </c>
      <c r="BN18" s="355">
        <v>-9.5752199999999996E-2</v>
      </c>
      <c r="BO18" s="355">
        <v>-1.29799E-3</v>
      </c>
      <c r="BP18" s="355">
        <v>-5.5123699999999998E-2</v>
      </c>
      <c r="BQ18" s="355">
        <v>-0.56974080000000005</v>
      </c>
      <c r="BR18" s="355">
        <v>0.62814199999999998</v>
      </c>
      <c r="BS18" s="355">
        <v>-1.24881</v>
      </c>
      <c r="BT18" s="355">
        <v>-1.1168450000000001</v>
      </c>
      <c r="BU18" s="355">
        <v>-0.41217179999999998</v>
      </c>
      <c r="BV18" s="355">
        <v>0.17063300000000001</v>
      </c>
    </row>
    <row r="19" spans="1:74" ht="11.1" customHeight="1" x14ac:dyDescent="0.2">
      <c r="A19" s="77" t="s">
        <v>957</v>
      </c>
      <c r="B19" s="185" t="s">
        <v>549</v>
      </c>
      <c r="C19" s="214">
        <v>100.48322674000001</v>
      </c>
      <c r="D19" s="214">
        <v>104.47036579</v>
      </c>
      <c r="E19" s="214">
        <v>83.591160578</v>
      </c>
      <c r="F19" s="214">
        <v>66.930632669999994</v>
      </c>
      <c r="G19" s="214">
        <v>59.940184803999998</v>
      </c>
      <c r="H19" s="214">
        <v>63.330122637000002</v>
      </c>
      <c r="I19" s="214">
        <v>66.700323319999995</v>
      </c>
      <c r="J19" s="214">
        <v>66.216925161999995</v>
      </c>
      <c r="K19" s="214">
        <v>63.377828262999998</v>
      </c>
      <c r="L19" s="214">
        <v>64.106702131999995</v>
      </c>
      <c r="M19" s="214">
        <v>74.971261769999998</v>
      </c>
      <c r="N19" s="214">
        <v>83.489204803000007</v>
      </c>
      <c r="O19" s="214">
        <v>99.732019773999994</v>
      </c>
      <c r="P19" s="214">
        <v>91.457169726999993</v>
      </c>
      <c r="Q19" s="214">
        <v>76.009562127999999</v>
      </c>
      <c r="R19" s="214">
        <v>69.461554766999996</v>
      </c>
      <c r="S19" s="214">
        <v>63.412751839000002</v>
      </c>
      <c r="T19" s="214">
        <v>66.688463866999996</v>
      </c>
      <c r="U19" s="214">
        <v>70.535909384999997</v>
      </c>
      <c r="V19" s="214">
        <v>71.237811579999999</v>
      </c>
      <c r="W19" s="214">
        <v>64.924982063000002</v>
      </c>
      <c r="X19" s="214">
        <v>62.103255230000002</v>
      </c>
      <c r="Y19" s="214">
        <v>71.981428532999999</v>
      </c>
      <c r="Z19" s="214">
        <v>92.460310518</v>
      </c>
      <c r="AA19" s="214">
        <v>93.971454483000002</v>
      </c>
      <c r="AB19" s="214">
        <v>83.541220213000003</v>
      </c>
      <c r="AC19" s="214">
        <v>81.372219091999995</v>
      </c>
      <c r="AD19" s="214">
        <v>64.367193936999996</v>
      </c>
      <c r="AE19" s="214">
        <v>60.993230029000003</v>
      </c>
      <c r="AF19" s="214">
        <v>63.633924</v>
      </c>
      <c r="AG19" s="214">
        <v>69.040276519000003</v>
      </c>
      <c r="AH19" s="214">
        <v>67.523258455999994</v>
      </c>
      <c r="AI19" s="214">
        <v>63.991618903000003</v>
      </c>
      <c r="AJ19" s="214">
        <v>65.473677874000003</v>
      </c>
      <c r="AK19" s="214">
        <v>78.487295099999997</v>
      </c>
      <c r="AL19" s="214">
        <v>99.437875899000005</v>
      </c>
      <c r="AM19" s="214">
        <v>106.72300539</v>
      </c>
      <c r="AN19" s="214">
        <v>96.410481035999993</v>
      </c>
      <c r="AO19" s="214">
        <v>89.397213742000005</v>
      </c>
      <c r="AP19" s="214">
        <v>77.818963366999995</v>
      </c>
      <c r="AQ19" s="214">
        <v>66.002598000000006</v>
      </c>
      <c r="AR19" s="214">
        <v>68.264609433000004</v>
      </c>
      <c r="AS19" s="214">
        <v>75.628918838999994</v>
      </c>
      <c r="AT19" s="214">
        <v>74.478131097000002</v>
      </c>
      <c r="AU19" s="214">
        <v>71.877170867000004</v>
      </c>
      <c r="AV19" s="214">
        <v>73.412746709999993</v>
      </c>
      <c r="AW19" s="214">
        <v>89.630633900000007</v>
      </c>
      <c r="AX19" s="214">
        <v>95.815286032000003</v>
      </c>
      <c r="AY19" s="214">
        <v>107.5371865</v>
      </c>
      <c r="AZ19" s="214">
        <v>104.7751985</v>
      </c>
      <c r="BA19" s="355">
        <v>91.634860000000003</v>
      </c>
      <c r="BB19" s="355">
        <v>77.304220000000001</v>
      </c>
      <c r="BC19" s="355">
        <v>69.718459999999993</v>
      </c>
      <c r="BD19" s="355">
        <v>71.212549999999993</v>
      </c>
      <c r="BE19" s="355">
        <v>75.883529999999993</v>
      </c>
      <c r="BF19" s="355">
        <v>76.537869999999998</v>
      </c>
      <c r="BG19" s="355">
        <v>70.573599999999999</v>
      </c>
      <c r="BH19" s="355">
        <v>73.600610000000003</v>
      </c>
      <c r="BI19" s="355">
        <v>85.065610000000007</v>
      </c>
      <c r="BJ19" s="355">
        <v>100.0243</v>
      </c>
      <c r="BK19" s="355">
        <v>106.8981</v>
      </c>
      <c r="BL19" s="355">
        <v>102.0706</v>
      </c>
      <c r="BM19" s="355">
        <v>90.247100000000003</v>
      </c>
      <c r="BN19" s="355">
        <v>76.230959999999996</v>
      </c>
      <c r="BO19" s="355">
        <v>70.375510000000006</v>
      </c>
      <c r="BP19" s="355">
        <v>72.532589999999999</v>
      </c>
      <c r="BQ19" s="355">
        <v>77.667410000000004</v>
      </c>
      <c r="BR19" s="355">
        <v>78.138069999999999</v>
      </c>
      <c r="BS19" s="355">
        <v>71.927819999999997</v>
      </c>
      <c r="BT19" s="355">
        <v>74.067049999999995</v>
      </c>
      <c r="BU19" s="355">
        <v>84.695989999999995</v>
      </c>
      <c r="BV19" s="355">
        <v>99.530829999999995</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355"/>
      <c r="BB20" s="355"/>
      <c r="BC20" s="355"/>
      <c r="BD20" s="355"/>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965</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393"/>
      <c r="BB21" s="393"/>
      <c r="BC21" s="393"/>
      <c r="BD21" s="393"/>
      <c r="BE21" s="393"/>
      <c r="BF21" s="393"/>
      <c r="BG21" s="393"/>
      <c r="BH21" s="393"/>
      <c r="BI21" s="393"/>
      <c r="BJ21" s="393"/>
      <c r="BK21" s="393"/>
      <c r="BL21" s="393"/>
      <c r="BM21" s="393"/>
      <c r="BN21" s="393"/>
      <c r="BO21" s="393"/>
      <c r="BP21" s="393"/>
      <c r="BQ21" s="393"/>
      <c r="BR21" s="393"/>
      <c r="BS21" s="393"/>
      <c r="BT21" s="393"/>
      <c r="BU21" s="393"/>
      <c r="BV21" s="393"/>
    </row>
    <row r="22" spans="1:74" ht="11.1" customHeight="1" x14ac:dyDescent="0.2">
      <c r="A22" s="76" t="s">
        <v>665</v>
      </c>
      <c r="B22" s="185" t="s">
        <v>551</v>
      </c>
      <c r="C22" s="214">
        <v>30.256548386999999</v>
      </c>
      <c r="D22" s="214">
        <v>32.227285713999997</v>
      </c>
      <c r="E22" s="214">
        <v>20.421967742</v>
      </c>
      <c r="F22" s="214">
        <v>10.642833333</v>
      </c>
      <c r="G22" s="214">
        <v>5.7280322580999998</v>
      </c>
      <c r="H22" s="214">
        <v>4.1355333332999997</v>
      </c>
      <c r="I22" s="214">
        <v>3.4889999999999999</v>
      </c>
      <c r="J22" s="214">
        <v>3.3179032257999999</v>
      </c>
      <c r="K22" s="214">
        <v>3.6163666666999998</v>
      </c>
      <c r="L22" s="214">
        <v>6.5012580645</v>
      </c>
      <c r="M22" s="214">
        <v>13.553666667</v>
      </c>
      <c r="N22" s="214">
        <v>19.061645161000001</v>
      </c>
      <c r="O22" s="214">
        <v>28.352774193999998</v>
      </c>
      <c r="P22" s="214">
        <v>23.795758621000001</v>
      </c>
      <c r="Q22" s="214">
        <v>14.677451613000001</v>
      </c>
      <c r="R22" s="214">
        <v>10.9353</v>
      </c>
      <c r="S22" s="214">
        <v>6.2555483871000002</v>
      </c>
      <c r="T22" s="214">
        <v>4.0879666666999999</v>
      </c>
      <c r="U22" s="214">
        <v>3.4328709677</v>
      </c>
      <c r="V22" s="214">
        <v>3.2404838709999999</v>
      </c>
      <c r="W22" s="214">
        <v>3.6594000000000002</v>
      </c>
      <c r="X22" s="214">
        <v>6.0446451613000001</v>
      </c>
      <c r="Y22" s="214">
        <v>12.658200000000001</v>
      </c>
      <c r="Z22" s="214">
        <v>25.61816129</v>
      </c>
      <c r="AA22" s="214">
        <v>26.796096773999999</v>
      </c>
      <c r="AB22" s="214">
        <v>20.689714286000001</v>
      </c>
      <c r="AC22" s="214">
        <v>18.702193548</v>
      </c>
      <c r="AD22" s="214">
        <v>9.2970000000000006</v>
      </c>
      <c r="AE22" s="214">
        <v>6.4338709676999999</v>
      </c>
      <c r="AF22" s="214">
        <v>4.1345666666999996</v>
      </c>
      <c r="AG22" s="214">
        <v>3.4652258064999999</v>
      </c>
      <c r="AH22" s="214">
        <v>3.3494193548000002</v>
      </c>
      <c r="AI22" s="214">
        <v>3.8182333332999998</v>
      </c>
      <c r="AJ22" s="214">
        <v>6.6150645161000003</v>
      </c>
      <c r="AK22" s="214">
        <v>15.587899999999999</v>
      </c>
      <c r="AL22" s="214">
        <v>26.503741935000001</v>
      </c>
      <c r="AM22" s="214">
        <v>31.45683871</v>
      </c>
      <c r="AN22" s="214">
        <v>24.526642856999999</v>
      </c>
      <c r="AO22" s="214">
        <v>21.151580644999999</v>
      </c>
      <c r="AP22" s="214">
        <v>14.608733333</v>
      </c>
      <c r="AQ22" s="214">
        <v>5.4219032258000004</v>
      </c>
      <c r="AR22" s="214">
        <v>3.9575999999999998</v>
      </c>
      <c r="AS22" s="214">
        <v>3.4010322580999999</v>
      </c>
      <c r="AT22" s="214">
        <v>3.2039032258</v>
      </c>
      <c r="AU22" s="214">
        <v>3.7374999999999998</v>
      </c>
      <c r="AV22" s="214">
        <v>8.2332903226000003</v>
      </c>
      <c r="AW22" s="214">
        <v>19.893699999999999</v>
      </c>
      <c r="AX22" s="214">
        <v>24.798193548</v>
      </c>
      <c r="AY22" s="214">
        <v>30.135999999999999</v>
      </c>
      <c r="AZ22" s="214">
        <v>28.228729999999999</v>
      </c>
      <c r="BA22" s="355">
        <v>21.560960000000001</v>
      </c>
      <c r="BB22" s="355">
        <v>13.007630000000001</v>
      </c>
      <c r="BC22" s="355">
        <v>6.6640600000000001</v>
      </c>
      <c r="BD22" s="355">
        <v>4.2795969999999999</v>
      </c>
      <c r="BE22" s="355">
        <v>3.6131259999999998</v>
      </c>
      <c r="BF22" s="355">
        <v>3.190429</v>
      </c>
      <c r="BG22" s="355">
        <v>4.0198229999999997</v>
      </c>
      <c r="BH22" s="355">
        <v>8.1168990000000001</v>
      </c>
      <c r="BI22" s="355">
        <v>16.085740000000001</v>
      </c>
      <c r="BJ22" s="355">
        <v>24.757269999999998</v>
      </c>
      <c r="BK22" s="355">
        <v>29.12866</v>
      </c>
      <c r="BL22" s="355">
        <v>26.926290000000002</v>
      </c>
      <c r="BM22" s="355">
        <v>21.012560000000001</v>
      </c>
      <c r="BN22" s="355">
        <v>12.687799999999999</v>
      </c>
      <c r="BO22" s="355">
        <v>6.5122879999999999</v>
      </c>
      <c r="BP22" s="355">
        <v>4.1757439999999999</v>
      </c>
      <c r="BQ22" s="355">
        <v>3.502472</v>
      </c>
      <c r="BR22" s="355">
        <v>3.1203880000000002</v>
      </c>
      <c r="BS22" s="355">
        <v>3.8712140000000002</v>
      </c>
      <c r="BT22" s="355">
        <v>7.9214520000000004</v>
      </c>
      <c r="BU22" s="355">
        <v>15.52054</v>
      </c>
      <c r="BV22" s="355">
        <v>24.172779999999999</v>
      </c>
    </row>
    <row r="23" spans="1:74" ht="11.1" customHeight="1" x14ac:dyDescent="0.2">
      <c r="A23" s="76" t="s">
        <v>666</v>
      </c>
      <c r="B23" s="185" t="s">
        <v>552</v>
      </c>
      <c r="C23" s="214">
        <v>17.181645160999999</v>
      </c>
      <c r="D23" s="214">
        <v>18.476464285999999</v>
      </c>
      <c r="E23" s="214">
        <v>12.444258065</v>
      </c>
      <c r="F23" s="214">
        <v>7.7400333333000004</v>
      </c>
      <c r="G23" s="214">
        <v>5.1777741935000003</v>
      </c>
      <c r="H23" s="214">
        <v>4.5148333333000004</v>
      </c>
      <c r="I23" s="214">
        <v>4.3137741934999996</v>
      </c>
      <c r="J23" s="214">
        <v>4.3638387097000004</v>
      </c>
      <c r="K23" s="214">
        <v>4.6041666667000003</v>
      </c>
      <c r="L23" s="214">
        <v>6.2890322580999998</v>
      </c>
      <c r="M23" s="214">
        <v>9.4410333333000001</v>
      </c>
      <c r="N23" s="214">
        <v>11.37116129</v>
      </c>
      <c r="O23" s="214">
        <v>16.228806452000001</v>
      </c>
      <c r="P23" s="214">
        <v>14.260241379</v>
      </c>
      <c r="Q23" s="214">
        <v>9.6273225805999996</v>
      </c>
      <c r="R23" s="214">
        <v>7.7686333333000004</v>
      </c>
      <c r="S23" s="214">
        <v>5.5256774194</v>
      </c>
      <c r="T23" s="214">
        <v>4.6113333333000002</v>
      </c>
      <c r="U23" s="214">
        <v>4.3421935484</v>
      </c>
      <c r="V23" s="214">
        <v>4.5301935483999998</v>
      </c>
      <c r="W23" s="214">
        <v>4.7343333333000004</v>
      </c>
      <c r="X23" s="214">
        <v>6.1753870967999998</v>
      </c>
      <c r="Y23" s="214">
        <v>9.3533333333000002</v>
      </c>
      <c r="Z23" s="214">
        <v>14.925387097</v>
      </c>
      <c r="AA23" s="214">
        <v>15.460870968</v>
      </c>
      <c r="AB23" s="214">
        <v>12.836857143</v>
      </c>
      <c r="AC23" s="214">
        <v>11.987225806</v>
      </c>
      <c r="AD23" s="214">
        <v>7.0659666666999996</v>
      </c>
      <c r="AE23" s="214">
        <v>5.7572580645000002</v>
      </c>
      <c r="AF23" s="214">
        <v>4.6013666666999997</v>
      </c>
      <c r="AG23" s="214">
        <v>4.3108709676999997</v>
      </c>
      <c r="AH23" s="214">
        <v>4.4260645161000003</v>
      </c>
      <c r="AI23" s="214">
        <v>4.8265666666999998</v>
      </c>
      <c r="AJ23" s="214">
        <v>6.4713870968</v>
      </c>
      <c r="AK23" s="214">
        <v>10.743633333</v>
      </c>
      <c r="AL23" s="214">
        <v>15.699677419</v>
      </c>
      <c r="AM23" s="214">
        <v>17.662322581000002</v>
      </c>
      <c r="AN23" s="214">
        <v>15.000464286</v>
      </c>
      <c r="AO23" s="214">
        <v>13.338483870999999</v>
      </c>
      <c r="AP23" s="214">
        <v>9.9514666667</v>
      </c>
      <c r="AQ23" s="214">
        <v>5.2214516129000001</v>
      </c>
      <c r="AR23" s="214">
        <v>4.6707000000000001</v>
      </c>
      <c r="AS23" s="214">
        <v>4.3651612902999997</v>
      </c>
      <c r="AT23" s="214">
        <v>4.5512580644999998</v>
      </c>
      <c r="AU23" s="214">
        <v>4.8298666667000001</v>
      </c>
      <c r="AV23" s="214">
        <v>7.6077096773999999</v>
      </c>
      <c r="AW23" s="214">
        <v>12.752800000000001</v>
      </c>
      <c r="AX23" s="214">
        <v>14.962806452000001</v>
      </c>
      <c r="AY23" s="214">
        <v>17.17473</v>
      </c>
      <c r="AZ23" s="214">
        <v>16.560690000000001</v>
      </c>
      <c r="BA23" s="355">
        <v>12.47292</v>
      </c>
      <c r="BB23" s="355">
        <v>9.2484900000000003</v>
      </c>
      <c r="BC23" s="355">
        <v>6.2571729999999999</v>
      </c>
      <c r="BD23" s="355">
        <v>4.7690869999999999</v>
      </c>
      <c r="BE23" s="355">
        <v>4.3567780000000003</v>
      </c>
      <c r="BF23" s="355">
        <v>4.5725939999999996</v>
      </c>
      <c r="BG23" s="355">
        <v>4.9961919999999997</v>
      </c>
      <c r="BH23" s="355">
        <v>7.1755269999999998</v>
      </c>
      <c r="BI23" s="355">
        <v>11.131</v>
      </c>
      <c r="BJ23" s="355">
        <v>14.72284</v>
      </c>
      <c r="BK23" s="355">
        <v>16.772089999999999</v>
      </c>
      <c r="BL23" s="355">
        <v>15.87322</v>
      </c>
      <c r="BM23" s="355">
        <v>12.060689999999999</v>
      </c>
      <c r="BN23" s="355">
        <v>8.387162</v>
      </c>
      <c r="BO23" s="355">
        <v>5.9351070000000004</v>
      </c>
      <c r="BP23" s="355">
        <v>4.6867749999999999</v>
      </c>
      <c r="BQ23" s="355">
        <v>4.3451149999999998</v>
      </c>
      <c r="BR23" s="355">
        <v>4.5314059999999996</v>
      </c>
      <c r="BS23" s="355">
        <v>4.9154159999999996</v>
      </c>
      <c r="BT23" s="355">
        <v>6.7378270000000002</v>
      </c>
      <c r="BU23" s="355">
        <v>10.53102</v>
      </c>
      <c r="BV23" s="355">
        <v>14.12336</v>
      </c>
    </row>
    <row r="24" spans="1:74" ht="11.1" customHeight="1" x14ac:dyDescent="0.2">
      <c r="A24" s="76" t="s">
        <v>668</v>
      </c>
      <c r="B24" s="185" t="s">
        <v>553</v>
      </c>
      <c r="C24" s="214">
        <v>23.171580644999999</v>
      </c>
      <c r="D24" s="214">
        <v>23.557964286000001</v>
      </c>
      <c r="E24" s="214">
        <v>21.342290323</v>
      </c>
      <c r="F24" s="214">
        <v>20.264399999999998</v>
      </c>
      <c r="G24" s="214">
        <v>19.446548387</v>
      </c>
      <c r="H24" s="214">
        <v>19.156033333</v>
      </c>
      <c r="I24" s="214">
        <v>19.093516129000001</v>
      </c>
      <c r="J24" s="214">
        <v>19.350516128999999</v>
      </c>
      <c r="K24" s="214">
        <v>19.302033333000001</v>
      </c>
      <c r="L24" s="214">
        <v>19.773967742</v>
      </c>
      <c r="M24" s="214">
        <v>21.284566667</v>
      </c>
      <c r="N24" s="214">
        <v>21.759096774</v>
      </c>
      <c r="O24" s="214">
        <v>23.263580645000001</v>
      </c>
      <c r="P24" s="214">
        <v>22.854793102999999</v>
      </c>
      <c r="Q24" s="214">
        <v>21.377193548000001</v>
      </c>
      <c r="R24" s="214">
        <v>20.668166667000001</v>
      </c>
      <c r="S24" s="214">
        <v>19.763677419</v>
      </c>
      <c r="T24" s="214">
        <v>19.6797</v>
      </c>
      <c r="U24" s="214">
        <v>19.886419355000001</v>
      </c>
      <c r="V24" s="214">
        <v>20.243258064999999</v>
      </c>
      <c r="W24" s="214">
        <v>20.128900000000002</v>
      </c>
      <c r="X24" s="214">
        <v>20.087741935</v>
      </c>
      <c r="Y24" s="214">
        <v>21.803966667000001</v>
      </c>
      <c r="Z24" s="214">
        <v>23.683645161000001</v>
      </c>
      <c r="AA24" s="214">
        <v>23.703838709999999</v>
      </c>
      <c r="AB24" s="214">
        <v>23.228464286000001</v>
      </c>
      <c r="AC24" s="214">
        <v>22.478741934999999</v>
      </c>
      <c r="AD24" s="214">
        <v>21.066733332999998</v>
      </c>
      <c r="AE24" s="214">
        <v>20.277258065000002</v>
      </c>
      <c r="AF24" s="214">
        <v>20.483899999999998</v>
      </c>
      <c r="AG24" s="214">
        <v>20.126935484000001</v>
      </c>
      <c r="AH24" s="214">
        <v>20.566096773999998</v>
      </c>
      <c r="AI24" s="214">
        <v>20.536933333</v>
      </c>
      <c r="AJ24" s="214">
        <v>21.193677419</v>
      </c>
      <c r="AK24" s="214">
        <v>23.203766667</v>
      </c>
      <c r="AL24" s="214">
        <v>24.558516129000001</v>
      </c>
      <c r="AM24" s="214">
        <v>24.843193547999999</v>
      </c>
      <c r="AN24" s="214">
        <v>24.590607143</v>
      </c>
      <c r="AO24" s="214">
        <v>23.421290323000001</v>
      </c>
      <c r="AP24" s="214">
        <v>22.8492</v>
      </c>
      <c r="AQ24" s="214">
        <v>21.271129032000001</v>
      </c>
      <c r="AR24" s="214">
        <v>21.234533333000002</v>
      </c>
      <c r="AS24" s="214">
        <v>21.060548387000001</v>
      </c>
      <c r="AT24" s="214">
        <v>21.145516129000001</v>
      </c>
      <c r="AU24" s="214">
        <v>21.477866667000001</v>
      </c>
      <c r="AV24" s="214">
        <v>21.600580645000001</v>
      </c>
      <c r="AW24" s="214">
        <v>24.181133332999998</v>
      </c>
      <c r="AX24" s="214">
        <v>24.294935484</v>
      </c>
      <c r="AY24" s="214">
        <v>25.50582</v>
      </c>
      <c r="AZ24" s="214">
        <v>24.701560000000001</v>
      </c>
      <c r="BA24" s="355">
        <v>23.764849999999999</v>
      </c>
      <c r="BB24" s="355">
        <v>22.909050000000001</v>
      </c>
      <c r="BC24" s="355">
        <v>21.703140000000001</v>
      </c>
      <c r="BD24" s="355">
        <v>21.59759</v>
      </c>
      <c r="BE24" s="355">
        <v>20.951039999999999</v>
      </c>
      <c r="BF24" s="355">
        <v>21.371639999999999</v>
      </c>
      <c r="BG24" s="355">
        <v>22.057929999999999</v>
      </c>
      <c r="BH24" s="355">
        <v>22.784199999999998</v>
      </c>
      <c r="BI24" s="355">
        <v>24.693739999999998</v>
      </c>
      <c r="BJ24" s="355">
        <v>26.156590000000001</v>
      </c>
      <c r="BK24" s="355">
        <v>25.882729999999999</v>
      </c>
      <c r="BL24" s="355">
        <v>25.084199999999999</v>
      </c>
      <c r="BM24" s="355">
        <v>23.983899999999998</v>
      </c>
      <c r="BN24" s="355">
        <v>23.163340000000002</v>
      </c>
      <c r="BO24" s="355">
        <v>21.950980000000001</v>
      </c>
      <c r="BP24" s="355">
        <v>21.836099999999998</v>
      </c>
      <c r="BQ24" s="355">
        <v>21.215499999999999</v>
      </c>
      <c r="BR24" s="355">
        <v>21.259419999999999</v>
      </c>
      <c r="BS24" s="355">
        <v>22.215150000000001</v>
      </c>
      <c r="BT24" s="355">
        <v>22.91657</v>
      </c>
      <c r="BU24" s="355">
        <v>24.81438</v>
      </c>
      <c r="BV24" s="355">
        <v>26.066980000000001</v>
      </c>
    </row>
    <row r="25" spans="1:74" ht="11.1" customHeight="1" x14ac:dyDescent="0.2">
      <c r="A25" s="76" t="s">
        <v>669</v>
      </c>
      <c r="B25" s="185" t="s">
        <v>144</v>
      </c>
      <c r="C25" s="214">
        <v>22.945936419999999</v>
      </c>
      <c r="D25" s="214">
        <v>23.15511579</v>
      </c>
      <c r="E25" s="214">
        <v>22.862289610000001</v>
      </c>
      <c r="F25" s="214">
        <v>22.142532670000001</v>
      </c>
      <c r="G25" s="214">
        <v>23.693088029999998</v>
      </c>
      <c r="H25" s="214">
        <v>29.549155970000001</v>
      </c>
      <c r="I25" s="214">
        <v>33.727162030000002</v>
      </c>
      <c r="J25" s="214">
        <v>33.11579613</v>
      </c>
      <c r="K25" s="214">
        <v>29.834794930000001</v>
      </c>
      <c r="L25" s="214">
        <v>25.533573100000002</v>
      </c>
      <c r="M25" s="214">
        <v>24.413761770000001</v>
      </c>
      <c r="N25" s="214">
        <v>24.79375319</v>
      </c>
      <c r="O25" s="214">
        <v>24.966245579999999</v>
      </c>
      <c r="P25" s="214">
        <v>23.786204210000001</v>
      </c>
      <c r="Q25" s="214">
        <v>24.02469116</v>
      </c>
      <c r="R25" s="214">
        <v>23.9630881</v>
      </c>
      <c r="S25" s="214">
        <v>25.949397000000001</v>
      </c>
      <c r="T25" s="214">
        <v>32.343597199999998</v>
      </c>
      <c r="U25" s="214">
        <v>36.773167450000003</v>
      </c>
      <c r="V25" s="214">
        <v>37.136650289999999</v>
      </c>
      <c r="W25" s="214">
        <v>30.509548729999999</v>
      </c>
      <c r="X25" s="214">
        <v>23.99341652</v>
      </c>
      <c r="Y25" s="214">
        <v>22.068195200000002</v>
      </c>
      <c r="Z25" s="214">
        <v>21.63827826</v>
      </c>
      <c r="AA25" s="214">
        <v>21.278164159999999</v>
      </c>
      <c r="AB25" s="214">
        <v>20.313613069999999</v>
      </c>
      <c r="AC25" s="214">
        <v>21.683090060000001</v>
      </c>
      <c r="AD25" s="214">
        <v>20.901627269999999</v>
      </c>
      <c r="AE25" s="214">
        <v>22.58255261</v>
      </c>
      <c r="AF25" s="214">
        <v>28.367823999999999</v>
      </c>
      <c r="AG25" s="214">
        <v>34.897599100000001</v>
      </c>
      <c r="AH25" s="214">
        <v>32.96835523</v>
      </c>
      <c r="AI25" s="214">
        <v>28.641985569999999</v>
      </c>
      <c r="AJ25" s="214">
        <v>24.920742390000001</v>
      </c>
      <c r="AK25" s="214">
        <v>22.205195100000001</v>
      </c>
      <c r="AL25" s="214">
        <v>25.323521060000001</v>
      </c>
      <c r="AM25" s="214">
        <v>25.330973129</v>
      </c>
      <c r="AN25" s="214">
        <v>25.044766750000001</v>
      </c>
      <c r="AO25" s="214">
        <v>24.367729871000002</v>
      </c>
      <c r="AP25" s="214">
        <v>23.5795967</v>
      </c>
      <c r="AQ25" s="214">
        <v>27.522597999999999</v>
      </c>
      <c r="AR25" s="214">
        <v>31.749042766999999</v>
      </c>
      <c r="AS25" s="214">
        <v>39.859144645000001</v>
      </c>
      <c r="AT25" s="214">
        <v>38.559356903000001</v>
      </c>
      <c r="AU25" s="214">
        <v>34.816904200000003</v>
      </c>
      <c r="AV25" s="214">
        <v>28.870520902999999</v>
      </c>
      <c r="AW25" s="214">
        <v>25.209867233000001</v>
      </c>
      <c r="AX25" s="214">
        <v>23.998640870999999</v>
      </c>
      <c r="AY25" s="214">
        <v>26.664639999999999</v>
      </c>
      <c r="AZ25" s="214">
        <v>27.293109999999999</v>
      </c>
      <c r="BA25" s="355">
        <v>26.083159999999999</v>
      </c>
      <c r="BB25" s="355">
        <v>24.732939999999999</v>
      </c>
      <c r="BC25" s="355">
        <v>27.806329999999999</v>
      </c>
      <c r="BD25" s="355">
        <v>33.174729999999997</v>
      </c>
      <c r="BE25" s="355">
        <v>39.371090000000002</v>
      </c>
      <c r="BF25" s="355">
        <v>39.763219999999997</v>
      </c>
      <c r="BG25" s="355">
        <v>32.020659999999999</v>
      </c>
      <c r="BH25" s="355">
        <v>27.90973</v>
      </c>
      <c r="BI25" s="355">
        <v>25.19453</v>
      </c>
      <c r="BJ25" s="355">
        <v>26.029689999999999</v>
      </c>
      <c r="BK25" s="355">
        <v>26.556899999999999</v>
      </c>
      <c r="BL25" s="355">
        <v>25.747820000000001</v>
      </c>
      <c r="BM25" s="355">
        <v>25.126750000000001</v>
      </c>
      <c r="BN25" s="355">
        <v>24.278400000000001</v>
      </c>
      <c r="BO25" s="355">
        <v>28.403880000000001</v>
      </c>
      <c r="BP25" s="355">
        <v>34.168819999999997</v>
      </c>
      <c r="BQ25" s="355">
        <v>40.794710000000002</v>
      </c>
      <c r="BR25" s="355">
        <v>41.399380000000001</v>
      </c>
      <c r="BS25" s="355">
        <v>33.270090000000003</v>
      </c>
      <c r="BT25" s="355">
        <v>28.753530000000001</v>
      </c>
      <c r="BU25" s="355">
        <v>25.729980000000001</v>
      </c>
      <c r="BV25" s="355">
        <v>26.721139999999998</v>
      </c>
    </row>
    <row r="26" spans="1:74" ht="11.1" customHeight="1" x14ac:dyDescent="0.2">
      <c r="A26" s="76" t="s">
        <v>667</v>
      </c>
      <c r="B26" s="185" t="s">
        <v>554</v>
      </c>
      <c r="C26" s="214">
        <v>4.2776774193999998</v>
      </c>
      <c r="D26" s="214">
        <v>4.2989285714000003</v>
      </c>
      <c r="E26" s="214">
        <v>4.3179032258000003</v>
      </c>
      <c r="F26" s="214">
        <v>4.3802333332999996</v>
      </c>
      <c r="G26" s="214">
        <v>4.3171935483999997</v>
      </c>
      <c r="H26" s="214">
        <v>4.3071666666999997</v>
      </c>
      <c r="I26" s="214">
        <v>4.3208064516000002</v>
      </c>
      <c r="J26" s="214">
        <v>4.3257096773999999</v>
      </c>
      <c r="K26" s="214">
        <v>4.3530333333</v>
      </c>
      <c r="L26" s="214">
        <v>4.3213225806000004</v>
      </c>
      <c r="M26" s="214">
        <v>4.3031666667000001</v>
      </c>
      <c r="N26" s="214">
        <v>4.3034193547999999</v>
      </c>
      <c r="O26" s="214">
        <v>4.2746774193999997</v>
      </c>
      <c r="P26" s="214">
        <v>4.3352413793000002</v>
      </c>
      <c r="Q26" s="214">
        <v>4.2862903226000002</v>
      </c>
      <c r="R26" s="214">
        <v>4.2832999999999997</v>
      </c>
      <c r="S26" s="214">
        <v>4.2344838710000001</v>
      </c>
      <c r="T26" s="214">
        <v>4.1939333333000004</v>
      </c>
      <c r="U26" s="214">
        <v>4.2282580645000003</v>
      </c>
      <c r="V26" s="214">
        <v>4.1947096773999997</v>
      </c>
      <c r="W26" s="214">
        <v>4.1669333333000003</v>
      </c>
      <c r="X26" s="214">
        <v>4.1506129031999999</v>
      </c>
      <c r="Y26" s="214">
        <v>4.1852333333000002</v>
      </c>
      <c r="Z26" s="214">
        <v>4.1380967742000001</v>
      </c>
      <c r="AA26" s="214">
        <v>4.0712258065000002</v>
      </c>
      <c r="AB26" s="214">
        <v>4.1058571428999997</v>
      </c>
      <c r="AC26" s="214">
        <v>4.2019032257999998</v>
      </c>
      <c r="AD26" s="214">
        <v>4.2063666667000001</v>
      </c>
      <c r="AE26" s="214">
        <v>4.1993870967999998</v>
      </c>
      <c r="AF26" s="214">
        <v>4.2323666666999999</v>
      </c>
      <c r="AG26" s="214">
        <v>4.2842580645000004</v>
      </c>
      <c r="AH26" s="214">
        <v>4.2832580645</v>
      </c>
      <c r="AI26" s="214">
        <v>4.3473666667000002</v>
      </c>
      <c r="AJ26" s="214">
        <v>4.4081612902999998</v>
      </c>
      <c r="AK26" s="214">
        <v>4.5277333332999996</v>
      </c>
      <c r="AL26" s="214">
        <v>4.5545483870999997</v>
      </c>
      <c r="AM26" s="214">
        <v>4.4705483871</v>
      </c>
      <c r="AN26" s="214">
        <v>4.5633214286000001</v>
      </c>
      <c r="AO26" s="214">
        <v>4.6200967742000003</v>
      </c>
      <c r="AP26" s="214">
        <v>4.6400666667000001</v>
      </c>
      <c r="AQ26" s="214">
        <v>4.6901290322999998</v>
      </c>
      <c r="AR26" s="214">
        <v>4.7171000000000003</v>
      </c>
      <c r="AS26" s="214">
        <v>4.8114193547999999</v>
      </c>
      <c r="AT26" s="214">
        <v>4.9171290323000001</v>
      </c>
      <c r="AU26" s="214">
        <v>4.9832666666999996</v>
      </c>
      <c r="AV26" s="214">
        <v>5.0280322580999997</v>
      </c>
      <c r="AW26" s="214">
        <v>5.0888666667000004</v>
      </c>
      <c r="AX26" s="214">
        <v>5.0918709677000003</v>
      </c>
      <c r="AY26" s="214">
        <v>5.1001510000000003</v>
      </c>
      <c r="AZ26" s="214">
        <v>5.1513090000000004</v>
      </c>
      <c r="BA26" s="355">
        <v>5.185308</v>
      </c>
      <c r="BB26" s="355">
        <v>5.2019900000000003</v>
      </c>
      <c r="BC26" s="355">
        <v>5.2202330000000003</v>
      </c>
      <c r="BD26" s="355">
        <v>5.2248239999999999</v>
      </c>
      <c r="BE26" s="355">
        <v>5.2415440000000002</v>
      </c>
      <c r="BF26" s="355">
        <v>5.269622</v>
      </c>
      <c r="BG26" s="355">
        <v>5.2762060000000002</v>
      </c>
      <c r="BH26" s="355">
        <v>5.291525</v>
      </c>
      <c r="BI26" s="355">
        <v>5.2957869999999998</v>
      </c>
      <c r="BJ26" s="355">
        <v>5.2880409999999998</v>
      </c>
      <c r="BK26" s="355">
        <v>5.2898480000000001</v>
      </c>
      <c r="BL26" s="355">
        <v>5.2922060000000002</v>
      </c>
      <c r="BM26" s="355">
        <v>5.3002079999999996</v>
      </c>
      <c r="BN26" s="355">
        <v>5.3064850000000003</v>
      </c>
      <c r="BO26" s="355">
        <v>5.3124320000000003</v>
      </c>
      <c r="BP26" s="355">
        <v>5.3164639999999999</v>
      </c>
      <c r="BQ26" s="355">
        <v>5.3158700000000003</v>
      </c>
      <c r="BR26" s="355">
        <v>5.3301179999999997</v>
      </c>
      <c r="BS26" s="355">
        <v>5.3373989999999996</v>
      </c>
      <c r="BT26" s="355">
        <v>5.3398909999999997</v>
      </c>
      <c r="BU26" s="355">
        <v>5.3301189999999998</v>
      </c>
      <c r="BV26" s="355">
        <v>5.3053920000000003</v>
      </c>
    </row>
    <row r="27" spans="1:74" ht="11.1" customHeight="1" x14ac:dyDescent="0.2">
      <c r="A27" s="76" t="s">
        <v>671</v>
      </c>
      <c r="B27" s="185" t="s">
        <v>1002</v>
      </c>
      <c r="C27" s="214">
        <v>2.5419354839000001</v>
      </c>
      <c r="D27" s="214">
        <v>2.6467142856999999</v>
      </c>
      <c r="E27" s="214">
        <v>2.0945483871000001</v>
      </c>
      <c r="F27" s="214">
        <v>1.6527000000000001</v>
      </c>
      <c r="G27" s="214">
        <v>1.4696451612999999</v>
      </c>
      <c r="H27" s="214">
        <v>1.5595000000000001</v>
      </c>
      <c r="I27" s="214">
        <v>1.6481612903</v>
      </c>
      <c r="J27" s="214">
        <v>1.6352580645000001</v>
      </c>
      <c r="K27" s="214">
        <v>1.5595333333000001</v>
      </c>
      <c r="L27" s="214">
        <v>1.5796451613</v>
      </c>
      <c r="M27" s="214">
        <v>1.8671666667</v>
      </c>
      <c r="N27" s="214">
        <v>2.0922258065000001</v>
      </c>
      <c r="O27" s="214">
        <v>2.5311290323</v>
      </c>
      <c r="P27" s="214">
        <v>2.3101034483</v>
      </c>
      <c r="Q27" s="214">
        <v>1.9018064515999999</v>
      </c>
      <c r="R27" s="214">
        <v>1.7282333333</v>
      </c>
      <c r="S27" s="214">
        <v>1.5691612903000001</v>
      </c>
      <c r="T27" s="214">
        <v>1.6571</v>
      </c>
      <c r="U27" s="214">
        <v>1.7581935484</v>
      </c>
      <c r="V27" s="214">
        <v>1.7777096774000001</v>
      </c>
      <c r="W27" s="214">
        <v>1.6110333333</v>
      </c>
      <c r="X27" s="214">
        <v>1.5366451613000001</v>
      </c>
      <c r="Y27" s="214">
        <v>1.7976666667000001</v>
      </c>
      <c r="Z27" s="214">
        <v>2.3419354838999999</v>
      </c>
      <c r="AA27" s="214">
        <v>2.5279677419</v>
      </c>
      <c r="AB27" s="214">
        <v>2.2334285714000002</v>
      </c>
      <c r="AC27" s="214">
        <v>2.1857741934999999</v>
      </c>
      <c r="AD27" s="214">
        <v>1.6961999999999999</v>
      </c>
      <c r="AE27" s="214">
        <v>1.6096129031999999</v>
      </c>
      <c r="AF27" s="214">
        <v>1.6806000000000001</v>
      </c>
      <c r="AG27" s="214">
        <v>1.8220967742</v>
      </c>
      <c r="AH27" s="214">
        <v>1.7967741934999999</v>
      </c>
      <c r="AI27" s="214">
        <v>1.6872333333</v>
      </c>
      <c r="AJ27" s="214">
        <v>1.7313548387</v>
      </c>
      <c r="AK27" s="214">
        <v>2.0857666667000001</v>
      </c>
      <c r="AL27" s="214">
        <v>2.6645806452</v>
      </c>
      <c r="AM27" s="214">
        <v>2.8403225806000001</v>
      </c>
      <c r="AN27" s="214">
        <v>2.5658571429000001</v>
      </c>
      <c r="AO27" s="214">
        <v>2.3792258065</v>
      </c>
      <c r="AP27" s="214">
        <v>2.0710666667000002</v>
      </c>
      <c r="AQ27" s="214">
        <v>1.7565806451999999</v>
      </c>
      <c r="AR27" s="214">
        <v>1.8168</v>
      </c>
      <c r="AS27" s="214">
        <v>2.0128064515999999</v>
      </c>
      <c r="AT27" s="214">
        <v>1.9821612903000001</v>
      </c>
      <c r="AU27" s="214">
        <v>1.9129333333</v>
      </c>
      <c r="AV27" s="214">
        <v>1.9538064516</v>
      </c>
      <c r="AW27" s="214">
        <v>2.3854333333</v>
      </c>
      <c r="AX27" s="214">
        <v>2.5500322580999999</v>
      </c>
      <c r="AY27" s="214">
        <v>2.8340390000000002</v>
      </c>
      <c r="AZ27" s="214">
        <v>2.7179929999999999</v>
      </c>
      <c r="BA27" s="355">
        <v>2.4458579999999999</v>
      </c>
      <c r="BB27" s="355">
        <v>2.0823140000000002</v>
      </c>
      <c r="BC27" s="355">
        <v>1.9457120000000001</v>
      </c>
      <c r="BD27" s="355">
        <v>2.0449250000000001</v>
      </c>
      <c r="BE27" s="355">
        <v>2.228148</v>
      </c>
      <c r="BF27" s="355">
        <v>2.2485620000000002</v>
      </c>
      <c r="BG27" s="355">
        <v>2.080975</v>
      </c>
      <c r="BH27" s="355">
        <v>2.200917</v>
      </c>
      <c r="BI27" s="355">
        <v>2.5430190000000001</v>
      </c>
      <c r="BJ27" s="355">
        <v>2.9480080000000002</v>
      </c>
      <c r="BK27" s="355">
        <v>3.1430820000000002</v>
      </c>
      <c r="BL27" s="355">
        <v>3.0220579999999999</v>
      </c>
      <c r="BM27" s="355">
        <v>2.6381809999999999</v>
      </c>
      <c r="BN27" s="355">
        <v>2.2829730000000001</v>
      </c>
      <c r="BO27" s="355">
        <v>2.1360109999999999</v>
      </c>
      <c r="BP27" s="355">
        <v>2.2238799999999999</v>
      </c>
      <c r="BQ27" s="355">
        <v>2.368938</v>
      </c>
      <c r="BR27" s="355">
        <v>2.3725429999999998</v>
      </c>
      <c r="BS27" s="355">
        <v>2.193737</v>
      </c>
      <c r="BT27" s="355">
        <v>2.2729689999999998</v>
      </c>
      <c r="BU27" s="355">
        <v>2.6451500000000001</v>
      </c>
      <c r="BV27" s="355">
        <v>3.0163630000000001</v>
      </c>
    </row>
    <row r="28" spans="1:74" ht="11.1" customHeight="1" x14ac:dyDescent="0.2">
      <c r="A28" s="76" t="s">
        <v>682</v>
      </c>
      <c r="B28" s="185" t="s">
        <v>555</v>
      </c>
      <c r="C28" s="214">
        <v>0.10790322581</v>
      </c>
      <c r="D28" s="214">
        <v>0.10789285714000001</v>
      </c>
      <c r="E28" s="214">
        <v>0.10790322581</v>
      </c>
      <c r="F28" s="214">
        <v>0.1079</v>
      </c>
      <c r="G28" s="214">
        <v>0.10790322581</v>
      </c>
      <c r="H28" s="214">
        <v>0.1079</v>
      </c>
      <c r="I28" s="214">
        <v>0.10790322581</v>
      </c>
      <c r="J28" s="214">
        <v>0.10790322581</v>
      </c>
      <c r="K28" s="214">
        <v>0.1079</v>
      </c>
      <c r="L28" s="214">
        <v>0.10790322581</v>
      </c>
      <c r="M28" s="214">
        <v>0.1079</v>
      </c>
      <c r="N28" s="214">
        <v>0.10790322581</v>
      </c>
      <c r="O28" s="214">
        <v>0.11480645161</v>
      </c>
      <c r="P28" s="214">
        <v>0.11482758621</v>
      </c>
      <c r="Q28" s="214">
        <v>0.11480645161</v>
      </c>
      <c r="R28" s="214">
        <v>0.11483333333</v>
      </c>
      <c r="S28" s="214">
        <v>0.11480645161</v>
      </c>
      <c r="T28" s="214">
        <v>0.11483333333</v>
      </c>
      <c r="U28" s="214">
        <v>0.11480645161</v>
      </c>
      <c r="V28" s="214">
        <v>0.11480645161</v>
      </c>
      <c r="W28" s="214">
        <v>0.11483333333</v>
      </c>
      <c r="X28" s="214">
        <v>0.11480645161</v>
      </c>
      <c r="Y28" s="214">
        <v>0.11483333333</v>
      </c>
      <c r="Z28" s="214">
        <v>0.11480645161</v>
      </c>
      <c r="AA28" s="214">
        <v>0.13329032258000001</v>
      </c>
      <c r="AB28" s="214">
        <v>0.13328571429</v>
      </c>
      <c r="AC28" s="214">
        <v>0.13329032258000001</v>
      </c>
      <c r="AD28" s="214">
        <v>0.1333</v>
      </c>
      <c r="AE28" s="214">
        <v>0.13329032258000001</v>
      </c>
      <c r="AF28" s="214">
        <v>0.1333</v>
      </c>
      <c r="AG28" s="214">
        <v>0.13329032258000001</v>
      </c>
      <c r="AH28" s="214">
        <v>0.13329032258000001</v>
      </c>
      <c r="AI28" s="214">
        <v>0.1333</v>
      </c>
      <c r="AJ28" s="214">
        <v>0.13329032258000001</v>
      </c>
      <c r="AK28" s="214">
        <v>0.1333</v>
      </c>
      <c r="AL28" s="214">
        <v>0.13329032258000001</v>
      </c>
      <c r="AM28" s="214">
        <v>0.11880645161</v>
      </c>
      <c r="AN28" s="214">
        <v>0.11882142857</v>
      </c>
      <c r="AO28" s="214">
        <v>0.11880645161</v>
      </c>
      <c r="AP28" s="214">
        <v>0.11883333333</v>
      </c>
      <c r="AQ28" s="214">
        <v>0.11880645161</v>
      </c>
      <c r="AR28" s="214">
        <v>0.11883333333</v>
      </c>
      <c r="AS28" s="214">
        <v>0.11880645161</v>
      </c>
      <c r="AT28" s="214">
        <v>0.11880645161</v>
      </c>
      <c r="AU28" s="214">
        <v>0.11883333333</v>
      </c>
      <c r="AV28" s="214">
        <v>0.11880645161</v>
      </c>
      <c r="AW28" s="214">
        <v>0.11883333333</v>
      </c>
      <c r="AX28" s="214">
        <v>0.11880645161</v>
      </c>
      <c r="AY28" s="214">
        <v>0.1218065</v>
      </c>
      <c r="AZ28" s="214">
        <v>0.1218065</v>
      </c>
      <c r="BA28" s="355">
        <v>0.1218065</v>
      </c>
      <c r="BB28" s="355">
        <v>0.1218065</v>
      </c>
      <c r="BC28" s="355">
        <v>0.1218065</v>
      </c>
      <c r="BD28" s="355">
        <v>0.1218065</v>
      </c>
      <c r="BE28" s="355">
        <v>0.1218065</v>
      </c>
      <c r="BF28" s="355">
        <v>0.1218065</v>
      </c>
      <c r="BG28" s="355">
        <v>0.1218065</v>
      </c>
      <c r="BH28" s="355">
        <v>0.1218065</v>
      </c>
      <c r="BI28" s="355">
        <v>0.1218065</v>
      </c>
      <c r="BJ28" s="355">
        <v>0.1218065</v>
      </c>
      <c r="BK28" s="355">
        <v>0.1248065</v>
      </c>
      <c r="BL28" s="355">
        <v>0.1248065</v>
      </c>
      <c r="BM28" s="355">
        <v>0.1248065</v>
      </c>
      <c r="BN28" s="355">
        <v>0.1248065</v>
      </c>
      <c r="BO28" s="355">
        <v>0.1248065</v>
      </c>
      <c r="BP28" s="355">
        <v>0.1248065</v>
      </c>
      <c r="BQ28" s="355">
        <v>0.1248065</v>
      </c>
      <c r="BR28" s="355">
        <v>0.1248065</v>
      </c>
      <c r="BS28" s="355">
        <v>0.1248065</v>
      </c>
      <c r="BT28" s="355">
        <v>0.1248065</v>
      </c>
      <c r="BU28" s="355">
        <v>0.1248065</v>
      </c>
      <c r="BV28" s="355">
        <v>0.1248065</v>
      </c>
    </row>
    <row r="29" spans="1:74" ht="11.1" customHeight="1" x14ac:dyDescent="0.2">
      <c r="A29" s="77" t="s">
        <v>670</v>
      </c>
      <c r="B29" s="186" t="s">
        <v>967</v>
      </c>
      <c r="C29" s="214">
        <v>100.48322674000001</v>
      </c>
      <c r="D29" s="214">
        <v>104.47036579</v>
      </c>
      <c r="E29" s="214">
        <v>83.591160578</v>
      </c>
      <c r="F29" s="214">
        <v>66.930632669999994</v>
      </c>
      <c r="G29" s="214">
        <v>59.940184803999998</v>
      </c>
      <c r="H29" s="214">
        <v>63.330122637000002</v>
      </c>
      <c r="I29" s="214">
        <v>66.700323319999995</v>
      </c>
      <c r="J29" s="214">
        <v>66.216925161999995</v>
      </c>
      <c r="K29" s="214">
        <v>63.377828262999998</v>
      </c>
      <c r="L29" s="214">
        <v>64.106702131999995</v>
      </c>
      <c r="M29" s="214">
        <v>74.971261769999998</v>
      </c>
      <c r="N29" s="214">
        <v>83.489204803000007</v>
      </c>
      <c r="O29" s="214">
        <v>99.732019773999994</v>
      </c>
      <c r="P29" s="214">
        <v>91.457169726999993</v>
      </c>
      <c r="Q29" s="214">
        <v>76.009562127999999</v>
      </c>
      <c r="R29" s="214">
        <v>69.461554766999996</v>
      </c>
      <c r="S29" s="214">
        <v>63.412751839000002</v>
      </c>
      <c r="T29" s="214">
        <v>66.688463866999996</v>
      </c>
      <c r="U29" s="214">
        <v>70.535909384999997</v>
      </c>
      <c r="V29" s="214">
        <v>71.237811579999999</v>
      </c>
      <c r="W29" s="214">
        <v>64.924982063000002</v>
      </c>
      <c r="X29" s="214">
        <v>62.103255230000002</v>
      </c>
      <c r="Y29" s="214">
        <v>71.981428532999999</v>
      </c>
      <c r="Z29" s="214">
        <v>92.460310518</v>
      </c>
      <c r="AA29" s="214">
        <v>93.971454483000002</v>
      </c>
      <c r="AB29" s="214">
        <v>83.541220213000003</v>
      </c>
      <c r="AC29" s="214">
        <v>81.372219091999995</v>
      </c>
      <c r="AD29" s="214">
        <v>64.367193936999996</v>
      </c>
      <c r="AE29" s="214">
        <v>60.993230029000003</v>
      </c>
      <c r="AF29" s="214">
        <v>63.633924</v>
      </c>
      <c r="AG29" s="214">
        <v>69.040276519000003</v>
      </c>
      <c r="AH29" s="214">
        <v>67.523258455999994</v>
      </c>
      <c r="AI29" s="214">
        <v>63.991618903000003</v>
      </c>
      <c r="AJ29" s="214">
        <v>65.473677874000003</v>
      </c>
      <c r="AK29" s="214">
        <v>78.487295099999997</v>
      </c>
      <c r="AL29" s="214">
        <v>99.437875899000005</v>
      </c>
      <c r="AM29" s="214">
        <v>106.72300539</v>
      </c>
      <c r="AN29" s="214">
        <v>96.410481035999993</v>
      </c>
      <c r="AO29" s="214">
        <v>89.397213742000005</v>
      </c>
      <c r="AP29" s="214">
        <v>77.818963366999995</v>
      </c>
      <c r="AQ29" s="214">
        <v>66.002598000000006</v>
      </c>
      <c r="AR29" s="214">
        <v>68.264609433000004</v>
      </c>
      <c r="AS29" s="214">
        <v>75.628918838999994</v>
      </c>
      <c r="AT29" s="214">
        <v>74.478131097000002</v>
      </c>
      <c r="AU29" s="214">
        <v>71.877170867000004</v>
      </c>
      <c r="AV29" s="214">
        <v>73.412746709999993</v>
      </c>
      <c r="AW29" s="214">
        <v>89.630633900000007</v>
      </c>
      <c r="AX29" s="214">
        <v>95.815286032000003</v>
      </c>
      <c r="AY29" s="214">
        <v>107.5371865</v>
      </c>
      <c r="AZ29" s="214">
        <v>104.7751985</v>
      </c>
      <c r="BA29" s="355">
        <v>91.634860000000003</v>
      </c>
      <c r="BB29" s="355">
        <v>77.304220000000001</v>
      </c>
      <c r="BC29" s="355">
        <v>69.718459999999993</v>
      </c>
      <c r="BD29" s="355">
        <v>71.212549999999993</v>
      </c>
      <c r="BE29" s="355">
        <v>75.883529999999993</v>
      </c>
      <c r="BF29" s="355">
        <v>76.537869999999998</v>
      </c>
      <c r="BG29" s="355">
        <v>70.573599999999999</v>
      </c>
      <c r="BH29" s="355">
        <v>73.600610000000003</v>
      </c>
      <c r="BI29" s="355">
        <v>85.065610000000007</v>
      </c>
      <c r="BJ29" s="355">
        <v>100.0243</v>
      </c>
      <c r="BK29" s="355">
        <v>106.8981</v>
      </c>
      <c r="BL29" s="355">
        <v>102.0706</v>
      </c>
      <c r="BM29" s="355">
        <v>90.247100000000003</v>
      </c>
      <c r="BN29" s="355">
        <v>76.230959999999996</v>
      </c>
      <c r="BO29" s="355">
        <v>70.375510000000006</v>
      </c>
      <c r="BP29" s="355">
        <v>72.532589999999999</v>
      </c>
      <c r="BQ29" s="355">
        <v>77.667410000000004</v>
      </c>
      <c r="BR29" s="355">
        <v>78.138069999999999</v>
      </c>
      <c r="BS29" s="355">
        <v>71.927819999999997</v>
      </c>
      <c r="BT29" s="355">
        <v>74.067049999999995</v>
      </c>
      <c r="BU29" s="355">
        <v>84.695989999999995</v>
      </c>
      <c r="BV29" s="355">
        <v>99.530829999999995</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355"/>
      <c r="BB30" s="355"/>
      <c r="BC30" s="355"/>
      <c r="BD30" s="355"/>
      <c r="BE30" s="355"/>
      <c r="BF30" s="355"/>
      <c r="BG30" s="355"/>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966</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394"/>
      <c r="BB31" s="394"/>
      <c r="BC31" s="394"/>
      <c r="BD31" s="394"/>
      <c r="BE31" s="394"/>
      <c r="BF31" s="394"/>
      <c r="BG31" s="394"/>
      <c r="BH31" s="394"/>
      <c r="BI31" s="394"/>
      <c r="BJ31" s="394"/>
      <c r="BK31" s="394"/>
      <c r="BL31" s="394"/>
      <c r="BM31" s="394"/>
      <c r="BN31" s="394"/>
      <c r="BO31" s="394"/>
      <c r="BP31" s="394"/>
      <c r="BQ31" s="394"/>
      <c r="BR31" s="394"/>
      <c r="BS31" s="394"/>
      <c r="BT31" s="394"/>
      <c r="BU31" s="394"/>
      <c r="BV31" s="394"/>
    </row>
    <row r="32" spans="1:74" ht="11.1" customHeight="1" x14ac:dyDescent="0.2">
      <c r="A32" s="76" t="s">
        <v>663</v>
      </c>
      <c r="B32" s="185" t="s">
        <v>556</v>
      </c>
      <c r="C32" s="259">
        <v>2407.1210000000001</v>
      </c>
      <c r="D32" s="259">
        <v>1665.548</v>
      </c>
      <c r="E32" s="259">
        <v>1471.4760000000001</v>
      </c>
      <c r="F32" s="259">
        <v>1793.086</v>
      </c>
      <c r="G32" s="259">
        <v>2287.2379999999998</v>
      </c>
      <c r="H32" s="259">
        <v>2646.5329999999999</v>
      </c>
      <c r="I32" s="259">
        <v>2924.4259999999999</v>
      </c>
      <c r="J32" s="259">
        <v>3241.6309999999999</v>
      </c>
      <c r="K32" s="259">
        <v>3614.08</v>
      </c>
      <c r="L32" s="259">
        <v>3942.279</v>
      </c>
      <c r="M32" s="259">
        <v>3926.8220000000001</v>
      </c>
      <c r="N32" s="259">
        <v>3666.6320000000001</v>
      </c>
      <c r="O32" s="259">
        <v>2938.0889999999999</v>
      </c>
      <c r="P32" s="259">
        <v>2534.2919999999999</v>
      </c>
      <c r="Q32" s="259">
        <v>2486.3220000000001</v>
      </c>
      <c r="R32" s="259">
        <v>2645.56</v>
      </c>
      <c r="S32" s="259">
        <v>2966.2649999999999</v>
      </c>
      <c r="T32" s="259">
        <v>3186.0320000000002</v>
      </c>
      <c r="U32" s="259">
        <v>3318.1390000000001</v>
      </c>
      <c r="V32" s="259">
        <v>3441.3249999999998</v>
      </c>
      <c r="W32" s="259">
        <v>3705.1610000000001</v>
      </c>
      <c r="X32" s="259">
        <v>4012.723</v>
      </c>
      <c r="Y32" s="259">
        <v>3976.5810000000001</v>
      </c>
      <c r="Z32" s="259">
        <v>3296.944</v>
      </c>
      <c r="AA32" s="259">
        <v>2622.1579999999999</v>
      </c>
      <c r="AB32" s="259">
        <v>2337.3310000000001</v>
      </c>
      <c r="AC32" s="259">
        <v>2062.5039999999999</v>
      </c>
      <c r="AD32" s="259">
        <v>2291.25</v>
      </c>
      <c r="AE32" s="259">
        <v>2626.5070000000001</v>
      </c>
      <c r="AF32" s="259">
        <v>2906.808</v>
      </c>
      <c r="AG32" s="259">
        <v>3054.1509999999998</v>
      </c>
      <c r="AH32" s="259">
        <v>3249.8960000000002</v>
      </c>
      <c r="AI32" s="259">
        <v>3567.2280000000001</v>
      </c>
      <c r="AJ32" s="259">
        <v>3816.4960000000001</v>
      </c>
      <c r="AK32" s="259">
        <v>3709.2629999999999</v>
      </c>
      <c r="AL32" s="259">
        <v>3032.6010000000001</v>
      </c>
      <c r="AM32" s="259">
        <v>2140.8690000000001</v>
      </c>
      <c r="AN32" s="259">
        <v>1673.327</v>
      </c>
      <c r="AO32" s="259">
        <v>1390.9680000000001</v>
      </c>
      <c r="AP32" s="259">
        <v>1427.489</v>
      </c>
      <c r="AQ32" s="259">
        <v>1847.6179999999999</v>
      </c>
      <c r="AR32" s="259">
        <v>2195.6660000000002</v>
      </c>
      <c r="AS32" s="259">
        <v>2381.7190000000001</v>
      </c>
      <c r="AT32" s="259">
        <v>2617.2020000000002</v>
      </c>
      <c r="AU32" s="259">
        <v>2950.5630000000001</v>
      </c>
      <c r="AV32" s="259">
        <v>3236.8580000000002</v>
      </c>
      <c r="AW32" s="259">
        <v>3031.0549999999998</v>
      </c>
      <c r="AX32" s="259">
        <v>2712.8110000000001</v>
      </c>
      <c r="AY32" s="259">
        <v>2027.3751428999999</v>
      </c>
      <c r="AZ32" s="259">
        <v>1444.53</v>
      </c>
      <c r="BA32" s="374">
        <v>1191.7070000000001</v>
      </c>
      <c r="BB32" s="374">
        <v>1451.107</v>
      </c>
      <c r="BC32" s="374">
        <v>1928.0419999999999</v>
      </c>
      <c r="BD32" s="374">
        <v>2332.7959999999998</v>
      </c>
      <c r="BE32" s="374">
        <v>2587.5509999999999</v>
      </c>
      <c r="BF32" s="374">
        <v>2863.3969999999999</v>
      </c>
      <c r="BG32" s="374">
        <v>3279.732</v>
      </c>
      <c r="BH32" s="374">
        <v>3629.5740000000001</v>
      </c>
      <c r="BI32" s="374">
        <v>3569.5590000000002</v>
      </c>
      <c r="BJ32" s="374">
        <v>3053.212</v>
      </c>
      <c r="BK32" s="374">
        <v>2316.8670000000002</v>
      </c>
      <c r="BL32" s="374">
        <v>1796.9079999999999</v>
      </c>
      <c r="BM32" s="374">
        <v>1619.2729999999999</v>
      </c>
      <c r="BN32" s="374">
        <v>1856.0889999999999</v>
      </c>
      <c r="BO32" s="374">
        <v>2295.6640000000002</v>
      </c>
      <c r="BP32" s="374">
        <v>2632.7080000000001</v>
      </c>
      <c r="BQ32" s="374">
        <v>2811.92</v>
      </c>
      <c r="BR32" s="374">
        <v>3035.8560000000002</v>
      </c>
      <c r="BS32" s="374">
        <v>3386.2109999999998</v>
      </c>
      <c r="BT32" s="374">
        <v>3691.3150000000001</v>
      </c>
      <c r="BU32" s="374">
        <v>3615.8389999999999</v>
      </c>
      <c r="BV32" s="374">
        <v>3104.7109999999998</v>
      </c>
    </row>
    <row r="33" spans="1:74" ht="11.1" customHeight="1" x14ac:dyDescent="0.2">
      <c r="A33" s="634" t="s">
        <v>1206</v>
      </c>
      <c r="B33" s="635" t="s">
        <v>1211</v>
      </c>
      <c r="C33" s="259">
        <v>533.53700000000003</v>
      </c>
      <c r="D33" s="259">
        <v>338.726</v>
      </c>
      <c r="E33" s="259">
        <v>239.291</v>
      </c>
      <c r="F33" s="259">
        <v>308.66399999999999</v>
      </c>
      <c r="G33" s="259">
        <v>451.77300000000002</v>
      </c>
      <c r="H33" s="259">
        <v>572.87800000000004</v>
      </c>
      <c r="I33" s="259">
        <v>657.59100000000001</v>
      </c>
      <c r="J33" s="259">
        <v>762.51800000000003</v>
      </c>
      <c r="K33" s="259">
        <v>856.30799999999999</v>
      </c>
      <c r="L33" s="259">
        <v>915.09400000000005</v>
      </c>
      <c r="M33" s="259">
        <v>910.24599999999998</v>
      </c>
      <c r="N33" s="259">
        <v>852.87599999999998</v>
      </c>
      <c r="O33" s="259">
        <v>627.86800000000005</v>
      </c>
      <c r="P33" s="259">
        <v>481.19099999999997</v>
      </c>
      <c r="Q33" s="259">
        <v>436.46100000000001</v>
      </c>
      <c r="R33" s="259">
        <v>463.35300000000001</v>
      </c>
      <c r="S33" s="259">
        <v>556.928</v>
      </c>
      <c r="T33" s="259">
        <v>654.32500000000005</v>
      </c>
      <c r="U33" s="259">
        <v>734.84400000000005</v>
      </c>
      <c r="V33" s="259">
        <v>804.40300000000002</v>
      </c>
      <c r="W33" s="259">
        <v>898.34900000000005</v>
      </c>
      <c r="X33" s="259">
        <v>939.61400000000003</v>
      </c>
      <c r="Y33" s="259">
        <v>898.59400000000005</v>
      </c>
      <c r="Z33" s="259">
        <v>720.84900000000005</v>
      </c>
      <c r="AA33" s="259">
        <v>527.73299999999995</v>
      </c>
      <c r="AB33" s="259">
        <v>406.20499999999998</v>
      </c>
      <c r="AC33" s="259">
        <v>259.73700000000002</v>
      </c>
      <c r="AD33" s="259">
        <v>335.06599999999997</v>
      </c>
      <c r="AE33" s="259">
        <v>448.48</v>
      </c>
      <c r="AF33" s="259">
        <v>562.86199999999997</v>
      </c>
      <c r="AG33" s="259">
        <v>661.58900000000006</v>
      </c>
      <c r="AH33" s="259">
        <v>777.40800000000002</v>
      </c>
      <c r="AI33" s="259">
        <v>866.15</v>
      </c>
      <c r="AJ33" s="259">
        <v>924.05</v>
      </c>
      <c r="AK33" s="259">
        <v>867.03899999999999</v>
      </c>
      <c r="AL33" s="259">
        <v>710.23800000000006</v>
      </c>
      <c r="AM33" s="259">
        <v>492.67099999999999</v>
      </c>
      <c r="AN33" s="259">
        <v>363.14400000000001</v>
      </c>
      <c r="AO33" s="259">
        <v>229.11099999999999</v>
      </c>
      <c r="AP33" s="259">
        <v>231.15299999999999</v>
      </c>
      <c r="AQ33" s="259">
        <v>348.459</v>
      </c>
      <c r="AR33" s="259">
        <v>464.94799999999998</v>
      </c>
      <c r="AS33" s="259">
        <v>569.19299999999998</v>
      </c>
      <c r="AT33" s="259">
        <v>663.58699999999999</v>
      </c>
      <c r="AU33" s="259">
        <v>778.03200000000004</v>
      </c>
      <c r="AV33" s="259">
        <v>830.21699999999998</v>
      </c>
      <c r="AW33" s="259">
        <v>750.03499999999997</v>
      </c>
      <c r="AX33" s="259">
        <v>659.14800000000002</v>
      </c>
      <c r="AY33" s="259">
        <v>476.42857142999998</v>
      </c>
      <c r="AZ33" s="259">
        <v>317.14285713999999</v>
      </c>
      <c r="BA33" s="374">
        <v>206.78739999999999</v>
      </c>
      <c r="BB33" s="374">
        <v>276.65159999999997</v>
      </c>
      <c r="BC33" s="374">
        <v>425.74810000000002</v>
      </c>
      <c r="BD33" s="374">
        <v>568.34220000000005</v>
      </c>
      <c r="BE33" s="374">
        <v>666.31079999999997</v>
      </c>
      <c r="BF33" s="374">
        <v>783.08849999999995</v>
      </c>
      <c r="BG33" s="374">
        <v>896.97069999999997</v>
      </c>
      <c r="BH33" s="374">
        <v>963.61479999999995</v>
      </c>
      <c r="BI33" s="374">
        <v>927.40890000000002</v>
      </c>
      <c r="BJ33" s="374">
        <v>799.59670000000006</v>
      </c>
      <c r="BK33" s="374">
        <v>584.42129999999997</v>
      </c>
      <c r="BL33" s="374">
        <v>414.29169999999999</v>
      </c>
      <c r="BM33" s="374">
        <v>309.06529999999998</v>
      </c>
      <c r="BN33" s="374">
        <v>368.1472</v>
      </c>
      <c r="BO33" s="374">
        <v>496.32240000000002</v>
      </c>
      <c r="BP33" s="374">
        <v>611.61689999999999</v>
      </c>
      <c r="BQ33" s="374">
        <v>674.60839999999996</v>
      </c>
      <c r="BR33" s="374">
        <v>763.77200000000005</v>
      </c>
      <c r="BS33" s="374">
        <v>871.35450000000003</v>
      </c>
      <c r="BT33" s="374">
        <v>931.61180000000002</v>
      </c>
      <c r="BU33" s="374">
        <v>900.40520000000004</v>
      </c>
      <c r="BV33" s="374">
        <v>788.44209999999998</v>
      </c>
    </row>
    <row r="34" spans="1:74" ht="11.1" customHeight="1" x14ac:dyDescent="0.2">
      <c r="A34" s="634" t="s">
        <v>1207</v>
      </c>
      <c r="B34" s="635" t="s">
        <v>1212</v>
      </c>
      <c r="C34" s="259">
        <v>618.38300000000004</v>
      </c>
      <c r="D34" s="259">
        <v>345.66199999999998</v>
      </c>
      <c r="E34" s="259">
        <v>252.518</v>
      </c>
      <c r="F34" s="259">
        <v>309.71899999999999</v>
      </c>
      <c r="G34" s="259">
        <v>438.863</v>
      </c>
      <c r="H34" s="259">
        <v>565.72400000000005</v>
      </c>
      <c r="I34" s="259">
        <v>684.54600000000005</v>
      </c>
      <c r="J34" s="259">
        <v>831.99199999999996</v>
      </c>
      <c r="K34" s="259">
        <v>973.04</v>
      </c>
      <c r="L34" s="259">
        <v>1095.3969999999999</v>
      </c>
      <c r="M34" s="259">
        <v>1091.8340000000001</v>
      </c>
      <c r="N34" s="259">
        <v>988.57600000000002</v>
      </c>
      <c r="O34" s="259">
        <v>764.67499999999995</v>
      </c>
      <c r="P34" s="259">
        <v>608.13900000000001</v>
      </c>
      <c r="Q34" s="259">
        <v>543.495</v>
      </c>
      <c r="R34" s="259">
        <v>566.51300000000003</v>
      </c>
      <c r="S34" s="259">
        <v>671.28399999999999</v>
      </c>
      <c r="T34" s="259">
        <v>763.16099999999994</v>
      </c>
      <c r="U34" s="259">
        <v>834.06399999999996</v>
      </c>
      <c r="V34" s="259">
        <v>920.52800000000002</v>
      </c>
      <c r="W34" s="259">
        <v>1041.7809999999999</v>
      </c>
      <c r="X34" s="259">
        <v>1133.663</v>
      </c>
      <c r="Y34" s="259">
        <v>1112.086</v>
      </c>
      <c r="Z34" s="259">
        <v>905.71100000000001</v>
      </c>
      <c r="AA34" s="259">
        <v>698.42499999999995</v>
      </c>
      <c r="AB34" s="259">
        <v>588.73400000000004</v>
      </c>
      <c r="AC34" s="259">
        <v>476.93900000000002</v>
      </c>
      <c r="AD34" s="259">
        <v>524.35</v>
      </c>
      <c r="AE34" s="259">
        <v>608.79399999999998</v>
      </c>
      <c r="AF34" s="259">
        <v>700.95500000000004</v>
      </c>
      <c r="AG34" s="259">
        <v>763.673</v>
      </c>
      <c r="AH34" s="259">
        <v>868.20500000000004</v>
      </c>
      <c r="AI34" s="259">
        <v>992.73800000000006</v>
      </c>
      <c r="AJ34" s="259">
        <v>1100.5899999999999</v>
      </c>
      <c r="AK34" s="259">
        <v>1053.8789999999999</v>
      </c>
      <c r="AL34" s="259">
        <v>828.77099999999996</v>
      </c>
      <c r="AM34" s="259">
        <v>553.64</v>
      </c>
      <c r="AN34" s="259">
        <v>380.86700000000002</v>
      </c>
      <c r="AO34" s="259">
        <v>261.48</v>
      </c>
      <c r="AP34" s="259">
        <v>234.88900000000001</v>
      </c>
      <c r="AQ34" s="259">
        <v>343.39100000000002</v>
      </c>
      <c r="AR34" s="259">
        <v>458.62099999999998</v>
      </c>
      <c r="AS34" s="259">
        <v>571.33199999999999</v>
      </c>
      <c r="AT34" s="259">
        <v>704.78899999999999</v>
      </c>
      <c r="AU34" s="259">
        <v>846.18700000000001</v>
      </c>
      <c r="AV34" s="259">
        <v>971.39099999999996</v>
      </c>
      <c r="AW34" s="259">
        <v>907.56700000000001</v>
      </c>
      <c r="AX34" s="259">
        <v>777.11300000000006</v>
      </c>
      <c r="AY34" s="259">
        <v>534</v>
      </c>
      <c r="AZ34" s="259">
        <v>344.71428571000001</v>
      </c>
      <c r="BA34" s="374">
        <v>244.3314</v>
      </c>
      <c r="BB34" s="374">
        <v>291.33670000000001</v>
      </c>
      <c r="BC34" s="374">
        <v>415.25099999999998</v>
      </c>
      <c r="BD34" s="374">
        <v>541.93830000000003</v>
      </c>
      <c r="BE34" s="374">
        <v>646.66179999999997</v>
      </c>
      <c r="BF34" s="374">
        <v>781.0498</v>
      </c>
      <c r="BG34" s="374">
        <v>938.53340000000003</v>
      </c>
      <c r="BH34" s="374">
        <v>1044.191</v>
      </c>
      <c r="BI34" s="374">
        <v>999.06259999999997</v>
      </c>
      <c r="BJ34" s="374">
        <v>805.83180000000004</v>
      </c>
      <c r="BK34" s="374">
        <v>561.68629999999996</v>
      </c>
      <c r="BL34" s="374">
        <v>374.48419999999999</v>
      </c>
      <c r="BM34" s="374">
        <v>281.33569999999997</v>
      </c>
      <c r="BN34" s="374">
        <v>327.84449999999998</v>
      </c>
      <c r="BO34" s="374">
        <v>437.45670000000001</v>
      </c>
      <c r="BP34" s="374">
        <v>549.17920000000004</v>
      </c>
      <c r="BQ34" s="374">
        <v>647.56759999999997</v>
      </c>
      <c r="BR34" s="374">
        <v>765.47460000000001</v>
      </c>
      <c r="BS34" s="374">
        <v>881.86829999999998</v>
      </c>
      <c r="BT34" s="374">
        <v>994.26670000000001</v>
      </c>
      <c r="BU34" s="374">
        <v>948.50930000000005</v>
      </c>
      <c r="BV34" s="374">
        <v>761.98910000000001</v>
      </c>
    </row>
    <row r="35" spans="1:74" ht="11.1" customHeight="1" x14ac:dyDescent="0.2">
      <c r="A35" s="634" t="s">
        <v>1208</v>
      </c>
      <c r="B35" s="635" t="s">
        <v>1213</v>
      </c>
      <c r="C35" s="259">
        <v>823.44799999999998</v>
      </c>
      <c r="D35" s="259">
        <v>567.50199999999995</v>
      </c>
      <c r="E35" s="259">
        <v>566.25900000000001</v>
      </c>
      <c r="F35" s="259">
        <v>740.80600000000004</v>
      </c>
      <c r="G35" s="259">
        <v>911.67499999999995</v>
      </c>
      <c r="H35" s="259">
        <v>992.96799999999996</v>
      </c>
      <c r="I35" s="259">
        <v>1041.732</v>
      </c>
      <c r="J35" s="259">
        <v>1087.5440000000001</v>
      </c>
      <c r="K35" s="259">
        <v>1198.0239999999999</v>
      </c>
      <c r="L35" s="259">
        <v>1313</v>
      </c>
      <c r="M35" s="259">
        <v>1324.0840000000001</v>
      </c>
      <c r="N35" s="259">
        <v>1295.393</v>
      </c>
      <c r="O35" s="259">
        <v>1089.4359999999999</v>
      </c>
      <c r="P35" s="259">
        <v>1014.478</v>
      </c>
      <c r="Q35" s="259">
        <v>1071.277</v>
      </c>
      <c r="R35" s="259">
        <v>1150.2809999999999</v>
      </c>
      <c r="S35" s="259">
        <v>1227.482</v>
      </c>
      <c r="T35" s="259">
        <v>1226.6369999999999</v>
      </c>
      <c r="U35" s="259">
        <v>1192.9960000000001</v>
      </c>
      <c r="V35" s="259">
        <v>1148.991</v>
      </c>
      <c r="W35" s="259">
        <v>1175.818</v>
      </c>
      <c r="X35" s="259">
        <v>1324.854</v>
      </c>
      <c r="Y35" s="259">
        <v>1351.828</v>
      </c>
      <c r="Z35" s="259">
        <v>1161.9100000000001</v>
      </c>
      <c r="AA35" s="259">
        <v>996.60500000000002</v>
      </c>
      <c r="AB35" s="259">
        <v>972.01</v>
      </c>
      <c r="AC35" s="259">
        <v>937.82</v>
      </c>
      <c r="AD35" s="259">
        <v>1014.331</v>
      </c>
      <c r="AE35" s="259">
        <v>1102.2829999999999</v>
      </c>
      <c r="AF35" s="259">
        <v>1138.6559999999999</v>
      </c>
      <c r="AG35" s="259">
        <v>1101.54</v>
      </c>
      <c r="AH35" s="259">
        <v>1068.3869999999999</v>
      </c>
      <c r="AI35" s="259">
        <v>1137.421</v>
      </c>
      <c r="AJ35" s="259">
        <v>1214.3679999999999</v>
      </c>
      <c r="AK35" s="259">
        <v>1218.71</v>
      </c>
      <c r="AL35" s="259">
        <v>1016.042</v>
      </c>
      <c r="AM35" s="259">
        <v>709.52300000000002</v>
      </c>
      <c r="AN35" s="259">
        <v>615.66200000000003</v>
      </c>
      <c r="AO35" s="259">
        <v>613.89200000000005</v>
      </c>
      <c r="AP35" s="259">
        <v>649.68499999999995</v>
      </c>
      <c r="AQ35" s="259">
        <v>778.46299999999997</v>
      </c>
      <c r="AR35" s="259">
        <v>845.93399999999997</v>
      </c>
      <c r="AS35" s="259">
        <v>814.16399999999999</v>
      </c>
      <c r="AT35" s="259">
        <v>802.75900000000001</v>
      </c>
      <c r="AU35" s="259">
        <v>846.06</v>
      </c>
      <c r="AV35" s="259">
        <v>949.02800000000002</v>
      </c>
      <c r="AW35" s="259">
        <v>914.62699999999995</v>
      </c>
      <c r="AX35" s="259">
        <v>880.04399999999998</v>
      </c>
      <c r="AY35" s="259">
        <v>703.28571428999999</v>
      </c>
      <c r="AZ35" s="259">
        <v>562.85714285999995</v>
      </c>
      <c r="BA35" s="374">
        <v>531.99919999999997</v>
      </c>
      <c r="BB35" s="374">
        <v>648.93610000000001</v>
      </c>
      <c r="BC35" s="374">
        <v>802.08420000000001</v>
      </c>
      <c r="BD35" s="374">
        <v>887.85770000000002</v>
      </c>
      <c r="BE35" s="374">
        <v>903.61810000000003</v>
      </c>
      <c r="BF35" s="374">
        <v>900.21180000000004</v>
      </c>
      <c r="BG35" s="374">
        <v>1007.824</v>
      </c>
      <c r="BH35" s="374">
        <v>1150.079</v>
      </c>
      <c r="BI35" s="374">
        <v>1169.9280000000001</v>
      </c>
      <c r="BJ35" s="374">
        <v>1047.963</v>
      </c>
      <c r="BK35" s="374">
        <v>851.49199999999996</v>
      </c>
      <c r="BL35" s="374">
        <v>721.84730000000002</v>
      </c>
      <c r="BM35" s="374">
        <v>735.89779999999996</v>
      </c>
      <c r="BN35" s="374">
        <v>828.02070000000003</v>
      </c>
      <c r="BO35" s="374">
        <v>965.56280000000004</v>
      </c>
      <c r="BP35" s="374">
        <v>1021.739</v>
      </c>
      <c r="BQ35" s="374">
        <v>1012.553</v>
      </c>
      <c r="BR35" s="374">
        <v>1015.866</v>
      </c>
      <c r="BS35" s="374">
        <v>1109.587</v>
      </c>
      <c r="BT35" s="374">
        <v>1219.7470000000001</v>
      </c>
      <c r="BU35" s="374">
        <v>1231.5609999999999</v>
      </c>
      <c r="BV35" s="374">
        <v>1102.7670000000001</v>
      </c>
    </row>
    <row r="36" spans="1:74" ht="11.1" customHeight="1" x14ac:dyDescent="0.2">
      <c r="A36" s="634" t="s">
        <v>1209</v>
      </c>
      <c r="B36" s="733" t="s">
        <v>1214</v>
      </c>
      <c r="C36" s="259">
        <v>130.96600000000001</v>
      </c>
      <c r="D36" s="259">
        <v>115.88200000000001</v>
      </c>
      <c r="E36" s="259">
        <v>113.34099999999999</v>
      </c>
      <c r="F36" s="259">
        <v>116.13200000000001</v>
      </c>
      <c r="G36" s="259">
        <v>135.19300000000001</v>
      </c>
      <c r="H36" s="259">
        <v>154.61099999999999</v>
      </c>
      <c r="I36" s="259">
        <v>171.815</v>
      </c>
      <c r="J36" s="259">
        <v>187.11600000000001</v>
      </c>
      <c r="K36" s="259">
        <v>203.226</v>
      </c>
      <c r="L36" s="259">
        <v>214.69200000000001</v>
      </c>
      <c r="M36" s="259">
        <v>207.32300000000001</v>
      </c>
      <c r="N36" s="259">
        <v>185.72900000000001</v>
      </c>
      <c r="O36" s="259">
        <v>155.61799999999999</v>
      </c>
      <c r="P36" s="259">
        <v>143.12899999999999</v>
      </c>
      <c r="Q36" s="259">
        <v>144.05600000000001</v>
      </c>
      <c r="R36" s="259">
        <v>151.738</v>
      </c>
      <c r="S36" s="259">
        <v>176.251</v>
      </c>
      <c r="T36" s="259">
        <v>196.01300000000001</v>
      </c>
      <c r="U36" s="259">
        <v>207.988</v>
      </c>
      <c r="V36" s="259">
        <v>218.798</v>
      </c>
      <c r="W36" s="259">
        <v>232.21700000000001</v>
      </c>
      <c r="X36" s="259">
        <v>248.10900000000001</v>
      </c>
      <c r="Y36" s="259">
        <v>251.25299999999999</v>
      </c>
      <c r="Z36" s="259">
        <v>204.43600000000001</v>
      </c>
      <c r="AA36" s="259">
        <v>159.19999999999999</v>
      </c>
      <c r="AB36" s="259">
        <v>140.52500000000001</v>
      </c>
      <c r="AC36" s="259">
        <v>141.654</v>
      </c>
      <c r="AD36" s="259">
        <v>151.00299999999999</v>
      </c>
      <c r="AE36" s="259">
        <v>166.70099999999999</v>
      </c>
      <c r="AF36" s="259">
        <v>183.84100000000001</v>
      </c>
      <c r="AG36" s="259">
        <v>197.392</v>
      </c>
      <c r="AH36" s="259">
        <v>201.68199999999999</v>
      </c>
      <c r="AI36" s="259">
        <v>218.381</v>
      </c>
      <c r="AJ36" s="259">
        <v>220.62</v>
      </c>
      <c r="AK36" s="259">
        <v>220.64</v>
      </c>
      <c r="AL36" s="259">
        <v>176.93100000000001</v>
      </c>
      <c r="AM36" s="259">
        <v>135.05099999999999</v>
      </c>
      <c r="AN36" s="259">
        <v>100.727</v>
      </c>
      <c r="AO36" s="259">
        <v>86.992000000000004</v>
      </c>
      <c r="AP36" s="259">
        <v>91.147999999999996</v>
      </c>
      <c r="AQ36" s="259">
        <v>119.562</v>
      </c>
      <c r="AR36" s="259">
        <v>139.715</v>
      </c>
      <c r="AS36" s="259">
        <v>147.77699999999999</v>
      </c>
      <c r="AT36" s="259">
        <v>163.14099999999999</v>
      </c>
      <c r="AU36" s="259">
        <v>178.88499999999999</v>
      </c>
      <c r="AV36" s="259">
        <v>183</v>
      </c>
      <c r="AW36" s="259">
        <v>168.16800000000001</v>
      </c>
      <c r="AX36" s="259">
        <v>145.256</v>
      </c>
      <c r="AY36" s="259">
        <v>106.28571429</v>
      </c>
      <c r="AZ36" s="259">
        <v>73.857142856999999</v>
      </c>
      <c r="BA36" s="374">
        <v>64.639409999999998</v>
      </c>
      <c r="BB36" s="374">
        <v>72.035889999999995</v>
      </c>
      <c r="BC36" s="374">
        <v>90.954260000000005</v>
      </c>
      <c r="BD36" s="374">
        <v>111.79770000000001</v>
      </c>
      <c r="BE36" s="374">
        <v>129.5239</v>
      </c>
      <c r="BF36" s="374">
        <v>145.34540000000001</v>
      </c>
      <c r="BG36" s="374">
        <v>163.97049999999999</v>
      </c>
      <c r="BH36" s="374">
        <v>176.87309999999999</v>
      </c>
      <c r="BI36" s="374">
        <v>173.8631</v>
      </c>
      <c r="BJ36" s="374">
        <v>140.6216</v>
      </c>
      <c r="BK36" s="374">
        <v>114.43859999999999</v>
      </c>
      <c r="BL36" s="374">
        <v>104.0013</v>
      </c>
      <c r="BM36" s="374">
        <v>101.2949</v>
      </c>
      <c r="BN36" s="374">
        <v>110.7671</v>
      </c>
      <c r="BO36" s="374">
        <v>129.0513</v>
      </c>
      <c r="BP36" s="374">
        <v>147.8143</v>
      </c>
      <c r="BQ36" s="374">
        <v>162.52250000000001</v>
      </c>
      <c r="BR36" s="374">
        <v>174.83160000000001</v>
      </c>
      <c r="BS36" s="374">
        <v>189.70599999999999</v>
      </c>
      <c r="BT36" s="374">
        <v>198.7106</v>
      </c>
      <c r="BU36" s="374">
        <v>191.98419999999999</v>
      </c>
      <c r="BV36" s="374">
        <v>155.3578</v>
      </c>
    </row>
    <row r="37" spans="1:74" ht="11.1" customHeight="1" x14ac:dyDescent="0.2">
      <c r="A37" s="634" t="s">
        <v>1210</v>
      </c>
      <c r="B37" s="733" t="s">
        <v>1215</v>
      </c>
      <c r="C37" s="259">
        <v>275.97699999999998</v>
      </c>
      <c r="D37" s="259">
        <v>273.15100000000001</v>
      </c>
      <c r="E37" s="259">
        <v>275.67700000000002</v>
      </c>
      <c r="F37" s="259">
        <v>293.55700000000002</v>
      </c>
      <c r="G37" s="259">
        <v>325.45600000000002</v>
      </c>
      <c r="H37" s="259">
        <v>335.995</v>
      </c>
      <c r="I37" s="259">
        <v>344.21499999999997</v>
      </c>
      <c r="J37" s="259">
        <v>347.827</v>
      </c>
      <c r="K37" s="259">
        <v>358.94099999999997</v>
      </c>
      <c r="L37" s="259">
        <v>379.50099999999998</v>
      </c>
      <c r="M37" s="259">
        <v>368.875</v>
      </c>
      <c r="N37" s="259">
        <v>319.74</v>
      </c>
      <c r="O37" s="259">
        <v>276.19600000000003</v>
      </c>
      <c r="P37" s="259">
        <v>262.56599999999997</v>
      </c>
      <c r="Q37" s="259">
        <v>265.79199999999997</v>
      </c>
      <c r="R37" s="259">
        <v>286.99299999999999</v>
      </c>
      <c r="S37" s="259">
        <v>305.68099999999998</v>
      </c>
      <c r="T37" s="259">
        <v>315.78899999999999</v>
      </c>
      <c r="U37" s="259">
        <v>316.16399999999999</v>
      </c>
      <c r="V37" s="259">
        <v>314.524</v>
      </c>
      <c r="W37" s="259">
        <v>321.43799999999999</v>
      </c>
      <c r="X37" s="259">
        <v>331.21899999999999</v>
      </c>
      <c r="Y37" s="259">
        <v>328.428</v>
      </c>
      <c r="Z37" s="259">
        <v>271.43599999999998</v>
      </c>
      <c r="AA37" s="259">
        <v>209.80699999999999</v>
      </c>
      <c r="AB37" s="259">
        <v>200.87700000000001</v>
      </c>
      <c r="AC37" s="259">
        <v>218.946</v>
      </c>
      <c r="AD37" s="259">
        <v>238.01499999999999</v>
      </c>
      <c r="AE37" s="259">
        <v>270.23899999999998</v>
      </c>
      <c r="AF37" s="259">
        <v>288.37700000000001</v>
      </c>
      <c r="AG37" s="259">
        <v>295.416</v>
      </c>
      <c r="AH37" s="259">
        <v>297.19600000000003</v>
      </c>
      <c r="AI37" s="259">
        <v>313.89800000000002</v>
      </c>
      <c r="AJ37" s="259">
        <v>317.75</v>
      </c>
      <c r="AK37" s="259">
        <v>311.49900000000002</v>
      </c>
      <c r="AL37" s="259">
        <v>264.43200000000002</v>
      </c>
      <c r="AM37" s="259">
        <v>216.35599999999999</v>
      </c>
      <c r="AN37" s="259">
        <v>181.286</v>
      </c>
      <c r="AO37" s="259">
        <v>168.87299999999999</v>
      </c>
      <c r="AP37" s="259">
        <v>190.017</v>
      </c>
      <c r="AQ37" s="259">
        <v>226.291</v>
      </c>
      <c r="AR37" s="259">
        <v>253.24600000000001</v>
      </c>
      <c r="AS37" s="259">
        <v>244.18799999999999</v>
      </c>
      <c r="AT37" s="259">
        <v>246.06700000000001</v>
      </c>
      <c r="AU37" s="259">
        <v>263.00299999999999</v>
      </c>
      <c r="AV37" s="259">
        <v>264.084</v>
      </c>
      <c r="AW37" s="259">
        <v>252.03</v>
      </c>
      <c r="AX37" s="259">
        <v>214.173</v>
      </c>
      <c r="AY37" s="259">
        <v>172.85714286000001</v>
      </c>
      <c r="AZ37" s="259">
        <v>113.42857143000001</v>
      </c>
      <c r="BA37" s="374">
        <v>111.4195</v>
      </c>
      <c r="BB37" s="374">
        <v>129.6165</v>
      </c>
      <c r="BC37" s="374">
        <v>161.4744</v>
      </c>
      <c r="BD37" s="374">
        <v>190.3297</v>
      </c>
      <c r="BE37" s="374">
        <v>208.90690000000001</v>
      </c>
      <c r="BF37" s="374">
        <v>221.17160000000001</v>
      </c>
      <c r="BG37" s="374">
        <v>239.90350000000001</v>
      </c>
      <c r="BH37" s="374">
        <v>262.28579999999999</v>
      </c>
      <c r="BI37" s="374">
        <v>266.76639999999998</v>
      </c>
      <c r="BJ37" s="374">
        <v>226.66919999999999</v>
      </c>
      <c r="BK37" s="374">
        <v>172.29849999999999</v>
      </c>
      <c r="BL37" s="374">
        <v>149.75370000000001</v>
      </c>
      <c r="BM37" s="374">
        <v>159.14920000000001</v>
      </c>
      <c r="BN37" s="374">
        <v>188.77950000000001</v>
      </c>
      <c r="BO37" s="374">
        <v>234.74100000000001</v>
      </c>
      <c r="BP37" s="374">
        <v>269.8288</v>
      </c>
      <c r="BQ37" s="374">
        <v>282.13850000000002</v>
      </c>
      <c r="BR37" s="374">
        <v>283.38130000000001</v>
      </c>
      <c r="BS37" s="374">
        <v>301.16480000000001</v>
      </c>
      <c r="BT37" s="374">
        <v>314.44920000000002</v>
      </c>
      <c r="BU37" s="374">
        <v>310.84960000000001</v>
      </c>
      <c r="BV37" s="374">
        <v>263.62520000000001</v>
      </c>
    </row>
    <row r="38" spans="1:74" ht="11.1" customHeight="1" x14ac:dyDescent="0.2">
      <c r="A38" s="634" t="s">
        <v>1216</v>
      </c>
      <c r="B38" s="732" t="s">
        <v>545</v>
      </c>
      <c r="C38" s="255">
        <v>24.811</v>
      </c>
      <c r="D38" s="255">
        <v>24.626000000000001</v>
      </c>
      <c r="E38" s="255">
        <v>24.390999999999998</v>
      </c>
      <c r="F38" s="255">
        <v>24.207999999999998</v>
      </c>
      <c r="G38" s="255">
        <v>24.279</v>
      </c>
      <c r="H38" s="255">
        <v>24.356999999999999</v>
      </c>
      <c r="I38" s="255">
        <v>24.527999999999999</v>
      </c>
      <c r="J38" s="255">
        <v>24.635000000000002</v>
      </c>
      <c r="K38" s="255">
        <v>24.542999999999999</v>
      </c>
      <c r="L38" s="255">
        <v>24.594999999999999</v>
      </c>
      <c r="M38" s="255">
        <v>24.460999999999999</v>
      </c>
      <c r="N38" s="255">
        <v>24.318999999999999</v>
      </c>
      <c r="O38" s="255">
        <v>24.295000000000002</v>
      </c>
      <c r="P38" s="255">
        <v>24.79</v>
      </c>
      <c r="Q38" s="255">
        <v>25.241</v>
      </c>
      <c r="R38" s="255">
        <v>26.681999999999999</v>
      </c>
      <c r="S38" s="255">
        <v>28.638999999999999</v>
      </c>
      <c r="T38" s="255">
        <v>30.108000000000001</v>
      </c>
      <c r="U38" s="255">
        <v>32.084000000000003</v>
      </c>
      <c r="V38" s="255">
        <v>34.081000000000003</v>
      </c>
      <c r="W38" s="255">
        <v>35.558999999999997</v>
      </c>
      <c r="X38" s="255">
        <v>35.262999999999998</v>
      </c>
      <c r="Y38" s="255">
        <v>34.392000000000003</v>
      </c>
      <c r="Z38" s="255">
        <v>32.601999999999997</v>
      </c>
      <c r="AA38" s="255">
        <v>30.388999999999999</v>
      </c>
      <c r="AB38" s="255">
        <v>28.981000000000002</v>
      </c>
      <c r="AC38" s="255">
        <v>27.408999999999999</v>
      </c>
      <c r="AD38" s="255">
        <v>28.484999999999999</v>
      </c>
      <c r="AE38" s="255">
        <v>30.01</v>
      </c>
      <c r="AF38" s="255">
        <v>32.118000000000002</v>
      </c>
      <c r="AG38" s="255">
        <v>34.540999999999997</v>
      </c>
      <c r="AH38" s="255">
        <v>37.018000000000001</v>
      </c>
      <c r="AI38" s="255">
        <v>38.642000000000003</v>
      </c>
      <c r="AJ38" s="255">
        <v>39.118000000000002</v>
      </c>
      <c r="AK38" s="255">
        <v>37.497</v>
      </c>
      <c r="AL38" s="255">
        <v>36.188000000000002</v>
      </c>
      <c r="AM38" s="255">
        <v>33.628999999999998</v>
      </c>
      <c r="AN38" s="255">
        <v>31.640999999999998</v>
      </c>
      <c r="AO38" s="255">
        <v>30.620999999999999</v>
      </c>
      <c r="AP38" s="255">
        <v>30.597000000000001</v>
      </c>
      <c r="AQ38" s="255">
        <v>31.452999999999999</v>
      </c>
      <c r="AR38" s="255">
        <v>33.203000000000003</v>
      </c>
      <c r="AS38" s="255">
        <v>35.064999999999998</v>
      </c>
      <c r="AT38" s="255">
        <v>36.859000000000002</v>
      </c>
      <c r="AU38" s="255">
        <v>38.396000000000001</v>
      </c>
      <c r="AV38" s="255">
        <v>39.137999999999998</v>
      </c>
      <c r="AW38" s="255">
        <v>38.628999999999998</v>
      </c>
      <c r="AX38" s="255">
        <v>37.076999999999998</v>
      </c>
      <c r="AY38" s="255">
        <v>34.518000000000001</v>
      </c>
      <c r="AZ38" s="255">
        <v>32.53</v>
      </c>
      <c r="BA38" s="342">
        <v>32.53</v>
      </c>
      <c r="BB38" s="342">
        <v>32.53</v>
      </c>
      <c r="BC38" s="342">
        <v>32.53</v>
      </c>
      <c r="BD38" s="342">
        <v>32.53</v>
      </c>
      <c r="BE38" s="342">
        <v>32.53</v>
      </c>
      <c r="BF38" s="342">
        <v>32.53</v>
      </c>
      <c r="BG38" s="342">
        <v>32.53</v>
      </c>
      <c r="BH38" s="342">
        <v>32.53</v>
      </c>
      <c r="BI38" s="342">
        <v>32.53</v>
      </c>
      <c r="BJ38" s="342">
        <v>32.53</v>
      </c>
      <c r="BK38" s="342">
        <v>32.53</v>
      </c>
      <c r="BL38" s="342">
        <v>32.53</v>
      </c>
      <c r="BM38" s="342">
        <v>32.53</v>
      </c>
      <c r="BN38" s="342">
        <v>32.53</v>
      </c>
      <c r="BO38" s="342">
        <v>32.53</v>
      </c>
      <c r="BP38" s="342">
        <v>32.53</v>
      </c>
      <c r="BQ38" s="342">
        <v>32.53</v>
      </c>
      <c r="BR38" s="342">
        <v>32.53</v>
      </c>
      <c r="BS38" s="342">
        <v>32.53</v>
      </c>
      <c r="BT38" s="342">
        <v>32.53</v>
      </c>
      <c r="BU38" s="342">
        <v>32.53</v>
      </c>
      <c r="BV38" s="342">
        <v>32.53</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282"/>
      <c r="AZ39" s="282"/>
      <c r="BA39" s="282"/>
      <c r="BB39" s="282"/>
      <c r="BC39" s="282"/>
      <c r="BD39" s="282"/>
      <c r="BE39" s="282"/>
      <c r="BF39" s="282"/>
      <c r="BG39" s="282"/>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781" t="s">
        <v>1003</v>
      </c>
      <c r="C40" s="782"/>
      <c r="D40" s="782"/>
      <c r="E40" s="782"/>
      <c r="F40" s="782"/>
      <c r="G40" s="782"/>
      <c r="H40" s="782"/>
      <c r="I40" s="782"/>
      <c r="J40" s="782"/>
      <c r="K40" s="782"/>
      <c r="L40" s="782"/>
      <c r="M40" s="782"/>
      <c r="N40" s="782"/>
      <c r="O40" s="782"/>
      <c r="P40" s="782"/>
      <c r="Q40" s="782"/>
      <c r="AY40" s="526"/>
      <c r="AZ40" s="526"/>
      <c r="BA40" s="526"/>
      <c r="BB40" s="526"/>
      <c r="BC40" s="526"/>
      <c r="BD40" s="669"/>
      <c r="BE40" s="669"/>
      <c r="BF40" s="669"/>
      <c r="BG40" s="526"/>
      <c r="BH40" s="526"/>
      <c r="BI40" s="526"/>
      <c r="BJ40" s="526"/>
    </row>
    <row r="41" spans="1:74" s="449" customFormat="1" ht="12" customHeight="1" x14ac:dyDescent="0.2">
      <c r="A41" s="448"/>
      <c r="B41" s="826" t="s">
        <v>1053</v>
      </c>
      <c r="C41" s="804"/>
      <c r="D41" s="804"/>
      <c r="E41" s="804"/>
      <c r="F41" s="804"/>
      <c r="G41" s="804"/>
      <c r="H41" s="804"/>
      <c r="I41" s="804"/>
      <c r="J41" s="804"/>
      <c r="K41" s="804"/>
      <c r="L41" s="804"/>
      <c r="M41" s="804"/>
      <c r="N41" s="804"/>
      <c r="O41" s="804"/>
      <c r="P41" s="804"/>
      <c r="Q41" s="800"/>
      <c r="AY41" s="527"/>
      <c r="AZ41" s="527"/>
      <c r="BA41" s="527"/>
      <c r="BB41" s="646"/>
      <c r="BC41" s="527"/>
      <c r="BD41" s="670"/>
      <c r="BE41" s="670"/>
      <c r="BF41" s="670"/>
      <c r="BG41" s="527"/>
      <c r="BH41" s="527"/>
      <c r="BI41" s="527"/>
      <c r="BJ41" s="527"/>
    </row>
    <row r="42" spans="1:74" s="449" customFormat="1" ht="12" customHeight="1" x14ac:dyDescent="0.2">
      <c r="A42" s="448"/>
      <c r="B42" s="836" t="s">
        <v>1057</v>
      </c>
      <c r="C42" s="804"/>
      <c r="D42" s="804"/>
      <c r="E42" s="804"/>
      <c r="F42" s="804"/>
      <c r="G42" s="804"/>
      <c r="H42" s="804"/>
      <c r="I42" s="804"/>
      <c r="J42" s="804"/>
      <c r="K42" s="804"/>
      <c r="L42" s="804"/>
      <c r="M42" s="804"/>
      <c r="N42" s="804"/>
      <c r="O42" s="804"/>
      <c r="P42" s="804"/>
      <c r="Q42" s="800"/>
      <c r="Y42" s="734"/>
      <c r="Z42" s="734"/>
      <c r="AA42" s="734"/>
      <c r="AB42" s="734"/>
      <c r="AY42" s="527"/>
      <c r="AZ42" s="527"/>
      <c r="BA42" s="527"/>
      <c r="BB42" s="527"/>
      <c r="BC42" s="527"/>
      <c r="BD42" s="670"/>
      <c r="BE42" s="670"/>
      <c r="BF42" s="670"/>
      <c r="BG42" s="527"/>
      <c r="BH42" s="527"/>
      <c r="BI42" s="527"/>
      <c r="BJ42" s="527"/>
    </row>
    <row r="43" spans="1:74" s="449" customFormat="1" ht="12" customHeight="1" x14ac:dyDescent="0.2">
      <c r="A43" s="448"/>
      <c r="B43" s="836" t="s">
        <v>1058</v>
      </c>
      <c r="C43" s="804"/>
      <c r="D43" s="804"/>
      <c r="E43" s="804"/>
      <c r="F43" s="804"/>
      <c r="G43" s="804"/>
      <c r="H43" s="804"/>
      <c r="I43" s="804"/>
      <c r="J43" s="804"/>
      <c r="K43" s="804"/>
      <c r="L43" s="804"/>
      <c r="M43" s="804"/>
      <c r="N43" s="804"/>
      <c r="O43" s="804"/>
      <c r="P43" s="804"/>
      <c r="Q43" s="800"/>
      <c r="AY43" s="527"/>
      <c r="AZ43" s="527"/>
      <c r="BA43" s="527"/>
      <c r="BB43" s="527"/>
      <c r="BC43" s="527"/>
      <c r="BD43" s="670"/>
      <c r="BE43" s="670"/>
      <c r="BF43" s="670"/>
      <c r="BG43" s="527"/>
      <c r="BH43" s="527"/>
      <c r="BI43" s="527"/>
      <c r="BJ43" s="527"/>
    </row>
    <row r="44" spans="1:74" s="449" customFormat="1" ht="12" customHeight="1" x14ac:dyDescent="0.2">
      <c r="A44" s="448"/>
      <c r="B44" s="834" t="s">
        <v>1217</v>
      </c>
      <c r="C44" s="800"/>
      <c r="D44" s="800"/>
      <c r="E44" s="800"/>
      <c r="F44" s="800"/>
      <c r="G44" s="800"/>
      <c r="H44" s="800"/>
      <c r="I44" s="800"/>
      <c r="J44" s="800"/>
      <c r="K44" s="800"/>
      <c r="L44" s="800"/>
      <c r="M44" s="800"/>
      <c r="N44" s="800"/>
      <c r="O44" s="800"/>
      <c r="P44" s="800"/>
      <c r="Q44" s="800"/>
      <c r="AY44" s="527"/>
      <c r="AZ44" s="527"/>
      <c r="BA44" s="527"/>
      <c r="BB44" s="527"/>
      <c r="BC44" s="527"/>
      <c r="BD44" s="670"/>
      <c r="BE44" s="670"/>
      <c r="BF44" s="670"/>
      <c r="BG44" s="527"/>
      <c r="BH44" s="527"/>
      <c r="BI44" s="527"/>
      <c r="BJ44" s="527"/>
    </row>
    <row r="45" spans="1:74" s="449" customFormat="1" ht="12" customHeight="1" x14ac:dyDescent="0.2">
      <c r="A45" s="448"/>
      <c r="B45" s="803" t="s">
        <v>1028</v>
      </c>
      <c r="C45" s="804"/>
      <c r="D45" s="804"/>
      <c r="E45" s="804"/>
      <c r="F45" s="804"/>
      <c r="G45" s="804"/>
      <c r="H45" s="804"/>
      <c r="I45" s="804"/>
      <c r="J45" s="804"/>
      <c r="K45" s="804"/>
      <c r="L45" s="804"/>
      <c r="M45" s="804"/>
      <c r="N45" s="804"/>
      <c r="O45" s="804"/>
      <c r="P45" s="804"/>
      <c r="Q45" s="800"/>
      <c r="AY45" s="527"/>
      <c r="AZ45" s="527"/>
      <c r="BA45" s="527"/>
      <c r="BB45" s="527"/>
      <c r="BC45" s="527"/>
      <c r="BD45" s="670"/>
      <c r="BE45" s="670"/>
      <c r="BF45" s="670"/>
      <c r="BG45" s="527"/>
      <c r="BH45" s="527"/>
      <c r="BI45" s="527"/>
      <c r="BJ45" s="527"/>
    </row>
    <row r="46" spans="1:74" s="449" customFormat="1" ht="12" customHeight="1" x14ac:dyDescent="0.2">
      <c r="A46" s="448"/>
      <c r="B46" s="835" t="s">
        <v>1062</v>
      </c>
      <c r="C46" s="835"/>
      <c r="D46" s="835"/>
      <c r="E46" s="835"/>
      <c r="F46" s="835"/>
      <c r="G46" s="835"/>
      <c r="H46" s="835"/>
      <c r="I46" s="835"/>
      <c r="J46" s="835"/>
      <c r="K46" s="835"/>
      <c r="L46" s="835"/>
      <c r="M46" s="835"/>
      <c r="N46" s="835"/>
      <c r="O46" s="835"/>
      <c r="P46" s="835"/>
      <c r="Q46" s="800"/>
      <c r="AY46" s="527"/>
      <c r="AZ46" s="527"/>
      <c r="BA46" s="527"/>
      <c r="BB46" s="527"/>
      <c r="BC46" s="527"/>
      <c r="BD46" s="670"/>
      <c r="BE46" s="670"/>
      <c r="BF46" s="670"/>
      <c r="BG46" s="527"/>
      <c r="BH46" s="527"/>
      <c r="BI46" s="527"/>
      <c r="BJ46" s="527"/>
    </row>
    <row r="47" spans="1:74" s="449" customFormat="1" ht="22.35" customHeight="1" x14ac:dyDescent="0.2">
      <c r="A47" s="448"/>
      <c r="B47" s="803" t="s">
        <v>1063</v>
      </c>
      <c r="C47" s="804"/>
      <c r="D47" s="804"/>
      <c r="E47" s="804"/>
      <c r="F47" s="804"/>
      <c r="G47" s="804"/>
      <c r="H47" s="804"/>
      <c r="I47" s="804"/>
      <c r="J47" s="804"/>
      <c r="K47" s="804"/>
      <c r="L47" s="804"/>
      <c r="M47" s="804"/>
      <c r="N47" s="804"/>
      <c r="O47" s="804"/>
      <c r="P47" s="804"/>
      <c r="Q47" s="800"/>
      <c r="AY47" s="527"/>
      <c r="AZ47" s="527"/>
      <c r="BA47" s="527"/>
      <c r="BB47" s="527"/>
      <c r="BC47" s="527"/>
      <c r="BD47" s="670"/>
      <c r="BE47" s="670"/>
      <c r="BF47" s="670"/>
      <c r="BG47" s="527"/>
      <c r="BH47" s="527"/>
      <c r="BI47" s="527"/>
      <c r="BJ47" s="527"/>
    </row>
    <row r="48" spans="1:74" s="449" customFormat="1" ht="12" customHeight="1" x14ac:dyDescent="0.2">
      <c r="A48" s="448"/>
      <c r="B48" s="798" t="s">
        <v>1032</v>
      </c>
      <c r="C48" s="799"/>
      <c r="D48" s="799"/>
      <c r="E48" s="799"/>
      <c r="F48" s="799"/>
      <c r="G48" s="799"/>
      <c r="H48" s="799"/>
      <c r="I48" s="799"/>
      <c r="J48" s="799"/>
      <c r="K48" s="799"/>
      <c r="L48" s="799"/>
      <c r="M48" s="799"/>
      <c r="N48" s="799"/>
      <c r="O48" s="799"/>
      <c r="P48" s="799"/>
      <c r="Q48" s="800"/>
      <c r="AY48" s="527"/>
      <c r="AZ48" s="527"/>
      <c r="BA48" s="527"/>
      <c r="BB48" s="527"/>
      <c r="BC48" s="527"/>
      <c r="BD48" s="670"/>
      <c r="BE48" s="670"/>
      <c r="BF48" s="670"/>
      <c r="BG48" s="527"/>
      <c r="BH48" s="527"/>
      <c r="BI48" s="527"/>
      <c r="BJ48" s="527"/>
    </row>
    <row r="49" spans="1:74" s="450" customFormat="1" ht="12" customHeight="1" x14ac:dyDescent="0.2">
      <c r="A49" s="436"/>
      <c r="B49" s="812" t="s">
        <v>1129</v>
      </c>
      <c r="C49" s="800"/>
      <c r="D49" s="800"/>
      <c r="E49" s="800"/>
      <c r="F49" s="800"/>
      <c r="G49" s="800"/>
      <c r="H49" s="800"/>
      <c r="I49" s="800"/>
      <c r="J49" s="800"/>
      <c r="K49" s="800"/>
      <c r="L49" s="800"/>
      <c r="M49" s="800"/>
      <c r="N49" s="800"/>
      <c r="O49" s="800"/>
      <c r="P49" s="800"/>
      <c r="Q49" s="800"/>
      <c r="AY49" s="528"/>
      <c r="AZ49" s="528"/>
      <c r="BA49" s="528"/>
      <c r="BB49" s="528"/>
      <c r="BC49" s="528"/>
      <c r="BD49" s="671"/>
      <c r="BE49" s="671"/>
      <c r="BF49" s="671"/>
      <c r="BG49" s="528"/>
      <c r="BH49" s="528"/>
      <c r="BI49" s="528"/>
      <c r="BJ49" s="528"/>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82"/>
      <c r="BE178" s="82"/>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82"/>
      <c r="BE179" s="82"/>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82"/>
      <c r="BE180" s="82"/>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82"/>
      <c r="BE181" s="82"/>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82"/>
      <c r="BE182" s="82"/>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9"/>
      <c r="AZ183" s="529"/>
      <c r="BA183" s="529"/>
      <c r="BB183" s="529"/>
      <c r="BC183" s="529"/>
      <c r="BD183" s="672"/>
      <c r="BE183" s="672"/>
      <c r="BF183" s="672"/>
      <c r="BG183" s="529"/>
      <c r="BH183" s="529"/>
      <c r="BI183" s="529"/>
      <c r="BJ183" s="529"/>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82"/>
      <c r="BE184" s="82"/>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82"/>
      <c r="BE185" s="82"/>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82"/>
      <c r="BE186" s="82"/>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82"/>
      <c r="BE187" s="82"/>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1:A2"/>
    <mergeCell ref="AM3:AX3"/>
    <mergeCell ref="B48:Q48"/>
    <mergeCell ref="B49:Q49"/>
    <mergeCell ref="B44:Q44"/>
    <mergeCell ref="B45:Q45"/>
    <mergeCell ref="B46:Q46"/>
    <mergeCell ref="B47:Q47"/>
    <mergeCell ref="B40:Q40"/>
    <mergeCell ref="B41:Q41"/>
    <mergeCell ref="B43:Q43"/>
    <mergeCell ref="B42:Q42"/>
    <mergeCell ref="AY3:BJ3"/>
    <mergeCell ref="BK3:BV3"/>
    <mergeCell ref="B1:AL1"/>
    <mergeCell ref="C3:N3"/>
    <mergeCell ref="O3:Z3"/>
    <mergeCell ref="AA3:AL3"/>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J5" activePane="bottomRight" state="frozen"/>
      <selection activeCell="BF63" sqref="BF63"/>
      <selection pane="topRight" activeCell="BF63" sqref="BF63"/>
      <selection pane="bottomLeft" activeCell="BF63" sqref="BF63"/>
      <selection pane="bottomRight" activeCell="BB40" sqref="BB40"/>
    </sheetView>
  </sheetViews>
  <sheetFormatPr defaultColWidth="9.5703125" defaultRowHeight="11.25" x14ac:dyDescent="0.2"/>
  <cols>
    <col min="1" max="1" width="12.5703125" style="6" customWidth="1"/>
    <col min="2" max="2" width="20" style="6" customWidth="1"/>
    <col min="3" max="50" width="6.5703125" style="6" customWidth="1"/>
    <col min="51" max="55" width="6.5703125" style="392" customWidth="1"/>
    <col min="56" max="59" width="6.5703125" style="673" customWidth="1"/>
    <col min="60" max="62" width="6.5703125" style="392" customWidth="1"/>
    <col min="63" max="74" width="6.5703125" style="6" customWidth="1"/>
    <col min="75" max="16384" width="9.5703125" style="6"/>
  </cols>
  <sheetData>
    <row r="1" spans="1:74" ht="13.35" customHeight="1" x14ac:dyDescent="0.2">
      <c r="A1" s="791" t="s">
        <v>982</v>
      </c>
      <c r="B1" s="837" t="s">
        <v>138</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c r="AM1" s="85"/>
    </row>
    <row r="2" spans="1:74" s="72" customFormat="1" ht="12.75" x14ac:dyDescent="0.2">
      <c r="A2" s="792"/>
      <c r="B2" s="541" t="str">
        <f>"U.S. Energy Information Administration  |  Short-Term Energy Outlook  - "&amp;Dates!D1</f>
        <v>U.S. Energy Information Administration  |  Short-Term Energy Outlook  - March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c r="AY2" s="396"/>
      <c r="AZ2" s="396"/>
      <c r="BA2" s="396"/>
      <c r="BB2" s="396"/>
      <c r="BC2" s="396"/>
      <c r="BD2" s="668"/>
      <c r="BE2" s="668"/>
      <c r="BF2" s="668"/>
      <c r="BG2" s="668"/>
      <c r="BH2" s="396"/>
      <c r="BI2" s="396"/>
      <c r="BJ2" s="396"/>
    </row>
    <row r="3" spans="1:74" s="12" customFormat="1" ht="12.75" x14ac:dyDescent="0.2">
      <c r="A3" s="14"/>
      <c r="B3" s="15"/>
      <c r="C3" s="796">
        <f>Dates!D3</f>
        <v>2015</v>
      </c>
      <c r="D3" s="787"/>
      <c r="E3" s="787"/>
      <c r="F3" s="787"/>
      <c r="G3" s="787"/>
      <c r="H3" s="787"/>
      <c r="I3" s="787"/>
      <c r="J3" s="787"/>
      <c r="K3" s="787"/>
      <c r="L3" s="787"/>
      <c r="M3" s="787"/>
      <c r="N3" s="788"/>
      <c r="O3" s="796">
        <f>C3+1</f>
        <v>2016</v>
      </c>
      <c r="P3" s="797"/>
      <c r="Q3" s="797"/>
      <c r="R3" s="797"/>
      <c r="S3" s="797"/>
      <c r="T3" s="797"/>
      <c r="U3" s="797"/>
      <c r="V3" s="797"/>
      <c r="W3" s="797"/>
      <c r="X3" s="787"/>
      <c r="Y3" s="787"/>
      <c r="Z3" s="788"/>
      <c r="AA3" s="786">
        <f>O3+1</f>
        <v>2017</v>
      </c>
      <c r="AB3" s="787"/>
      <c r="AC3" s="787"/>
      <c r="AD3" s="787"/>
      <c r="AE3" s="787"/>
      <c r="AF3" s="787"/>
      <c r="AG3" s="787"/>
      <c r="AH3" s="787"/>
      <c r="AI3" s="787"/>
      <c r="AJ3" s="787"/>
      <c r="AK3" s="787"/>
      <c r="AL3" s="788"/>
      <c r="AM3" s="786">
        <f>AA3+1</f>
        <v>2018</v>
      </c>
      <c r="AN3" s="787"/>
      <c r="AO3" s="787"/>
      <c r="AP3" s="787"/>
      <c r="AQ3" s="787"/>
      <c r="AR3" s="787"/>
      <c r="AS3" s="787"/>
      <c r="AT3" s="787"/>
      <c r="AU3" s="787"/>
      <c r="AV3" s="787"/>
      <c r="AW3" s="787"/>
      <c r="AX3" s="788"/>
      <c r="AY3" s="786">
        <f>AM3+1</f>
        <v>2019</v>
      </c>
      <c r="AZ3" s="793"/>
      <c r="BA3" s="793"/>
      <c r="BB3" s="793"/>
      <c r="BC3" s="793"/>
      <c r="BD3" s="793"/>
      <c r="BE3" s="793"/>
      <c r="BF3" s="793"/>
      <c r="BG3" s="793"/>
      <c r="BH3" s="793"/>
      <c r="BI3" s="793"/>
      <c r="BJ3" s="794"/>
      <c r="BK3" s="786">
        <f>AY3+1</f>
        <v>2020</v>
      </c>
      <c r="BL3" s="787"/>
      <c r="BM3" s="787"/>
      <c r="BN3" s="787"/>
      <c r="BO3" s="787"/>
      <c r="BP3" s="787"/>
      <c r="BQ3" s="787"/>
      <c r="BR3" s="787"/>
      <c r="BS3" s="787"/>
      <c r="BT3" s="787"/>
      <c r="BU3" s="787"/>
      <c r="BV3" s="788"/>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84"/>
      <c r="B5" s="86" t="s">
        <v>98</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87"/>
      <c r="BE5" s="87"/>
      <c r="BF5" s="87"/>
      <c r="BG5" s="87"/>
      <c r="BH5" s="87"/>
      <c r="BI5" s="87"/>
      <c r="BJ5" s="425"/>
      <c r="BK5" s="425"/>
      <c r="BL5" s="425"/>
      <c r="BM5" s="425"/>
      <c r="BN5" s="425"/>
      <c r="BO5" s="425"/>
      <c r="BP5" s="425"/>
      <c r="BQ5" s="425"/>
      <c r="BR5" s="425"/>
      <c r="BS5" s="425"/>
      <c r="BT5" s="425"/>
      <c r="BU5" s="425"/>
      <c r="BV5" s="425"/>
    </row>
    <row r="6" spans="1:74" ht="11.1" customHeight="1" x14ac:dyDescent="0.2">
      <c r="A6" s="84" t="s">
        <v>918</v>
      </c>
      <c r="B6" s="188" t="s">
        <v>8</v>
      </c>
      <c r="C6" s="214">
        <v>3.1077720000000002</v>
      </c>
      <c r="D6" s="214">
        <v>2.9821740000000001</v>
      </c>
      <c r="E6" s="214">
        <v>2.9385780000000001</v>
      </c>
      <c r="F6" s="214">
        <v>2.7091799999999999</v>
      </c>
      <c r="G6" s="214">
        <v>2.9572620000000001</v>
      </c>
      <c r="H6" s="214">
        <v>2.8897919999999999</v>
      </c>
      <c r="I6" s="214">
        <v>2.946882</v>
      </c>
      <c r="J6" s="214">
        <v>2.8794119999999999</v>
      </c>
      <c r="K6" s="214">
        <v>2.7610800000000002</v>
      </c>
      <c r="L6" s="214">
        <v>2.4299580000000001</v>
      </c>
      <c r="M6" s="214">
        <v>2.1725340000000002</v>
      </c>
      <c r="N6" s="214">
        <v>2.0023019999999998</v>
      </c>
      <c r="O6" s="214">
        <v>2.3674710000000001</v>
      </c>
      <c r="P6" s="214">
        <v>2.0625930000000001</v>
      </c>
      <c r="Q6" s="214">
        <v>1.7929729999999999</v>
      </c>
      <c r="R6" s="214">
        <v>1.9879290000000001</v>
      </c>
      <c r="S6" s="214">
        <v>1.9931140000000001</v>
      </c>
      <c r="T6" s="214">
        <v>2.6827190000000001</v>
      </c>
      <c r="U6" s="214">
        <v>2.9264139999999998</v>
      </c>
      <c r="V6" s="214">
        <v>2.9264139999999998</v>
      </c>
      <c r="W6" s="214">
        <v>3.1027040000000001</v>
      </c>
      <c r="X6" s="214">
        <v>3.0871490000000001</v>
      </c>
      <c r="Y6" s="214">
        <v>2.6422759999999998</v>
      </c>
      <c r="Z6" s="214">
        <v>3.7238669999999998</v>
      </c>
      <c r="AA6" s="214">
        <v>3.4262480000000002</v>
      </c>
      <c r="AB6" s="214">
        <v>2.9575239999999998</v>
      </c>
      <c r="AC6" s="214">
        <v>2.9865599999999999</v>
      </c>
      <c r="AD6" s="214">
        <v>3.2178110000000002</v>
      </c>
      <c r="AE6" s="214">
        <v>3.2665500000000001</v>
      </c>
      <c r="AF6" s="214">
        <v>3.0850749999999998</v>
      </c>
      <c r="AG6" s="214">
        <v>3.094408</v>
      </c>
      <c r="AH6" s="214">
        <v>3.0072999999999999</v>
      </c>
      <c r="AI6" s="214">
        <v>3.086112</v>
      </c>
      <c r="AJ6" s="214">
        <v>2.9855230000000001</v>
      </c>
      <c r="AK6" s="214">
        <v>3.125518</v>
      </c>
      <c r="AL6" s="214">
        <v>2.9253770000000001</v>
      </c>
      <c r="AM6" s="214">
        <v>3.82653</v>
      </c>
      <c r="AN6" s="214">
        <v>2.7687900000000001</v>
      </c>
      <c r="AO6" s="214">
        <v>2.7926410000000002</v>
      </c>
      <c r="AP6" s="214">
        <v>2.8994520000000001</v>
      </c>
      <c r="AQ6" s="214">
        <v>2.9036</v>
      </c>
      <c r="AR6" s="214">
        <v>3.0767790000000002</v>
      </c>
      <c r="AS6" s="214">
        <v>2.937821</v>
      </c>
      <c r="AT6" s="214">
        <v>3.070557</v>
      </c>
      <c r="AU6" s="214">
        <v>3.1058150000000002</v>
      </c>
      <c r="AV6" s="214">
        <v>3.3972120000000001</v>
      </c>
      <c r="AW6" s="214">
        <v>4.2423669999999998</v>
      </c>
      <c r="AX6" s="214">
        <v>4.1905169999999998</v>
      </c>
      <c r="AY6" s="214">
        <v>3.2240329999999999</v>
      </c>
      <c r="AZ6" s="214">
        <v>2.7853819999999998</v>
      </c>
      <c r="BA6" s="355">
        <v>3.0145369999999998</v>
      </c>
      <c r="BB6" s="355">
        <v>2.8990870000000002</v>
      </c>
      <c r="BC6" s="355">
        <v>2.8240820000000002</v>
      </c>
      <c r="BD6" s="355">
        <v>2.8308529999999998</v>
      </c>
      <c r="BE6" s="355">
        <v>2.8574510000000002</v>
      </c>
      <c r="BF6" s="355">
        <v>2.8626939999999998</v>
      </c>
      <c r="BG6" s="355">
        <v>2.840265</v>
      </c>
      <c r="BH6" s="355">
        <v>2.9731040000000002</v>
      </c>
      <c r="BI6" s="355">
        <v>3.1029300000000002</v>
      </c>
      <c r="BJ6" s="355">
        <v>3.2171889999999999</v>
      </c>
      <c r="BK6" s="355">
        <v>3.3197399999999999</v>
      </c>
      <c r="BL6" s="355">
        <v>3.2461150000000001</v>
      </c>
      <c r="BM6" s="355">
        <v>2.9553370000000001</v>
      </c>
      <c r="BN6" s="355">
        <v>2.7577069999999999</v>
      </c>
      <c r="BO6" s="355">
        <v>2.6931699999999998</v>
      </c>
      <c r="BP6" s="355">
        <v>2.665028</v>
      </c>
      <c r="BQ6" s="355">
        <v>2.775048</v>
      </c>
      <c r="BR6" s="355">
        <v>2.7382240000000002</v>
      </c>
      <c r="BS6" s="355">
        <v>2.7307830000000002</v>
      </c>
      <c r="BT6" s="355">
        <v>2.84463</v>
      </c>
      <c r="BU6" s="355">
        <v>3.013719</v>
      </c>
      <c r="BV6" s="355">
        <v>3.192822</v>
      </c>
    </row>
    <row r="7" spans="1:74" ht="11.1" customHeight="1" x14ac:dyDescent="0.2">
      <c r="A7" s="84"/>
      <c r="B7" s="88" t="s">
        <v>1223</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389"/>
      <c r="BB7" s="389"/>
      <c r="BC7" s="389"/>
      <c r="BD7" s="389"/>
      <c r="BE7" s="389"/>
      <c r="BF7" s="389"/>
      <c r="BG7" s="389"/>
      <c r="BH7" s="389"/>
      <c r="BI7" s="389"/>
      <c r="BJ7" s="389"/>
      <c r="BK7" s="389"/>
      <c r="BL7" s="389"/>
      <c r="BM7" s="389"/>
      <c r="BN7" s="389"/>
      <c r="BO7" s="389"/>
      <c r="BP7" s="389"/>
      <c r="BQ7" s="389"/>
      <c r="BR7" s="389"/>
      <c r="BS7" s="389"/>
      <c r="BT7" s="389"/>
      <c r="BU7" s="389"/>
      <c r="BV7" s="389"/>
    </row>
    <row r="8" spans="1:74" ht="11.1" customHeight="1" x14ac:dyDescent="0.2">
      <c r="A8" s="84" t="s">
        <v>831</v>
      </c>
      <c r="B8" s="189" t="s">
        <v>557</v>
      </c>
      <c r="C8" s="214">
        <v>13.870037099999999</v>
      </c>
      <c r="D8" s="214">
        <v>13.07656023</v>
      </c>
      <c r="E8" s="214">
        <v>12.309064490000001</v>
      </c>
      <c r="F8" s="214">
        <v>12.92086806</v>
      </c>
      <c r="G8" s="214">
        <v>13.62631682</v>
      </c>
      <c r="H8" s="214">
        <v>14.300172720000001</v>
      </c>
      <c r="I8" s="214">
        <v>15.58843909</v>
      </c>
      <c r="J8" s="214">
        <v>16.416357470000001</v>
      </c>
      <c r="K8" s="214">
        <v>16.562189020000002</v>
      </c>
      <c r="L8" s="214">
        <v>13.06487057</v>
      </c>
      <c r="M8" s="214">
        <v>12.15008471</v>
      </c>
      <c r="N8" s="214">
        <v>12.70116273</v>
      </c>
      <c r="O8" s="214">
        <v>11.708628060000001</v>
      </c>
      <c r="P8" s="214">
        <v>11.729880100000001</v>
      </c>
      <c r="Q8" s="214">
        <v>11.76674375</v>
      </c>
      <c r="R8" s="214">
        <v>12.32954595</v>
      </c>
      <c r="S8" s="214">
        <v>13.295388129999999</v>
      </c>
      <c r="T8" s="214">
        <v>15.177822839999999</v>
      </c>
      <c r="U8" s="214">
        <v>17.155360179999999</v>
      </c>
      <c r="V8" s="214">
        <v>18.303130899999999</v>
      </c>
      <c r="W8" s="214">
        <v>17.767641040000001</v>
      </c>
      <c r="X8" s="214">
        <v>15.055882690000001</v>
      </c>
      <c r="Y8" s="214">
        <v>13.45701547</v>
      </c>
      <c r="Z8" s="214">
        <v>12.83137762</v>
      </c>
      <c r="AA8" s="214">
        <v>12.76872386</v>
      </c>
      <c r="AB8" s="214">
        <v>13.107236909999999</v>
      </c>
      <c r="AC8" s="214">
        <v>12.738686550000001</v>
      </c>
      <c r="AD8" s="214">
        <v>13.336268799999999</v>
      </c>
      <c r="AE8" s="214">
        <v>14.514412630000001</v>
      </c>
      <c r="AF8" s="214">
        <v>15.318885440000001</v>
      </c>
      <c r="AG8" s="214">
        <v>17.860119149999999</v>
      </c>
      <c r="AH8" s="214">
        <v>18.561921009999999</v>
      </c>
      <c r="AI8" s="214">
        <v>17.905811880000002</v>
      </c>
      <c r="AJ8" s="214">
        <v>15.180367589999999</v>
      </c>
      <c r="AK8" s="214">
        <v>13.381930240000001</v>
      </c>
      <c r="AL8" s="214">
        <v>13.40249614</v>
      </c>
      <c r="AM8" s="214">
        <v>13.51675985</v>
      </c>
      <c r="AN8" s="214">
        <v>15.10739946</v>
      </c>
      <c r="AO8" s="214">
        <v>14.824642239999999</v>
      </c>
      <c r="AP8" s="214">
        <v>16.219164360000001</v>
      </c>
      <c r="AQ8" s="214">
        <v>17.509300889999999</v>
      </c>
      <c r="AR8" s="214">
        <v>16.81804159</v>
      </c>
      <c r="AS8" s="214">
        <v>18.923709840000001</v>
      </c>
      <c r="AT8" s="214">
        <v>19.473134600000002</v>
      </c>
      <c r="AU8" s="214">
        <v>18.886174390000001</v>
      </c>
      <c r="AV8" s="214">
        <v>15.31143425</v>
      </c>
      <c r="AW8" s="214">
        <v>13.69963967</v>
      </c>
      <c r="AX8" s="214">
        <v>14.692682850000001</v>
      </c>
      <c r="AY8" s="214">
        <v>14.16358</v>
      </c>
      <c r="AZ8" s="214">
        <v>13.49621</v>
      </c>
      <c r="BA8" s="355">
        <v>13.21317</v>
      </c>
      <c r="BB8" s="355">
        <v>13.560129999999999</v>
      </c>
      <c r="BC8" s="355">
        <v>13.889139999999999</v>
      </c>
      <c r="BD8" s="355">
        <v>14.932840000000001</v>
      </c>
      <c r="BE8" s="355">
        <v>16.7105</v>
      </c>
      <c r="BF8" s="355">
        <v>17.471319999999999</v>
      </c>
      <c r="BG8" s="355">
        <v>16.913820000000001</v>
      </c>
      <c r="BH8" s="355">
        <v>14.1503</v>
      </c>
      <c r="BI8" s="355">
        <v>13.611050000000001</v>
      </c>
      <c r="BJ8" s="355">
        <v>13.34187</v>
      </c>
      <c r="BK8" s="355">
        <v>13.12612</v>
      </c>
      <c r="BL8" s="355">
        <v>13.039199999999999</v>
      </c>
      <c r="BM8" s="355">
        <v>13.19763</v>
      </c>
      <c r="BN8" s="355">
        <v>13.60084</v>
      </c>
      <c r="BO8" s="355">
        <v>13.91155</v>
      </c>
      <c r="BP8" s="355">
        <v>14.94028</v>
      </c>
      <c r="BQ8" s="355">
        <v>16.683389999999999</v>
      </c>
      <c r="BR8" s="355">
        <v>17.43439</v>
      </c>
      <c r="BS8" s="355">
        <v>16.832519999999999</v>
      </c>
      <c r="BT8" s="355">
        <v>14.04242</v>
      </c>
      <c r="BU8" s="355">
        <v>13.47472</v>
      </c>
      <c r="BV8" s="355">
        <v>13.209899999999999</v>
      </c>
    </row>
    <row r="9" spans="1:74" ht="11.1" customHeight="1" x14ac:dyDescent="0.2">
      <c r="A9" s="84" t="s">
        <v>832</v>
      </c>
      <c r="B9" s="187" t="s">
        <v>590</v>
      </c>
      <c r="C9" s="214">
        <v>9.8264624769999998</v>
      </c>
      <c r="D9" s="214">
        <v>9.4147427829999994</v>
      </c>
      <c r="E9" s="214">
        <v>9.0145408289999995</v>
      </c>
      <c r="F9" s="214">
        <v>9.5197722589999998</v>
      </c>
      <c r="G9" s="214">
        <v>12.082926820000001</v>
      </c>
      <c r="H9" s="214">
        <v>14.92378514</v>
      </c>
      <c r="I9" s="214">
        <v>15.822646900000001</v>
      </c>
      <c r="J9" s="214">
        <v>16.380994340000001</v>
      </c>
      <c r="K9" s="214">
        <v>16.485419929999999</v>
      </c>
      <c r="L9" s="214">
        <v>12.80794646</v>
      </c>
      <c r="M9" s="214">
        <v>11.033962130000001</v>
      </c>
      <c r="N9" s="214">
        <v>10.11163275</v>
      </c>
      <c r="O9" s="214">
        <v>8.8651019929999997</v>
      </c>
      <c r="P9" s="214">
        <v>8.5629676420000003</v>
      </c>
      <c r="Q9" s="214">
        <v>9.2214454870000004</v>
      </c>
      <c r="R9" s="214">
        <v>9.6324801410000003</v>
      </c>
      <c r="S9" s="214">
        <v>10.662777520000001</v>
      </c>
      <c r="T9" s="214">
        <v>13.823025149999999</v>
      </c>
      <c r="U9" s="214">
        <v>15.50737251</v>
      </c>
      <c r="V9" s="214">
        <v>16.811784230000001</v>
      </c>
      <c r="W9" s="214">
        <v>16.24766224</v>
      </c>
      <c r="X9" s="214">
        <v>13.422996169999999</v>
      </c>
      <c r="Y9" s="214">
        <v>10.478608749999999</v>
      </c>
      <c r="Z9" s="214">
        <v>9.2738357679999996</v>
      </c>
      <c r="AA9" s="214">
        <v>9.4274580990000008</v>
      </c>
      <c r="AB9" s="214">
        <v>10.13705012</v>
      </c>
      <c r="AC9" s="214">
        <v>10.1490635</v>
      </c>
      <c r="AD9" s="214">
        <v>10.53951728</v>
      </c>
      <c r="AE9" s="214">
        <v>12.994549490000001</v>
      </c>
      <c r="AF9" s="214">
        <v>14.90733294</v>
      </c>
      <c r="AG9" s="214">
        <v>17.389656509999998</v>
      </c>
      <c r="AH9" s="214">
        <v>17.63310384</v>
      </c>
      <c r="AI9" s="214">
        <v>16.539354500000002</v>
      </c>
      <c r="AJ9" s="214">
        <v>15.31948409</v>
      </c>
      <c r="AK9" s="214">
        <v>11.851879</v>
      </c>
      <c r="AL9" s="214">
        <v>10.21842867</v>
      </c>
      <c r="AM9" s="214">
        <v>9.4850033400000004</v>
      </c>
      <c r="AN9" s="214">
        <v>10.51197632</v>
      </c>
      <c r="AO9" s="214">
        <v>10.78912965</v>
      </c>
      <c r="AP9" s="214">
        <v>10.30138938</v>
      </c>
      <c r="AQ9" s="214">
        <v>13.046153090000001</v>
      </c>
      <c r="AR9" s="214">
        <v>16.961506270000001</v>
      </c>
      <c r="AS9" s="214">
        <v>18.108469920000001</v>
      </c>
      <c r="AT9" s="214">
        <v>18.800789720000001</v>
      </c>
      <c r="AU9" s="214">
        <v>18.032752739999999</v>
      </c>
      <c r="AV9" s="214">
        <v>14.3769712</v>
      </c>
      <c r="AW9" s="214">
        <v>11.05468106</v>
      </c>
      <c r="AX9" s="214">
        <v>10.68208338</v>
      </c>
      <c r="AY9" s="214">
        <v>10.42413</v>
      </c>
      <c r="AZ9" s="214">
        <v>10.11426</v>
      </c>
      <c r="BA9" s="355">
        <v>10.008929999999999</v>
      </c>
      <c r="BB9" s="355">
        <v>10.197990000000001</v>
      </c>
      <c r="BC9" s="355">
        <v>12.265969999999999</v>
      </c>
      <c r="BD9" s="355">
        <v>15.01121</v>
      </c>
      <c r="BE9" s="355">
        <v>16.346039999999999</v>
      </c>
      <c r="BF9" s="355">
        <v>16.856400000000001</v>
      </c>
      <c r="BG9" s="355">
        <v>16.378160000000001</v>
      </c>
      <c r="BH9" s="355">
        <v>13.98358</v>
      </c>
      <c r="BI9" s="355">
        <v>11.52604</v>
      </c>
      <c r="BJ9" s="355">
        <v>10.45304</v>
      </c>
      <c r="BK9" s="355">
        <v>10.445539999999999</v>
      </c>
      <c r="BL9" s="355">
        <v>10.51972</v>
      </c>
      <c r="BM9" s="355">
        <v>10.66793</v>
      </c>
      <c r="BN9" s="355">
        <v>10.837580000000001</v>
      </c>
      <c r="BO9" s="355">
        <v>12.81162</v>
      </c>
      <c r="BP9" s="355">
        <v>15.43613</v>
      </c>
      <c r="BQ9" s="355">
        <v>16.624510000000001</v>
      </c>
      <c r="BR9" s="355">
        <v>16.997890000000002</v>
      </c>
      <c r="BS9" s="355">
        <v>16.345400000000001</v>
      </c>
      <c r="BT9" s="355">
        <v>13.84576</v>
      </c>
      <c r="BU9" s="355">
        <v>11.307740000000001</v>
      </c>
      <c r="BV9" s="355">
        <v>10.234080000000001</v>
      </c>
    </row>
    <row r="10" spans="1:74" ht="11.1" customHeight="1" x14ac:dyDescent="0.2">
      <c r="A10" s="84" t="s">
        <v>833</v>
      </c>
      <c r="B10" s="189" t="s">
        <v>558</v>
      </c>
      <c r="C10" s="214">
        <v>7.9822421569999999</v>
      </c>
      <c r="D10" s="214">
        <v>7.4729086169999999</v>
      </c>
      <c r="E10" s="214">
        <v>8.0226488190000005</v>
      </c>
      <c r="F10" s="214">
        <v>8.7767485660000002</v>
      </c>
      <c r="G10" s="214">
        <v>11.66390135</v>
      </c>
      <c r="H10" s="214">
        <v>15.12616381</v>
      </c>
      <c r="I10" s="214">
        <v>16.75580815</v>
      </c>
      <c r="J10" s="214">
        <v>17.453047309999999</v>
      </c>
      <c r="K10" s="214">
        <v>16.34074378</v>
      </c>
      <c r="L10" s="214">
        <v>10.507817709999999</v>
      </c>
      <c r="M10" s="214">
        <v>7.9577433879999999</v>
      </c>
      <c r="N10" s="214">
        <v>7.0234415410000004</v>
      </c>
      <c r="O10" s="214">
        <v>6.485816528</v>
      </c>
      <c r="P10" s="214">
        <v>6.7431362520000002</v>
      </c>
      <c r="Q10" s="214">
        <v>7.3957815560000002</v>
      </c>
      <c r="R10" s="214">
        <v>7.7290952019999999</v>
      </c>
      <c r="S10" s="214">
        <v>10.275944000000001</v>
      </c>
      <c r="T10" s="214">
        <v>14.096790439999999</v>
      </c>
      <c r="U10" s="214">
        <v>17.422533749999999</v>
      </c>
      <c r="V10" s="214">
        <v>18.779172549999998</v>
      </c>
      <c r="W10" s="214">
        <v>17.284549909999999</v>
      </c>
      <c r="X10" s="214">
        <v>12.30303868</v>
      </c>
      <c r="Y10" s="214">
        <v>8.7376741070000001</v>
      </c>
      <c r="Z10" s="214">
        <v>7.1330221629999997</v>
      </c>
      <c r="AA10" s="214">
        <v>7.54701735</v>
      </c>
      <c r="AB10" s="214">
        <v>8.1645372690000002</v>
      </c>
      <c r="AC10" s="214">
        <v>7.7827161289999998</v>
      </c>
      <c r="AD10" s="214">
        <v>9.9660065299999996</v>
      </c>
      <c r="AE10" s="214">
        <v>11.273433560000001</v>
      </c>
      <c r="AF10" s="214">
        <v>16.658775769999998</v>
      </c>
      <c r="AG10" s="214">
        <v>18.39801069</v>
      </c>
      <c r="AH10" s="214">
        <v>18.824983289999999</v>
      </c>
      <c r="AI10" s="214">
        <v>16.733564730000001</v>
      </c>
      <c r="AJ10" s="214">
        <v>11.098885190000001</v>
      </c>
      <c r="AK10" s="214">
        <v>7.8787143669999997</v>
      </c>
      <c r="AL10" s="214">
        <v>7.0279103479999998</v>
      </c>
      <c r="AM10" s="214">
        <v>6.8907999379999998</v>
      </c>
      <c r="AN10" s="214">
        <v>7.4482524789999998</v>
      </c>
      <c r="AO10" s="214">
        <v>7.3925074649999996</v>
      </c>
      <c r="AP10" s="214">
        <v>7.7542450880000002</v>
      </c>
      <c r="AQ10" s="214">
        <v>12.851756099999999</v>
      </c>
      <c r="AR10" s="214">
        <v>16.740333039999999</v>
      </c>
      <c r="AS10" s="214">
        <v>18.87505234</v>
      </c>
      <c r="AT10" s="214">
        <v>18.908792349999999</v>
      </c>
      <c r="AU10" s="214">
        <v>17.515720609999999</v>
      </c>
      <c r="AV10" s="214">
        <v>9.8436322569999994</v>
      </c>
      <c r="AW10" s="214">
        <v>7.499289235</v>
      </c>
      <c r="AX10" s="214">
        <v>7.7737611629999996</v>
      </c>
      <c r="AY10" s="214">
        <v>7.6830780000000001</v>
      </c>
      <c r="AZ10" s="214">
        <v>7.750235</v>
      </c>
      <c r="BA10" s="355">
        <v>7.9953539999999998</v>
      </c>
      <c r="BB10" s="355">
        <v>8.9526769999999996</v>
      </c>
      <c r="BC10" s="355">
        <v>11.390510000000001</v>
      </c>
      <c r="BD10" s="355">
        <v>14.456149999999999</v>
      </c>
      <c r="BE10" s="355">
        <v>16.511579999999999</v>
      </c>
      <c r="BF10" s="355">
        <v>17.373159999999999</v>
      </c>
      <c r="BG10" s="355">
        <v>15.3565</v>
      </c>
      <c r="BH10" s="355">
        <v>10.768470000000001</v>
      </c>
      <c r="BI10" s="355">
        <v>8.7557120000000008</v>
      </c>
      <c r="BJ10" s="355">
        <v>8.0888589999999994</v>
      </c>
      <c r="BK10" s="355">
        <v>7.8211579999999996</v>
      </c>
      <c r="BL10" s="355">
        <v>7.8744949999999996</v>
      </c>
      <c r="BM10" s="355">
        <v>8.259938</v>
      </c>
      <c r="BN10" s="355">
        <v>9.1549800000000001</v>
      </c>
      <c r="BO10" s="355">
        <v>11.52886</v>
      </c>
      <c r="BP10" s="355">
        <v>14.52538</v>
      </c>
      <c r="BQ10" s="355">
        <v>16.53105</v>
      </c>
      <c r="BR10" s="355">
        <v>17.379850000000001</v>
      </c>
      <c r="BS10" s="355">
        <v>15.330410000000001</v>
      </c>
      <c r="BT10" s="355">
        <v>10.70735</v>
      </c>
      <c r="BU10" s="355">
        <v>8.6660240000000002</v>
      </c>
      <c r="BV10" s="355">
        <v>7.9955639999999999</v>
      </c>
    </row>
    <row r="11" spans="1:74" ht="11.1" customHeight="1" x14ac:dyDescent="0.2">
      <c r="A11" s="84" t="s">
        <v>834</v>
      </c>
      <c r="B11" s="189" t="s">
        <v>559</v>
      </c>
      <c r="C11" s="214">
        <v>8.6467281590000002</v>
      </c>
      <c r="D11" s="214">
        <v>8.3804935470000004</v>
      </c>
      <c r="E11" s="214">
        <v>8.9724813989999994</v>
      </c>
      <c r="F11" s="214">
        <v>10.24758196</v>
      </c>
      <c r="G11" s="214">
        <v>12.23411589</v>
      </c>
      <c r="H11" s="214">
        <v>15.545360329999999</v>
      </c>
      <c r="I11" s="214">
        <v>17.332887880000001</v>
      </c>
      <c r="J11" s="214">
        <v>18.17080357</v>
      </c>
      <c r="K11" s="214">
        <v>17.398472850000001</v>
      </c>
      <c r="L11" s="214">
        <v>13.35881292</v>
      </c>
      <c r="M11" s="214">
        <v>9.3752592450000005</v>
      </c>
      <c r="N11" s="214">
        <v>7.6954790470000001</v>
      </c>
      <c r="O11" s="214">
        <v>7.1305342789999999</v>
      </c>
      <c r="P11" s="214">
        <v>7.259256733</v>
      </c>
      <c r="Q11" s="214">
        <v>8.0908575089999992</v>
      </c>
      <c r="R11" s="214">
        <v>8.5990363740000006</v>
      </c>
      <c r="S11" s="214">
        <v>11.26900436</v>
      </c>
      <c r="T11" s="214">
        <v>15.034064730000001</v>
      </c>
      <c r="U11" s="214">
        <v>17.760377869999999</v>
      </c>
      <c r="V11" s="214">
        <v>18.50372668</v>
      </c>
      <c r="W11" s="214">
        <v>17.173509670000001</v>
      </c>
      <c r="X11" s="214">
        <v>13.754697520000001</v>
      </c>
      <c r="Y11" s="214">
        <v>10.33897803</v>
      </c>
      <c r="Z11" s="214">
        <v>7.8103746279999999</v>
      </c>
      <c r="AA11" s="214">
        <v>7.9498315340000003</v>
      </c>
      <c r="AB11" s="214">
        <v>8.494382967</v>
      </c>
      <c r="AC11" s="214">
        <v>8.5420287310000003</v>
      </c>
      <c r="AD11" s="214">
        <v>9.7965178860000002</v>
      </c>
      <c r="AE11" s="214">
        <v>12.289966870000001</v>
      </c>
      <c r="AF11" s="214">
        <v>16.102331639999999</v>
      </c>
      <c r="AG11" s="214">
        <v>18.789766849999999</v>
      </c>
      <c r="AH11" s="214">
        <v>19.171340959999998</v>
      </c>
      <c r="AI11" s="214">
        <v>18.001252019999999</v>
      </c>
      <c r="AJ11" s="214">
        <v>12.787849680000001</v>
      </c>
      <c r="AK11" s="214">
        <v>9.2781727469999993</v>
      </c>
      <c r="AL11" s="214">
        <v>8.6203454760000007</v>
      </c>
      <c r="AM11" s="214">
        <v>7.8090010049999998</v>
      </c>
      <c r="AN11" s="214">
        <v>8.3148075109999997</v>
      </c>
      <c r="AO11" s="214">
        <v>8.4995931050000006</v>
      </c>
      <c r="AP11" s="214">
        <v>8.7275423790000008</v>
      </c>
      <c r="AQ11" s="214">
        <v>12.50956053</v>
      </c>
      <c r="AR11" s="214">
        <v>16.36231999</v>
      </c>
      <c r="AS11" s="214">
        <v>19.16475793</v>
      </c>
      <c r="AT11" s="214">
        <v>19.39688627</v>
      </c>
      <c r="AU11" s="214">
        <v>17.312192410000002</v>
      </c>
      <c r="AV11" s="214">
        <v>11.61589435</v>
      </c>
      <c r="AW11" s="214">
        <v>8.5123953209999996</v>
      </c>
      <c r="AX11" s="214">
        <v>8.6011170460000006</v>
      </c>
      <c r="AY11" s="214">
        <v>8.7436330000000009</v>
      </c>
      <c r="AZ11" s="214">
        <v>8.3442830000000008</v>
      </c>
      <c r="BA11" s="355">
        <v>9.3950279999999999</v>
      </c>
      <c r="BB11" s="355">
        <v>10.1157</v>
      </c>
      <c r="BC11" s="355">
        <v>11.706619999999999</v>
      </c>
      <c r="BD11" s="355">
        <v>15.51315</v>
      </c>
      <c r="BE11" s="355">
        <v>17.521260000000002</v>
      </c>
      <c r="BF11" s="355">
        <v>18.34601</v>
      </c>
      <c r="BG11" s="355">
        <v>16.697130000000001</v>
      </c>
      <c r="BH11" s="355">
        <v>12.88743</v>
      </c>
      <c r="BI11" s="355">
        <v>9.9288679999999996</v>
      </c>
      <c r="BJ11" s="355">
        <v>8.4243319999999997</v>
      </c>
      <c r="BK11" s="355">
        <v>8.3614429999999995</v>
      </c>
      <c r="BL11" s="355">
        <v>8.4061869999999992</v>
      </c>
      <c r="BM11" s="355">
        <v>9.4195290000000007</v>
      </c>
      <c r="BN11" s="355">
        <v>9.9517910000000001</v>
      </c>
      <c r="BO11" s="355">
        <v>11.399179999999999</v>
      </c>
      <c r="BP11" s="355">
        <v>15.10425</v>
      </c>
      <c r="BQ11" s="355">
        <v>17.071020000000001</v>
      </c>
      <c r="BR11" s="355">
        <v>17.896370000000001</v>
      </c>
      <c r="BS11" s="355">
        <v>16.286200000000001</v>
      </c>
      <c r="BT11" s="355">
        <v>12.57699</v>
      </c>
      <c r="BU11" s="355">
        <v>9.6926050000000004</v>
      </c>
      <c r="BV11" s="355">
        <v>8.2466019999999993</v>
      </c>
    </row>
    <row r="12" spans="1:74" ht="11.1" customHeight="1" x14ac:dyDescent="0.2">
      <c r="A12" s="84" t="s">
        <v>835</v>
      </c>
      <c r="B12" s="189" t="s">
        <v>560</v>
      </c>
      <c r="C12" s="214">
        <v>11.06072243</v>
      </c>
      <c r="D12" s="214">
        <v>10.06553094</v>
      </c>
      <c r="E12" s="214">
        <v>10.941178799999999</v>
      </c>
      <c r="F12" s="214">
        <v>13.538362319999999</v>
      </c>
      <c r="G12" s="214">
        <v>17.955809840000001</v>
      </c>
      <c r="H12" s="214">
        <v>21.277145520000001</v>
      </c>
      <c r="I12" s="214">
        <v>22.20406444</v>
      </c>
      <c r="J12" s="214">
        <v>22.19001664</v>
      </c>
      <c r="K12" s="214">
        <v>22.206677039999999</v>
      </c>
      <c r="L12" s="214">
        <v>16.636158460000001</v>
      </c>
      <c r="M12" s="214">
        <v>13.28825683</v>
      </c>
      <c r="N12" s="214">
        <v>13.103699199999999</v>
      </c>
      <c r="O12" s="214">
        <v>9.7492652819999996</v>
      </c>
      <c r="P12" s="214">
        <v>9.6273683079999994</v>
      </c>
      <c r="Q12" s="214">
        <v>11.611648969999999</v>
      </c>
      <c r="R12" s="214">
        <v>12.897175130000001</v>
      </c>
      <c r="S12" s="214">
        <v>15.71932786</v>
      </c>
      <c r="T12" s="214">
        <v>19.808467369999999</v>
      </c>
      <c r="U12" s="214">
        <v>22.775471979999999</v>
      </c>
      <c r="V12" s="214">
        <v>23.278647419999999</v>
      </c>
      <c r="W12" s="214">
        <v>23.35748766</v>
      </c>
      <c r="X12" s="214">
        <v>19.860198789999998</v>
      </c>
      <c r="Y12" s="214">
        <v>13.743433919999999</v>
      </c>
      <c r="Z12" s="214">
        <v>11.063063570000001</v>
      </c>
      <c r="AA12" s="214">
        <v>11.34141209</v>
      </c>
      <c r="AB12" s="214">
        <v>12.743390870000001</v>
      </c>
      <c r="AC12" s="214">
        <v>11.76077143</v>
      </c>
      <c r="AD12" s="214">
        <v>15.80301204</v>
      </c>
      <c r="AE12" s="214">
        <v>20.85109602</v>
      </c>
      <c r="AF12" s="214">
        <v>23.696725409999999</v>
      </c>
      <c r="AG12" s="214">
        <v>25.674692449999998</v>
      </c>
      <c r="AH12" s="214">
        <v>26.717248099999999</v>
      </c>
      <c r="AI12" s="214">
        <v>24.886446809999999</v>
      </c>
      <c r="AJ12" s="214">
        <v>20.259427429999999</v>
      </c>
      <c r="AK12" s="214">
        <v>12.88236684</v>
      </c>
      <c r="AL12" s="214">
        <v>11.137600669999999</v>
      </c>
      <c r="AM12" s="214">
        <v>10.47628881</v>
      </c>
      <c r="AN12" s="214">
        <v>12.471688390000001</v>
      </c>
      <c r="AO12" s="214">
        <v>10.919406840000001</v>
      </c>
      <c r="AP12" s="214">
        <v>12.38404983</v>
      </c>
      <c r="AQ12" s="214">
        <v>18.107637140000001</v>
      </c>
      <c r="AR12" s="214">
        <v>22.837091990000001</v>
      </c>
      <c r="AS12" s="214">
        <v>24.31322475</v>
      </c>
      <c r="AT12" s="214">
        <v>25.23906264</v>
      </c>
      <c r="AU12" s="214">
        <v>25.139685270000001</v>
      </c>
      <c r="AV12" s="214">
        <v>18.545661989999999</v>
      </c>
      <c r="AW12" s="214">
        <v>11.70484905</v>
      </c>
      <c r="AX12" s="214">
        <v>11.49328137</v>
      </c>
      <c r="AY12" s="214">
        <v>11.53478</v>
      </c>
      <c r="AZ12" s="214">
        <v>12.12392</v>
      </c>
      <c r="BA12" s="355">
        <v>11.765470000000001</v>
      </c>
      <c r="BB12" s="355">
        <v>13.59492</v>
      </c>
      <c r="BC12" s="355">
        <v>17.016549999999999</v>
      </c>
      <c r="BD12" s="355">
        <v>20.415900000000001</v>
      </c>
      <c r="BE12" s="355">
        <v>22.25873</v>
      </c>
      <c r="BF12" s="355">
        <v>22.84619</v>
      </c>
      <c r="BG12" s="355">
        <v>22.14038</v>
      </c>
      <c r="BH12" s="355">
        <v>17.662240000000001</v>
      </c>
      <c r="BI12" s="355">
        <v>13.151260000000001</v>
      </c>
      <c r="BJ12" s="355">
        <v>11.96923</v>
      </c>
      <c r="BK12" s="355">
        <v>11.5624</v>
      </c>
      <c r="BL12" s="355">
        <v>11.722799999999999</v>
      </c>
      <c r="BM12" s="355">
        <v>12.111280000000001</v>
      </c>
      <c r="BN12" s="355">
        <v>13.992649999999999</v>
      </c>
      <c r="BO12" s="355">
        <v>17.399609999999999</v>
      </c>
      <c r="BP12" s="355">
        <v>20.72944</v>
      </c>
      <c r="BQ12" s="355">
        <v>22.461549999999999</v>
      </c>
      <c r="BR12" s="355">
        <v>22.961400000000001</v>
      </c>
      <c r="BS12" s="355">
        <v>22.126989999999999</v>
      </c>
      <c r="BT12" s="355">
        <v>17.565729999999999</v>
      </c>
      <c r="BU12" s="355">
        <v>12.98179</v>
      </c>
      <c r="BV12" s="355">
        <v>11.78515</v>
      </c>
    </row>
    <row r="13" spans="1:74" ht="11.1" customHeight="1" x14ac:dyDescent="0.2">
      <c r="A13" s="84" t="s">
        <v>836</v>
      </c>
      <c r="B13" s="189" t="s">
        <v>561</v>
      </c>
      <c r="C13" s="214">
        <v>9.6316900650000008</v>
      </c>
      <c r="D13" s="214">
        <v>9.304732156</v>
      </c>
      <c r="E13" s="214">
        <v>8.8479670400000003</v>
      </c>
      <c r="F13" s="214">
        <v>12.17211782</v>
      </c>
      <c r="G13" s="214">
        <v>15.635193360000001</v>
      </c>
      <c r="H13" s="214">
        <v>17.94585717</v>
      </c>
      <c r="I13" s="214">
        <v>19.250223210000001</v>
      </c>
      <c r="J13" s="214">
        <v>19.913726950000001</v>
      </c>
      <c r="K13" s="214">
        <v>18.54938898</v>
      </c>
      <c r="L13" s="214">
        <v>15.72804709</v>
      </c>
      <c r="M13" s="214">
        <v>12.543288069999999</v>
      </c>
      <c r="N13" s="214">
        <v>10.26030299</v>
      </c>
      <c r="O13" s="214">
        <v>8.5647697419999993</v>
      </c>
      <c r="P13" s="214">
        <v>8.2193885570000003</v>
      </c>
      <c r="Q13" s="214">
        <v>9.1002532009999992</v>
      </c>
      <c r="R13" s="214">
        <v>10.889142270000001</v>
      </c>
      <c r="S13" s="214">
        <v>14.2431298</v>
      </c>
      <c r="T13" s="214">
        <v>16.911297279999999</v>
      </c>
      <c r="U13" s="214">
        <v>19.046655080000001</v>
      </c>
      <c r="V13" s="214">
        <v>20.352199720000002</v>
      </c>
      <c r="W13" s="214">
        <v>19.250153829999999</v>
      </c>
      <c r="X13" s="214">
        <v>18.796215010000001</v>
      </c>
      <c r="Y13" s="214">
        <v>13.170340510000001</v>
      </c>
      <c r="Z13" s="214">
        <v>9.6316103329999994</v>
      </c>
      <c r="AA13" s="214">
        <v>9.7991702679999992</v>
      </c>
      <c r="AB13" s="214">
        <v>10.90354701</v>
      </c>
      <c r="AC13" s="214">
        <v>10.858012349999999</v>
      </c>
      <c r="AD13" s="214">
        <v>13.123912069999999</v>
      </c>
      <c r="AE13" s="214">
        <v>16.613673630000001</v>
      </c>
      <c r="AF13" s="214">
        <v>19.4438268</v>
      </c>
      <c r="AG13" s="214">
        <v>20.702772249999999</v>
      </c>
      <c r="AH13" s="214">
        <v>21.345683359999999</v>
      </c>
      <c r="AI13" s="214">
        <v>19.901616279999999</v>
      </c>
      <c r="AJ13" s="214">
        <v>16.915427139999998</v>
      </c>
      <c r="AK13" s="214">
        <v>11.602955570000001</v>
      </c>
      <c r="AL13" s="214">
        <v>9.9894387190000007</v>
      </c>
      <c r="AM13" s="214">
        <v>9.1154197709999991</v>
      </c>
      <c r="AN13" s="214">
        <v>9.9423863130000001</v>
      </c>
      <c r="AO13" s="214">
        <v>10.3885509</v>
      </c>
      <c r="AP13" s="214">
        <v>10.392592110000001</v>
      </c>
      <c r="AQ13" s="214">
        <v>14.52040356</v>
      </c>
      <c r="AR13" s="214">
        <v>20.219548880000001</v>
      </c>
      <c r="AS13" s="214">
        <v>21.071536259999998</v>
      </c>
      <c r="AT13" s="214">
        <v>22.245519139999999</v>
      </c>
      <c r="AU13" s="214">
        <v>21.261492480000001</v>
      </c>
      <c r="AV13" s="214">
        <v>15.568059910000001</v>
      </c>
      <c r="AW13" s="214">
        <v>10.206630199999999</v>
      </c>
      <c r="AX13" s="214">
        <v>9.7149097179999995</v>
      </c>
      <c r="AY13" s="214">
        <v>9.8088110000000004</v>
      </c>
      <c r="AZ13" s="214">
        <v>10.145659999999999</v>
      </c>
      <c r="BA13" s="355">
        <v>9.8812359999999995</v>
      </c>
      <c r="BB13" s="355">
        <v>11.702920000000001</v>
      </c>
      <c r="BC13" s="355">
        <v>15.04448</v>
      </c>
      <c r="BD13" s="355">
        <v>18.071760000000001</v>
      </c>
      <c r="BE13" s="355">
        <v>19.906189999999999</v>
      </c>
      <c r="BF13" s="355">
        <v>20.65138</v>
      </c>
      <c r="BG13" s="355">
        <v>20.325500000000002</v>
      </c>
      <c r="BH13" s="355">
        <v>17.237220000000001</v>
      </c>
      <c r="BI13" s="355">
        <v>13.406840000000001</v>
      </c>
      <c r="BJ13" s="355">
        <v>11.67722</v>
      </c>
      <c r="BK13" s="355">
        <v>10.67765</v>
      </c>
      <c r="BL13" s="355">
        <v>10.68408</v>
      </c>
      <c r="BM13" s="355">
        <v>10.93454</v>
      </c>
      <c r="BN13" s="355">
        <v>12.922459999999999</v>
      </c>
      <c r="BO13" s="355">
        <v>16.288789999999999</v>
      </c>
      <c r="BP13" s="355">
        <v>19.323499999999999</v>
      </c>
      <c r="BQ13" s="355">
        <v>21.064720000000001</v>
      </c>
      <c r="BR13" s="355">
        <v>21.783829999999998</v>
      </c>
      <c r="BS13" s="355">
        <v>21.387779999999999</v>
      </c>
      <c r="BT13" s="355">
        <v>18.189589999999999</v>
      </c>
      <c r="BU13" s="355">
        <v>14.19003</v>
      </c>
      <c r="BV13" s="355">
        <v>12.344889999999999</v>
      </c>
    </row>
    <row r="14" spans="1:74" ht="11.1" customHeight="1" x14ac:dyDescent="0.2">
      <c r="A14" s="84" t="s">
        <v>837</v>
      </c>
      <c r="B14" s="189" t="s">
        <v>562</v>
      </c>
      <c r="C14" s="214">
        <v>8.7722184339999991</v>
      </c>
      <c r="D14" s="214">
        <v>8.4625641130000009</v>
      </c>
      <c r="E14" s="214">
        <v>8.1434145059999992</v>
      </c>
      <c r="F14" s="214">
        <v>11.659972359999999</v>
      </c>
      <c r="G14" s="214">
        <v>15.28050395</v>
      </c>
      <c r="H14" s="214">
        <v>16.68098161</v>
      </c>
      <c r="I14" s="214">
        <v>18.44767719</v>
      </c>
      <c r="J14" s="214">
        <v>21.115535659999999</v>
      </c>
      <c r="K14" s="214">
        <v>20.580575140000001</v>
      </c>
      <c r="L14" s="214">
        <v>19.175401300000001</v>
      </c>
      <c r="M14" s="214">
        <v>14.83665031</v>
      </c>
      <c r="N14" s="214">
        <v>9.1463417489999994</v>
      </c>
      <c r="O14" s="214">
        <v>7.916613516</v>
      </c>
      <c r="P14" s="214">
        <v>7.8878008050000004</v>
      </c>
      <c r="Q14" s="214">
        <v>9.9470926940000002</v>
      </c>
      <c r="R14" s="214">
        <v>11.494070239999999</v>
      </c>
      <c r="S14" s="214">
        <v>15.876316729999999</v>
      </c>
      <c r="T14" s="214">
        <v>16.68216717</v>
      </c>
      <c r="U14" s="214">
        <v>19.522539009999999</v>
      </c>
      <c r="V14" s="214">
        <v>22.59338644</v>
      </c>
      <c r="W14" s="214">
        <v>21.02829509</v>
      </c>
      <c r="X14" s="214">
        <v>20.35328977</v>
      </c>
      <c r="Y14" s="214">
        <v>18.167141749999999</v>
      </c>
      <c r="Z14" s="214">
        <v>10.26588432</v>
      </c>
      <c r="AA14" s="214">
        <v>9.2791229269999995</v>
      </c>
      <c r="AB14" s="214">
        <v>10.52872797</v>
      </c>
      <c r="AC14" s="214">
        <v>11.97258933</v>
      </c>
      <c r="AD14" s="214">
        <v>14.79665874</v>
      </c>
      <c r="AE14" s="214">
        <v>16.530211820000002</v>
      </c>
      <c r="AF14" s="214">
        <v>18.55196647</v>
      </c>
      <c r="AG14" s="214">
        <v>20.916933960000001</v>
      </c>
      <c r="AH14" s="214">
        <v>23.260444440000001</v>
      </c>
      <c r="AI14" s="214">
        <v>21.64501499</v>
      </c>
      <c r="AJ14" s="214">
        <v>20.514138290000002</v>
      </c>
      <c r="AK14" s="214">
        <v>13.55446762</v>
      </c>
      <c r="AL14" s="214">
        <v>10.96519835</v>
      </c>
      <c r="AM14" s="214">
        <v>8.5883094159999995</v>
      </c>
      <c r="AN14" s="214">
        <v>9.2674326469999997</v>
      </c>
      <c r="AO14" s="214">
        <v>10.87658573</v>
      </c>
      <c r="AP14" s="214">
        <v>11.79212802</v>
      </c>
      <c r="AQ14" s="214">
        <v>15.146553750000001</v>
      </c>
      <c r="AR14" s="214">
        <v>19.892096859999999</v>
      </c>
      <c r="AS14" s="214">
        <v>21.412428169999998</v>
      </c>
      <c r="AT14" s="214">
        <v>23.14287852</v>
      </c>
      <c r="AU14" s="214">
        <v>21.54943695</v>
      </c>
      <c r="AV14" s="214">
        <v>17.308692199999999</v>
      </c>
      <c r="AW14" s="214">
        <v>10.47967416</v>
      </c>
      <c r="AX14" s="214">
        <v>8.4426293910000005</v>
      </c>
      <c r="AY14" s="214">
        <v>8.5221809999999998</v>
      </c>
      <c r="AZ14" s="214">
        <v>8.3842809999999997</v>
      </c>
      <c r="BA14" s="355">
        <v>8.1450560000000003</v>
      </c>
      <c r="BB14" s="355">
        <v>10.66822</v>
      </c>
      <c r="BC14" s="355">
        <v>14.550219999999999</v>
      </c>
      <c r="BD14" s="355">
        <v>16.701260000000001</v>
      </c>
      <c r="BE14" s="355">
        <v>18.660740000000001</v>
      </c>
      <c r="BF14" s="355">
        <v>20.98882</v>
      </c>
      <c r="BG14" s="355">
        <v>20.176690000000001</v>
      </c>
      <c r="BH14" s="355">
        <v>18.55471</v>
      </c>
      <c r="BI14" s="355">
        <v>13.293810000000001</v>
      </c>
      <c r="BJ14" s="355">
        <v>9.7938139999999994</v>
      </c>
      <c r="BK14" s="355">
        <v>8.8276330000000005</v>
      </c>
      <c r="BL14" s="355">
        <v>8.9256069999999994</v>
      </c>
      <c r="BM14" s="355">
        <v>9.6237069999999996</v>
      </c>
      <c r="BN14" s="355">
        <v>12.07775</v>
      </c>
      <c r="BO14" s="355">
        <v>15.73231</v>
      </c>
      <c r="BP14" s="355">
        <v>17.728449999999999</v>
      </c>
      <c r="BQ14" s="355">
        <v>19.443280000000001</v>
      </c>
      <c r="BR14" s="355">
        <v>21.68816</v>
      </c>
      <c r="BS14" s="355">
        <v>20.784520000000001</v>
      </c>
      <c r="BT14" s="355">
        <v>19.060700000000001</v>
      </c>
      <c r="BU14" s="355">
        <v>13.66446</v>
      </c>
      <c r="BV14" s="355">
        <v>10.119059999999999</v>
      </c>
    </row>
    <row r="15" spans="1:74" ht="11.1" customHeight="1" x14ac:dyDescent="0.2">
      <c r="A15" s="84" t="s">
        <v>838</v>
      </c>
      <c r="B15" s="189" t="s">
        <v>563</v>
      </c>
      <c r="C15" s="214">
        <v>9.3807612900000006</v>
      </c>
      <c r="D15" s="214">
        <v>9.7780613840000008</v>
      </c>
      <c r="E15" s="214">
        <v>9.9958654750000004</v>
      </c>
      <c r="F15" s="214">
        <v>10.15996172</v>
      </c>
      <c r="G15" s="214">
        <v>10.849688179999999</v>
      </c>
      <c r="H15" s="214">
        <v>12.871193440000001</v>
      </c>
      <c r="I15" s="214">
        <v>14.85919627</v>
      </c>
      <c r="J15" s="214">
        <v>14.781782489999999</v>
      </c>
      <c r="K15" s="214">
        <v>14.296368299999999</v>
      </c>
      <c r="L15" s="214">
        <v>11.548363999999999</v>
      </c>
      <c r="M15" s="214">
        <v>8.5512359050000004</v>
      </c>
      <c r="N15" s="214">
        <v>7.9895162260000001</v>
      </c>
      <c r="O15" s="214">
        <v>7.9005274300000004</v>
      </c>
      <c r="P15" s="214">
        <v>8.2926679209999996</v>
      </c>
      <c r="Q15" s="214">
        <v>8.7739948410000004</v>
      </c>
      <c r="R15" s="214">
        <v>8.7813350900000007</v>
      </c>
      <c r="S15" s="214">
        <v>9.3208108050000007</v>
      </c>
      <c r="T15" s="214">
        <v>12.582978580000001</v>
      </c>
      <c r="U15" s="214">
        <v>14.017451210000001</v>
      </c>
      <c r="V15" s="214">
        <v>14.46532558</v>
      </c>
      <c r="W15" s="214">
        <v>12.999683170000001</v>
      </c>
      <c r="X15" s="214">
        <v>10.52777627</v>
      </c>
      <c r="Y15" s="214">
        <v>8.9927087530000005</v>
      </c>
      <c r="Z15" s="214">
        <v>7.7864388910000004</v>
      </c>
      <c r="AA15" s="214">
        <v>7.8577317510000002</v>
      </c>
      <c r="AB15" s="214">
        <v>8.3419190410000006</v>
      </c>
      <c r="AC15" s="214">
        <v>8.9035009350000003</v>
      </c>
      <c r="AD15" s="214">
        <v>9.2602703490000007</v>
      </c>
      <c r="AE15" s="214">
        <v>10.17272402</v>
      </c>
      <c r="AF15" s="214">
        <v>12.56735999</v>
      </c>
      <c r="AG15" s="214">
        <v>14.5067564</v>
      </c>
      <c r="AH15" s="214">
        <v>14.55944079</v>
      </c>
      <c r="AI15" s="214">
        <v>13.019124789999999</v>
      </c>
      <c r="AJ15" s="214">
        <v>9.6202818449999992</v>
      </c>
      <c r="AK15" s="214">
        <v>8.7589767179999996</v>
      </c>
      <c r="AL15" s="214">
        <v>8.3207370019999995</v>
      </c>
      <c r="AM15" s="214">
        <v>8.0842281049999993</v>
      </c>
      <c r="AN15" s="214">
        <v>8.1435882569999993</v>
      </c>
      <c r="AO15" s="214">
        <v>8.4739930210000001</v>
      </c>
      <c r="AP15" s="214">
        <v>8.8987574729999999</v>
      </c>
      <c r="AQ15" s="214">
        <v>11.10475501</v>
      </c>
      <c r="AR15" s="214">
        <v>13.297433140000001</v>
      </c>
      <c r="AS15" s="214">
        <v>14.94752944</v>
      </c>
      <c r="AT15" s="214">
        <v>13.937572210000001</v>
      </c>
      <c r="AU15" s="214">
        <v>13.322511390000001</v>
      </c>
      <c r="AV15" s="214">
        <v>9.2936640700000002</v>
      </c>
      <c r="AW15" s="214">
        <v>7.3981387239999998</v>
      </c>
      <c r="AX15" s="214">
        <v>7.3142015699999998</v>
      </c>
      <c r="AY15" s="214">
        <v>7.9319090000000001</v>
      </c>
      <c r="AZ15" s="214">
        <v>7.8242649999999996</v>
      </c>
      <c r="BA15" s="355">
        <v>8.0214920000000003</v>
      </c>
      <c r="BB15" s="355">
        <v>8.4931280000000005</v>
      </c>
      <c r="BC15" s="355">
        <v>9.3634529999999998</v>
      </c>
      <c r="BD15" s="355">
        <v>11.330109999999999</v>
      </c>
      <c r="BE15" s="355">
        <v>13.10338</v>
      </c>
      <c r="BF15" s="355">
        <v>13.751239999999999</v>
      </c>
      <c r="BG15" s="355">
        <v>12.98559</v>
      </c>
      <c r="BH15" s="355">
        <v>10.3828</v>
      </c>
      <c r="BI15" s="355">
        <v>8.5645369999999996</v>
      </c>
      <c r="BJ15" s="355">
        <v>8.4031660000000006</v>
      </c>
      <c r="BK15" s="355">
        <v>8.4609000000000005</v>
      </c>
      <c r="BL15" s="355">
        <v>8.7772810000000003</v>
      </c>
      <c r="BM15" s="355">
        <v>8.874485</v>
      </c>
      <c r="BN15" s="355">
        <v>9.2474399999999992</v>
      </c>
      <c r="BO15" s="355">
        <v>9.9794309999999999</v>
      </c>
      <c r="BP15" s="355">
        <v>11.852370000000001</v>
      </c>
      <c r="BQ15" s="355">
        <v>13.528370000000001</v>
      </c>
      <c r="BR15" s="355">
        <v>14.133240000000001</v>
      </c>
      <c r="BS15" s="355">
        <v>13.31053</v>
      </c>
      <c r="BT15" s="355">
        <v>10.666090000000001</v>
      </c>
      <c r="BU15" s="355">
        <v>8.7993869999999994</v>
      </c>
      <c r="BV15" s="355">
        <v>8.6040899999999993</v>
      </c>
    </row>
    <row r="16" spans="1:74" ht="11.1" customHeight="1" x14ac:dyDescent="0.2">
      <c r="A16" s="84" t="s">
        <v>839</v>
      </c>
      <c r="B16" s="189" t="s">
        <v>564</v>
      </c>
      <c r="C16" s="214">
        <v>11.557370929999999</v>
      </c>
      <c r="D16" s="214">
        <v>11.591431679999999</v>
      </c>
      <c r="E16" s="214">
        <v>11.52493529</v>
      </c>
      <c r="F16" s="214">
        <v>11.200807019999999</v>
      </c>
      <c r="G16" s="214">
        <v>11.7941877</v>
      </c>
      <c r="H16" s="214">
        <v>12.334703530000001</v>
      </c>
      <c r="I16" s="214">
        <v>12.341998050000001</v>
      </c>
      <c r="J16" s="214">
        <v>12.542126079999999</v>
      </c>
      <c r="K16" s="214">
        <v>12.313412039999999</v>
      </c>
      <c r="L16" s="214">
        <v>11.83594518</v>
      </c>
      <c r="M16" s="214">
        <v>10.419996790000001</v>
      </c>
      <c r="N16" s="214">
        <v>11.07098315</v>
      </c>
      <c r="O16" s="214">
        <v>11.00013262</v>
      </c>
      <c r="P16" s="214">
        <v>11.19315761</v>
      </c>
      <c r="Q16" s="214">
        <v>10.60800081</v>
      </c>
      <c r="R16" s="214">
        <v>10.672914069999999</v>
      </c>
      <c r="S16" s="214">
        <v>11.67569237</v>
      </c>
      <c r="T16" s="214">
        <v>11.795160940000001</v>
      </c>
      <c r="U16" s="214">
        <v>12.42731055</v>
      </c>
      <c r="V16" s="214">
        <v>13.2446872</v>
      </c>
      <c r="W16" s="214">
        <v>13.356075819999999</v>
      </c>
      <c r="X16" s="214">
        <v>12.73724105</v>
      </c>
      <c r="Y16" s="214">
        <v>11.96491048</v>
      </c>
      <c r="Z16" s="214">
        <v>12.11928062</v>
      </c>
      <c r="AA16" s="214">
        <v>12.1782968</v>
      </c>
      <c r="AB16" s="214">
        <v>11.90025747</v>
      </c>
      <c r="AC16" s="214">
        <v>11.76913867</v>
      </c>
      <c r="AD16" s="214">
        <v>12.013032839999999</v>
      </c>
      <c r="AE16" s="214">
        <v>12.78191258</v>
      </c>
      <c r="AF16" s="214">
        <v>13.372689810000001</v>
      </c>
      <c r="AG16" s="214">
        <v>12.970895219999999</v>
      </c>
      <c r="AH16" s="214">
        <v>13.05280997</v>
      </c>
      <c r="AI16" s="214">
        <v>12.623789070000001</v>
      </c>
      <c r="AJ16" s="214">
        <v>11.79033351</v>
      </c>
      <c r="AK16" s="214">
        <v>11.058287999999999</v>
      </c>
      <c r="AL16" s="214">
        <v>11.20334793</v>
      </c>
      <c r="AM16" s="214">
        <v>11.68281385</v>
      </c>
      <c r="AN16" s="214">
        <v>11.47938664</v>
      </c>
      <c r="AO16" s="214">
        <v>11.69941287</v>
      </c>
      <c r="AP16" s="214">
        <v>11.381172019999999</v>
      </c>
      <c r="AQ16" s="214">
        <v>12.558321250000001</v>
      </c>
      <c r="AR16" s="214">
        <v>12.424621330000001</v>
      </c>
      <c r="AS16" s="214">
        <v>12.789397109999999</v>
      </c>
      <c r="AT16" s="214">
        <v>13.40383643</v>
      </c>
      <c r="AU16" s="214">
        <v>12.560720010000001</v>
      </c>
      <c r="AV16" s="214">
        <v>11.807440209999999</v>
      </c>
      <c r="AW16" s="214">
        <v>11.18943709</v>
      </c>
      <c r="AX16" s="214">
        <v>12.08333856</v>
      </c>
      <c r="AY16" s="214">
        <v>13.084149999999999</v>
      </c>
      <c r="AZ16" s="214">
        <v>12.721830000000001</v>
      </c>
      <c r="BA16" s="355">
        <v>12.311579999999999</v>
      </c>
      <c r="BB16" s="355">
        <v>12.128880000000001</v>
      </c>
      <c r="BC16" s="355">
        <v>12.457000000000001</v>
      </c>
      <c r="BD16" s="355">
        <v>12.4732</v>
      </c>
      <c r="BE16" s="355">
        <v>12.37819</v>
      </c>
      <c r="BF16" s="355">
        <v>12.538360000000001</v>
      </c>
      <c r="BG16" s="355">
        <v>12.319929999999999</v>
      </c>
      <c r="BH16" s="355">
        <v>11.92399</v>
      </c>
      <c r="BI16" s="355">
        <v>11.003869999999999</v>
      </c>
      <c r="BJ16" s="355">
        <v>11.22245</v>
      </c>
      <c r="BK16" s="355">
        <v>12.33489</v>
      </c>
      <c r="BL16" s="355">
        <v>12.554040000000001</v>
      </c>
      <c r="BM16" s="355">
        <v>12.43984</v>
      </c>
      <c r="BN16" s="355">
        <v>12.41137</v>
      </c>
      <c r="BO16" s="355">
        <v>12.83187</v>
      </c>
      <c r="BP16" s="355">
        <v>12.94511</v>
      </c>
      <c r="BQ16" s="355">
        <v>12.910869999999999</v>
      </c>
      <c r="BR16" s="355">
        <v>13.120050000000001</v>
      </c>
      <c r="BS16" s="355">
        <v>12.90896</v>
      </c>
      <c r="BT16" s="355">
        <v>12.51572</v>
      </c>
      <c r="BU16" s="355">
        <v>11.57837</v>
      </c>
      <c r="BV16" s="355">
        <v>11.78341</v>
      </c>
    </row>
    <row r="17" spans="1:74" ht="11.1" customHeight="1" x14ac:dyDescent="0.2">
      <c r="A17" s="84" t="s">
        <v>653</v>
      </c>
      <c r="B17" s="189" t="s">
        <v>538</v>
      </c>
      <c r="C17" s="214">
        <v>9.5</v>
      </c>
      <c r="D17" s="214">
        <v>9.08</v>
      </c>
      <c r="E17" s="214">
        <v>9.2799999999999994</v>
      </c>
      <c r="F17" s="214">
        <v>10.43</v>
      </c>
      <c r="G17" s="214">
        <v>12.73</v>
      </c>
      <c r="H17" s="214">
        <v>15.07</v>
      </c>
      <c r="I17" s="214">
        <v>16.28</v>
      </c>
      <c r="J17" s="214">
        <v>16.88</v>
      </c>
      <c r="K17" s="214">
        <v>16.399999999999999</v>
      </c>
      <c r="L17" s="214">
        <v>12.6</v>
      </c>
      <c r="M17" s="214">
        <v>10.02</v>
      </c>
      <c r="N17" s="214">
        <v>9.27</v>
      </c>
      <c r="O17" s="214">
        <v>8.2799999999999994</v>
      </c>
      <c r="P17" s="214">
        <v>8.36</v>
      </c>
      <c r="Q17" s="214">
        <v>9.19</v>
      </c>
      <c r="R17" s="214">
        <v>9.65</v>
      </c>
      <c r="S17" s="214">
        <v>11.62</v>
      </c>
      <c r="T17" s="214">
        <v>14.43</v>
      </c>
      <c r="U17" s="214">
        <v>16.559999999999999</v>
      </c>
      <c r="V17" s="214">
        <v>17.600000000000001</v>
      </c>
      <c r="W17" s="214">
        <v>16.78</v>
      </c>
      <c r="X17" s="214">
        <v>13.74</v>
      </c>
      <c r="Y17" s="214">
        <v>10.77</v>
      </c>
      <c r="Z17" s="214">
        <v>9.06</v>
      </c>
      <c r="AA17" s="214">
        <v>9.32</v>
      </c>
      <c r="AB17" s="214">
        <v>10.01</v>
      </c>
      <c r="AC17" s="214">
        <v>9.86</v>
      </c>
      <c r="AD17" s="214">
        <v>11.34</v>
      </c>
      <c r="AE17" s="214">
        <v>13.26</v>
      </c>
      <c r="AF17" s="214">
        <v>16.059999999999999</v>
      </c>
      <c r="AG17" s="214">
        <v>17.86</v>
      </c>
      <c r="AH17" s="214">
        <v>18.22</v>
      </c>
      <c r="AI17" s="214">
        <v>16.920000000000002</v>
      </c>
      <c r="AJ17" s="214">
        <v>13.36</v>
      </c>
      <c r="AK17" s="214">
        <v>10.15</v>
      </c>
      <c r="AL17" s="214">
        <v>9.2899999999999991</v>
      </c>
      <c r="AM17" s="214">
        <v>8.91</v>
      </c>
      <c r="AN17" s="214">
        <v>9.6300000000000008</v>
      </c>
      <c r="AO17" s="214">
        <v>9.7799999999999994</v>
      </c>
      <c r="AP17" s="214">
        <v>10.039999999999999</v>
      </c>
      <c r="AQ17" s="214">
        <v>13.64</v>
      </c>
      <c r="AR17" s="214">
        <v>16.510000000000002</v>
      </c>
      <c r="AS17" s="214">
        <v>17.920000000000002</v>
      </c>
      <c r="AT17" s="214">
        <v>18.63</v>
      </c>
      <c r="AU17" s="214">
        <v>17.32</v>
      </c>
      <c r="AV17" s="214">
        <v>12.26</v>
      </c>
      <c r="AW17" s="214">
        <v>9.43</v>
      </c>
      <c r="AX17" s="214">
        <v>9.6300000000000008</v>
      </c>
      <c r="AY17" s="214">
        <v>9.6241090000000007</v>
      </c>
      <c r="AZ17" s="214">
        <v>9.5985130000000005</v>
      </c>
      <c r="BA17" s="355">
        <v>9.6449859999999994</v>
      </c>
      <c r="BB17" s="355">
        <v>10.504670000000001</v>
      </c>
      <c r="BC17" s="355">
        <v>12.55588</v>
      </c>
      <c r="BD17" s="355">
        <v>14.882860000000001</v>
      </c>
      <c r="BE17" s="355">
        <v>16.317460000000001</v>
      </c>
      <c r="BF17" s="355">
        <v>17.125530000000001</v>
      </c>
      <c r="BG17" s="355">
        <v>16.14188</v>
      </c>
      <c r="BH17" s="355">
        <v>13.11265</v>
      </c>
      <c r="BI17" s="355">
        <v>10.709820000000001</v>
      </c>
      <c r="BJ17" s="355">
        <v>9.8380919999999996</v>
      </c>
      <c r="BK17" s="355">
        <v>9.6866040000000009</v>
      </c>
      <c r="BL17" s="355">
        <v>9.8397469999999991</v>
      </c>
      <c r="BM17" s="355">
        <v>10.14603</v>
      </c>
      <c r="BN17" s="355">
        <v>10.957879999999999</v>
      </c>
      <c r="BO17" s="355">
        <v>12.94595</v>
      </c>
      <c r="BP17" s="355">
        <v>15.242789999999999</v>
      </c>
      <c r="BQ17" s="355">
        <v>16.612459999999999</v>
      </c>
      <c r="BR17" s="355">
        <v>17.370850000000001</v>
      </c>
      <c r="BS17" s="355">
        <v>16.340990000000001</v>
      </c>
      <c r="BT17" s="355">
        <v>13.21102</v>
      </c>
      <c r="BU17" s="355">
        <v>10.738020000000001</v>
      </c>
      <c r="BV17" s="355">
        <v>9.8841789999999996</v>
      </c>
    </row>
    <row r="18" spans="1:74" ht="11.1" customHeight="1" x14ac:dyDescent="0.2">
      <c r="A18" s="84"/>
      <c r="B18" s="88" t="s">
        <v>1224</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390"/>
      <c r="BB18" s="390"/>
      <c r="BC18" s="390"/>
      <c r="BD18" s="390"/>
      <c r="BE18" s="390"/>
      <c r="BF18" s="390"/>
      <c r="BG18" s="390"/>
      <c r="BH18" s="390"/>
      <c r="BI18" s="390"/>
      <c r="BJ18" s="390"/>
      <c r="BK18" s="390"/>
      <c r="BL18" s="390"/>
      <c r="BM18" s="390"/>
      <c r="BN18" s="390"/>
      <c r="BO18" s="390"/>
      <c r="BP18" s="390"/>
      <c r="BQ18" s="390"/>
      <c r="BR18" s="390"/>
      <c r="BS18" s="390"/>
      <c r="BT18" s="390"/>
      <c r="BU18" s="390"/>
      <c r="BV18" s="390"/>
    </row>
    <row r="19" spans="1:74" ht="11.1" customHeight="1" x14ac:dyDescent="0.2">
      <c r="A19" s="84" t="s">
        <v>840</v>
      </c>
      <c r="B19" s="189" t="s">
        <v>557</v>
      </c>
      <c r="C19" s="214">
        <v>11.50181765</v>
      </c>
      <c r="D19" s="214">
        <v>10.831036409999999</v>
      </c>
      <c r="E19" s="214">
        <v>9.9426690640000004</v>
      </c>
      <c r="F19" s="214">
        <v>10.39597461</v>
      </c>
      <c r="G19" s="214">
        <v>10.15225416</v>
      </c>
      <c r="H19" s="214">
        <v>9.5310747560000006</v>
      </c>
      <c r="I19" s="214">
        <v>9.4250608230000008</v>
      </c>
      <c r="J19" s="214">
        <v>9.7144956849999993</v>
      </c>
      <c r="K19" s="214">
        <v>10.022463910000001</v>
      </c>
      <c r="L19" s="214">
        <v>8.7889949539999996</v>
      </c>
      <c r="M19" s="214">
        <v>8.9040560370000001</v>
      </c>
      <c r="N19" s="214">
        <v>9.5750575280000003</v>
      </c>
      <c r="O19" s="214">
        <v>8.8438091199999995</v>
      </c>
      <c r="P19" s="214">
        <v>8.7964741380000007</v>
      </c>
      <c r="Q19" s="214">
        <v>8.77048731</v>
      </c>
      <c r="R19" s="214">
        <v>9.3908153349999992</v>
      </c>
      <c r="S19" s="214">
        <v>9.5196524650000001</v>
      </c>
      <c r="T19" s="214">
        <v>10.05904555</v>
      </c>
      <c r="U19" s="214">
        <v>10.242276479999999</v>
      </c>
      <c r="V19" s="214">
        <v>10.688144080000001</v>
      </c>
      <c r="W19" s="214">
        <v>10.31750422</v>
      </c>
      <c r="X19" s="214">
        <v>9.8424160829999998</v>
      </c>
      <c r="Y19" s="214">
        <v>9.4953731000000001</v>
      </c>
      <c r="Z19" s="214">
        <v>9.4696665499999995</v>
      </c>
      <c r="AA19" s="214">
        <v>9.5942508960000001</v>
      </c>
      <c r="AB19" s="214">
        <v>9.9858809970000006</v>
      </c>
      <c r="AC19" s="214">
        <v>9.4614084789999993</v>
      </c>
      <c r="AD19" s="214">
        <v>9.8297374739999999</v>
      </c>
      <c r="AE19" s="214">
        <v>10.378174899999999</v>
      </c>
      <c r="AF19" s="214">
        <v>10.348922</v>
      </c>
      <c r="AG19" s="214">
        <v>10.7448798</v>
      </c>
      <c r="AH19" s="214">
        <v>10.843798140000001</v>
      </c>
      <c r="AI19" s="214">
        <v>10.492860569999999</v>
      </c>
      <c r="AJ19" s="214">
        <v>9.9205252379999997</v>
      </c>
      <c r="AK19" s="214">
        <v>9.5017296499999997</v>
      </c>
      <c r="AL19" s="214">
        <v>9.9096725790000004</v>
      </c>
      <c r="AM19" s="214">
        <v>10.33183857</v>
      </c>
      <c r="AN19" s="214">
        <v>11.13728395</v>
      </c>
      <c r="AO19" s="214">
        <v>11.88467052</v>
      </c>
      <c r="AP19" s="214">
        <v>11.973926069999999</v>
      </c>
      <c r="AQ19" s="214">
        <v>12.058609710000001</v>
      </c>
      <c r="AR19" s="214">
        <v>10.654055019999999</v>
      </c>
      <c r="AS19" s="214">
        <v>10.85694069</v>
      </c>
      <c r="AT19" s="214">
        <v>10.775897609999999</v>
      </c>
      <c r="AU19" s="214">
        <v>10.921151719999999</v>
      </c>
      <c r="AV19" s="214">
        <v>10.09417097</v>
      </c>
      <c r="AW19" s="214">
        <v>9.9756762180000003</v>
      </c>
      <c r="AX19" s="214">
        <v>11.22557464</v>
      </c>
      <c r="AY19" s="214">
        <v>11.195970000000001</v>
      </c>
      <c r="AZ19" s="214">
        <v>10.666</v>
      </c>
      <c r="BA19" s="355">
        <v>10.486090000000001</v>
      </c>
      <c r="BB19" s="355">
        <v>10.619020000000001</v>
      </c>
      <c r="BC19" s="355">
        <v>10.465299999999999</v>
      </c>
      <c r="BD19" s="355">
        <v>10.19281</v>
      </c>
      <c r="BE19" s="355">
        <v>10.08113</v>
      </c>
      <c r="BF19" s="355">
        <v>10.089729999999999</v>
      </c>
      <c r="BG19" s="355">
        <v>9.8696909999999995</v>
      </c>
      <c r="BH19" s="355">
        <v>9.2643640000000005</v>
      </c>
      <c r="BI19" s="355">
        <v>9.2911180000000009</v>
      </c>
      <c r="BJ19" s="355">
        <v>9.853021</v>
      </c>
      <c r="BK19" s="355">
        <v>9.7844870000000004</v>
      </c>
      <c r="BL19" s="355">
        <v>9.5025820000000003</v>
      </c>
      <c r="BM19" s="355">
        <v>9.4600089999999994</v>
      </c>
      <c r="BN19" s="355">
        <v>9.5789349999999995</v>
      </c>
      <c r="BO19" s="355">
        <v>9.441122</v>
      </c>
      <c r="BP19" s="355">
        <v>9.2305639999999993</v>
      </c>
      <c r="BQ19" s="355">
        <v>9.2576079999999994</v>
      </c>
      <c r="BR19" s="355">
        <v>9.4290040000000008</v>
      </c>
      <c r="BS19" s="355">
        <v>9.3826839999999994</v>
      </c>
      <c r="BT19" s="355">
        <v>8.9189570000000007</v>
      </c>
      <c r="BU19" s="355">
        <v>9.0706030000000002</v>
      </c>
      <c r="BV19" s="355">
        <v>9.7316240000000001</v>
      </c>
    </row>
    <row r="20" spans="1:74" ht="11.1" customHeight="1" x14ac:dyDescent="0.2">
      <c r="A20" s="84" t="s">
        <v>841</v>
      </c>
      <c r="B20" s="187" t="s">
        <v>590</v>
      </c>
      <c r="C20" s="214">
        <v>8.0651386800000004</v>
      </c>
      <c r="D20" s="214">
        <v>7.8336708330000002</v>
      </c>
      <c r="E20" s="214">
        <v>7.6823988740000004</v>
      </c>
      <c r="F20" s="214">
        <v>7.5661365419999997</v>
      </c>
      <c r="G20" s="214">
        <v>7.1842448570000004</v>
      </c>
      <c r="H20" s="214">
        <v>7.3847699889999996</v>
      </c>
      <c r="I20" s="214">
        <v>6.7313267349999997</v>
      </c>
      <c r="J20" s="214">
        <v>6.3852002690000003</v>
      </c>
      <c r="K20" s="214">
        <v>6.596464836</v>
      </c>
      <c r="L20" s="214">
        <v>6.7643950310000003</v>
      </c>
      <c r="M20" s="214">
        <v>6.878983753</v>
      </c>
      <c r="N20" s="214">
        <v>7.1663065469999996</v>
      </c>
      <c r="O20" s="214">
        <v>6.9498748250000002</v>
      </c>
      <c r="P20" s="214">
        <v>6.9571643180000002</v>
      </c>
      <c r="Q20" s="214">
        <v>6.8602306620000002</v>
      </c>
      <c r="R20" s="214">
        <v>6.5237488829999997</v>
      </c>
      <c r="S20" s="214">
        <v>6.4465875820000003</v>
      </c>
      <c r="T20" s="214">
        <v>6.3374758140000003</v>
      </c>
      <c r="U20" s="214">
        <v>6.25555065</v>
      </c>
      <c r="V20" s="214">
        <v>5.9203295320000002</v>
      </c>
      <c r="W20" s="214">
        <v>6.0284618459999999</v>
      </c>
      <c r="X20" s="214">
        <v>6.2694763379999996</v>
      </c>
      <c r="Y20" s="214">
        <v>6.7011599239999997</v>
      </c>
      <c r="Z20" s="214">
        <v>7.0619127009999998</v>
      </c>
      <c r="AA20" s="214">
        <v>7.5815047399999997</v>
      </c>
      <c r="AB20" s="214">
        <v>7.9271360050000004</v>
      </c>
      <c r="AC20" s="214">
        <v>7.7077265099999996</v>
      </c>
      <c r="AD20" s="214">
        <v>7.4104835820000003</v>
      </c>
      <c r="AE20" s="214">
        <v>7.4958939659999997</v>
      </c>
      <c r="AF20" s="214">
        <v>7.47587665</v>
      </c>
      <c r="AG20" s="214">
        <v>7.3481468039999998</v>
      </c>
      <c r="AH20" s="214">
        <v>6.6656506179999999</v>
      </c>
      <c r="AI20" s="214">
        <v>6.6436454359999999</v>
      </c>
      <c r="AJ20" s="214">
        <v>7.2865217590000002</v>
      </c>
      <c r="AK20" s="214">
        <v>7.3116634600000001</v>
      </c>
      <c r="AL20" s="214">
        <v>7.5813035879999999</v>
      </c>
      <c r="AM20" s="214">
        <v>7.8141047700000001</v>
      </c>
      <c r="AN20" s="214">
        <v>8.3651427980000008</v>
      </c>
      <c r="AO20" s="214">
        <v>8.3073424940000002</v>
      </c>
      <c r="AP20" s="214">
        <v>7.5585332650000003</v>
      </c>
      <c r="AQ20" s="214">
        <v>7.8368182900000001</v>
      </c>
      <c r="AR20" s="214">
        <v>7.761157313</v>
      </c>
      <c r="AS20" s="214">
        <v>7.6325402120000003</v>
      </c>
      <c r="AT20" s="214">
        <v>7.4769161090000003</v>
      </c>
      <c r="AU20" s="214">
        <v>7.3013445140000002</v>
      </c>
      <c r="AV20" s="214">
        <v>7.4536486289999999</v>
      </c>
      <c r="AW20" s="214">
        <v>7.5823643699999996</v>
      </c>
      <c r="AX20" s="214">
        <v>8.2110502820000004</v>
      </c>
      <c r="AY20" s="214">
        <v>8.0138010000000008</v>
      </c>
      <c r="AZ20" s="214">
        <v>7.89201</v>
      </c>
      <c r="BA20" s="355">
        <v>7.9891560000000004</v>
      </c>
      <c r="BB20" s="355">
        <v>7.7092980000000004</v>
      </c>
      <c r="BC20" s="355">
        <v>7.6036760000000001</v>
      </c>
      <c r="BD20" s="355">
        <v>7.3919490000000003</v>
      </c>
      <c r="BE20" s="355">
        <v>6.9906509999999997</v>
      </c>
      <c r="BF20" s="355">
        <v>6.8847339999999999</v>
      </c>
      <c r="BG20" s="355">
        <v>7.0079279999999997</v>
      </c>
      <c r="BH20" s="355">
        <v>7.3124549999999999</v>
      </c>
      <c r="BI20" s="355">
        <v>7.5238250000000004</v>
      </c>
      <c r="BJ20" s="355">
        <v>7.7544040000000001</v>
      </c>
      <c r="BK20" s="355">
        <v>7.7207210000000002</v>
      </c>
      <c r="BL20" s="355">
        <v>7.7740450000000001</v>
      </c>
      <c r="BM20" s="355">
        <v>7.9520520000000001</v>
      </c>
      <c r="BN20" s="355">
        <v>7.7190849999999998</v>
      </c>
      <c r="BO20" s="355">
        <v>7.6439029999999999</v>
      </c>
      <c r="BP20" s="355">
        <v>7.4397070000000003</v>
      </c>
      <c r="BQ20" s="355">
        <v>7.0407250000000001</v>
      </c>
      <c r="BR20" s="355">
        <v>6.9152659999999999</v>
      </c>
      <c r="BS20" s="355">
        <v>7.0083330000000004</v>
      </c>
      <c r="BT20" s="355">
        <v>7.2803079999999998</v>
      </c>
      <c r="BU20" s="355">
        <v>7.4659370000000003</v>
      </c>
      <c r="BV20" s="355">
        <v>7.6881750000000002</v>
      </c>
    </row>
    <row r="21" spans="1:74" ht="11.1" customHeight="1" x14ac:dyDescent="0.2">
      <c r="A21" s="84" t="s">
        <v>842</v>
      </c>
      <c r="B21" s="189" t="s">
        <v>558</v>
      </c>
      <c r="C21" s="214">
        <v>7.0805555580000004</v>
      </c>
      <c r="D21" s="214">
        <v>6.7563242749999999</v>
      </c>
      <c r="E21" s="214">
        <v>6.9808186619999999</v>
      </c>
      <c r="F21" s="214">
        <v>6.8994130250000003</v>
      </c>
      <c r="G21" s="214">
        <v>7.8169754290000002</v>
      </c>
      <c r="H21" s="214">
        <v>8.7211013279999996</v>
      </c>
      <c r="I21" s="214">
        <v>8.9610514319999997</v>
      </c>
      <c r="J21" s="214">
        <v>8.9562745439999993</v>
      </c>
      <c r="K21" s="214">
        <v>8.5545919690000005</v>
      </c>
      <c r="L21" s="214">
        <v>6.8403335099999998</v>
      </c>
      <c r="M21" s="214">
        <v>6.3313978000000004</v>
      </c>
      <c r="N21" s="214">
        <v>5.9966791439999998</v>
      </c>
      <c r="O21" s="214">
        <v>5.745064781</v>
      </c>
      <c r="P21" s="214">
        <v>5.8572770199999997</v>
      </c>
      <c r="Q21" s="214">
        <v>6.0855502809999997</v>
      </c>
      <c r="R21" s="214">
        <v>6.0756137299999997</v>
      </c>
      <c r="S21" s="214">
        <v>6.8427921889999999</v>
      </c>
      <c r="T21" s="214">
        <v>7.8568277530000001</v>
      </c>
      <c r="U21" s="214">
        <v>8.8436179280000005</v>
      </c>
      <c r="V21" s="214">
        <v>8.9780526490000003</v>
      </c>
      <c r="W21" s="214">
        <v>8.5368532439999996</v>
      </c>
      <c r="X21" s="214">
        <v>7.394186446</v>
      </c>
      <c r="Y21" s="214">
        <v>6.7441753430000002</v>
      </c>
      <c r="Z21" s="214">
        <v>6.136120279</v>
      </c>
      <c r="AA21" s="214">
        <v>6.5994887379999998</v>
      </c>
      <c r="AB21" s="214">
        <v>6.7472806250000001</v>
      </c>
      <c r="AC21" s="214">
        <v>6.4852428120000001</v>
      </c>
      <c r="AD21" s="214">
        <v>7.3968729460000002</v>
      </c>
      <c r="AE21" s="214">
        <v>7.8525324510000001</v>
      </c>
      <c r="AF21" s="214">
        <v>8.9270828800000004</v>
      </c>
      <c r="AG21" s="214">
        <v>9.0508135860000003</v>
      </c>
      <c r="AH21" s="214">
        <v>9.2221351590000005</v>
      </c>
      <c r="AI21" s="214">
        <v>8.5484959230000008</v>
      </c>
      <c r="AJ21" s="214">
        <v>6.9848998590000004</v>
      </c>
      <c r="AK21" s="214">
        <v>6.2005626039999999</v>
      </c>
      <c r="AL21" s="214">
        <v>5.9314225790000004</v>
      </c>
      <c r="AM21" s="214">
        <v>6.0604590619999996</v>
      </c>
      <c r="AN21" s="214">
        <v>6.3931434070000002</v>
      </c>
      <c r="AO21" s="214">
        <v>6.1745664050000002</v>
      </c>
      <c r="AP21" s="214">
        <v>6.2304191119999999</v>
      </c>
      <c r="AQ21" s="214">
        <v>8.0385644260000007</v>
      </c>
      <c r="AR21" s="214">
        <v>8.5420142509999994</v>
      </c>
      <c r="AS21" s="214">
        <v>9.1719252020000006</v>
      </c>
      <c r="AT21" s="214">
        <v>9.0913075079999999</v>
      </c>
      <c r="AU21" s="214">
        <v>8.8039292610000004</v>
      </c>
      <c r="AV21" s="214">
        <v>6.8447488849999996</v>
      </c>
      <c r="AW21" s="214">
        <v>6.2912839150000002</v>
      </c>
      <c r="AX21" s="214">
        <v>6.610505539</v>
      </c>
      <c r="AY21" s="214">
        <v>6.725441</v>
      </c>
      <c r="AZ21" s="214">
        <v>6.540718</v>
      </c>
      <c r="BA21" s="355">
        <v>6.7170370000000004</v>
      </c>
      <c r="BB21" s="355">
        <v>6.9849040000000002</v>
      </c>
      <c r="BC21" s="355">
        <v>7.8063529999999997</v>
      </c>
      <c r="BD21" s="355">
        <v>8.6101419999999997</v>
      </c>
      <c r="BE21" s="355">
        <v>8.9766759999999994</v>
      </c>
      <c r="BF21" s="355">
        <v>9.1249350000000007</v>
      </c>
      <c r="BG21" s="355">
        <v>8.483803</v>
      </c>
      <c r="BH21" s="355">
        <v>7.2620740000000001</v>
      </c>
      <c r="BI21" s="355">
        <v>6.8168170000000003</v>
      </c>
      <c r="BJ21" s="355">
        <v>6.7748520000000001</v>
      </c>
      <c r="BK21" s="355">
        <v>6.6894989999999996</v>
      </c>
      <c r="BL21" s="355">
        <v>6.4916520000000002</v>
      </c>
      <c r="BM21" s="355">
        <v>6.8432360000000001</v>
      </c>
      <c r="BN21" s="355">
        <v>7.0818329999999996</v>
      </c>
      <c r="BO21" s="355">
        <v>7.8536830000000002</v>
      </c>
      <c r="BP21" s="355">
        <v>8.6165640000000003</v>
      </c>
      <c r="BQ21" s="355">
        <v>8.9476890000000004</v>
      </c>
      <c r="BR21" s="355">
        <v>9.0959800000000008</v>
      </c>
      <c r="BS21" s="355">
        <v>8.4339309999999994</v>
      </c>
      <c r="BT21" s="355">
        <v>7.192183</v>
      </c>
      <c r="BU21" s="355">
        <v>6.724774</v>
      </c>
      <c r="BV21" s="355">
        <v>6.6778360000000001</v>
      </c>
    </row>
    <row r="22" spans="1:74" ht="11.1" customHeight="1" x14ac:dyDescent="0.2">
      <c r="A22" s="84" t="s">
        <v>843</v>
      </c>
      <c r="B22" s="189" t="s">
        <v>559</v>
      </c>
      <c r="C22" s="214">
        <v>7.8404527540000002</v>
      </c>
      <c r="D22" s="214">
        <v>7.3395944010000003</v>
      </c>
      <c r="E22" s="214">
        <v>7.7901399910000002</v>
      </c>
      <c r="F22" s="214">
        <v>7.7129860649999999</v>
      </c>
      <c r="G22" s="214">
        <v>7.70497326</v>
      </c>
      <c r="H22" s="214">
        <v>8.8318221270000006</v>
      </c>
      <c r="I22" s="214">
        <v>9.0593965250000004</v>
      </c>
      <c r="J22" s="214">
        <v>9.2399489070000005</v>
      </c>
      <c r="K22" s="214">
        <v>8.7680910260000005</v>
      </c>
      <c r="L22" s="214">
        <v>7.3989191060000001</v>
      </c>
      <c r="M22" s="214">
        <v>6.9042120660000004</v>
      </c>
      <c r="N22" s="214">
        <v>6.2954304949999997</v>
      </c>
      <c r="O22" s="214">
        <v>6.1175357469999998</v>
      </c>
      <c r="P22" s="214">
        <v>6.1853920010000003</v>
      </c>
      <c r="Q22" s="214">
        <v>6.4511635419999998</v>
      </c>
      <c r="R22" s="214">
        <v>6.2428619000000003</v>
      </c>
      <c r="S22" s="214">
        <v>6.7650606020000001</v>
      </c>
      <c r="T22" s="214">
        <v>7.7724631239999997</v>
      </c>
      <c r="U22" s="214">
        <v>8.4893882260000009</v>
      </c>
      <c r="V22" s="214">
        <v>8.6874276869999996</v>
      </c>
      <c r="W22" s="214">
        <v>8.3280943819999997</v>
      </c>
      <c r="X22" s="214">
        <v>7.3638628830000004</v>
      </c>
      <c r="Y22" s="214">
        <v>6.9741567050000004</v>
      </c>
      <c r="Z22" s="214">
        <v>6.534452259</v>
      </c>
      <c r="AA22" s="214">
        <v>6.9299662050000004</v>
      </c>
      <c r="AB22" s="214">
        <v>7.041877897</v>
      </c>
      <c r="AC22" s="214">
        <v>6.7611411940000004</v>
      </c>
      <c r="AD22" s="214">
        <v>7.1364942569999998</v>
      </c>
      <c r="AE22" s="214">
        <v>7.8016928490000002</v>
      </c>
      <c r="AF22" s="214">
        <v>8.8136282270000006</v>
      </c>
      <c r="AG22" s="214">
        <v>9.1059871890000004</v>
      </c>
      <c r="AH22" s="214">
        <v>9.3187159800000003</v>
      </c>
      <c r="AI22" s="214">
        <v>8.7869962459999993</v>
      </c>
      <c r="AJ22" s="214">
        <v>7.2600996770000004</v>
      </c>
      <c r="AK22" s="214">
        <v>6.8598747080000004</v>
      </c>
      <c r="AL22" s="214">
        <v>7.0132127950000003</v>
      </c>
      <c r="AM22" s="214">
        <v>6.8156279409999998</v>
      </c>
      <c r="AN22" s="214">
        <v>7.1567341640000004</v>
      </c>
      <c r="AO22" s="214">
        <v>6.9235376750000004</v>
      </c>
      <c r="AP22" s="214">
        <v>6.4449909090000004</v>
      </c>
      <c r="AQ22" s="214">
        <v>8.0411790629999995</v>
      </c>
      <c r="AR22" s="214">
        <v>8.4492249889999993</v>
      </c>
      <c r="AS22" s="214">
        <v>9.0706071819999998</v>
      </c>
      <c r="AT22" s="214">
        <v>9.0912364540000006</v>
      </c>
      <c r="AU22" s="214">
        <v>8.6367754199999993</v>
      </c>
      <c r="AV22" s="214">
        <v>6.9361484210000004</v>
      </c>
      <c r="AW22" s="214">
        <v>6.9008983739999996</v>
      </c>
      <c r="AX22" s="214">
        <v>7.3396952339999997</v>
      </c>
      <c r="AY22" s="214">
        <v>7.3805069999999997</v>
      </c>
      <c r="AZ22" s="214">
        <v>7.2301799999999998</v>
      </c>
      <c r="BA22" s="355">
        <v>7.6432000000000002</v>
      </c>
      <c r="BB22" s="355">
        <v>7.560657</v>
      </c>
      <c r="BC22" s="355">
        <v>7.7115559999999999</v>
      </c>
      <c r="BD22" s="355">
        <v>8.5311039999999991</v>
      </c>
      <c r="BE22" s="355">
        <v>8.9003449999999997</v>
      </c>
      <c r="BF22" s="355">
        <v>9.058681</v>
      </c>
      <c r="BG22" s="355">
        <v>8.477525</v>
      </c>
      <c r="BH22" s="355">
        <v>7.4213979999999999</v>
      </c>
      <c r="BI22" s="355">
        <v>7.2973179999999997</v>
      </c>
      <c r="BJ22" s="355">
        <v>7.086627</v>
      </c>
      <c r="BK22" s="355">
        <v>7.2494009999999998</v>
      </c>
      <c r="BL22" s="355">
        <v>7.5217780000000003</v>
      </c>
      <c r="BM22" s="355">
        <v>7.6290250000000004</v>
      </c>
      <c r="BN22" s="355">
        <v>7.4875610000000004</v>
      </c>
      <c r="BO22" s="355">
        <v>7.5962310000000004</v>
      </c>
      <c r="BP22" s="355">
        <v>8.3706160000000001</v>
      </c>
      <c r="BQ22" s="355">
        <v>8.7394510000000007</v>
      </c>
      <c r="BR22" s="355">
        <v>8.899248</v>
      </c>
      <c r="BS22" s="355">
        <v>8.3255610000000004</v>
      </c>
      <c r="BT22" s="355">
        <v>7.2829199999999998</v>
      </c>
      <c r="BU22" s="355">
        <v>7.1746939999999997</v>
      </c>
      <c r="BV22" s="355">
        <v>6.9911099999999999</v>
      </c>
    </row>
    <row r="23" spans="1:74" ht="11.1" customHeight="1" x14ac:dyDescent="0.2">
      <c r="A23" s="84" t="s">
        <v>844</v>
      </c>
      <c r="B23" s="189" t="s">
        <v>560</v>
      </c>
      <c r="C23" s="214">
        <v>8.8782768829999998</v>
      </c>
      <c r="D23" s="214">
        <v>8.2558590689999996</v>
      </c>
      <c r="E23" s="214">
        <v>8.3404726890000003</v>
      </c>
      <c r="F23" s="214">
        <v>8.9323417389999999</v>
      </c>
      <c r="G23" s="214">
        <v>9.2928238390000004</v>
      </c>
      <c r="H23" s="214">
        <v>9.6566422559999996</v>
      </c>
      <c r="I23" s="214">
        <v>9.5264820720000003</v>
      </c>
      <c r="J23" s="214">
        <v>9.4934046819999995</v>
      </c>
      <c r="K23" s="214">
        <v>9.6864952360000007</v>
      </c>
      <c r="L23" s="214">
        <v>8.8063945120000007</v>
      </c>
      <c r="M23" s="214">
        <v>8.9492060319999993</v>
      </c>
      <c r="N23" s="214">
        <v>8.9827150840000005</v>
      </c>
      <c r="O23" s="214">
        <v>7.2796476849999996</v>
      </c>
      <c r="P23" s="214">
        <v>7.4942681970000002</v>
      </c>
      <c r="Q23" s="214">
        <v>8.1502783020000003</v>
      </c>
      <c r="R23" s="214">
        <v>8.0866253070000003</v>
      </c>
      <c r="S23" s="214">
        <v>8.3010406900000007</v>
      </c>
      <c r="T23" s="214">
        <v>8.7834616170000004</v>
      </c>
      <c r="U23" s="214">
        <v>9.335187822</v>
      </c>
      <c r="V23" s="214">
        <v>9.2839632460000008</v>
      </c>
      <c r="W23" s="214">
        <v>9.3340717259999995</v>
      </c>
      <c r="X23" s="214">
        <v>8.972180689</v>
      </c>
      <c r="Y23" s="214">
        <v>8.6751286870000008</v>
      </c>
      <c r="Z23" s="214">
        <v>8.2817929110000001</v>
      </c>
      <c r="AA23" s="214">
        <v>8.6535190009999994</v>
      </c>
      <c r="AB23" s="214">
        <v>9.3239082189999998</v>
      </c>
      <c r="AC23" s="214">
        <v>8.4811777060000004</v>
      </c>
      <c r="AD23" s="214">
        <v>9.6144375859999993</v>
      </c>
      <c r="AE23" s="214">
        <v>9.9272781319999996</v>
      </c>
      <c r="AF23" s="214">
        <v>10.05832098</v>
      </c>
      <c r="AG23" s="214">
        <v>9.5252255639999994</v>
      </c>
      <c r="AH23" s="214">
        <v>9.7339093890000008</v>
      </c>
      <c r="AI23" s="214">
        <v>9.6187270480000002</v>
      </c>
      <c r="AJ23" s="214">
        <v>9.2864203839999995</v>
      </c>
      <c r="AK23" s="214">
        <v>8.8569475739999994</v>
      </c>
      <c r="AL23" s="214">
        <v>8.4647396859999997</v>
      </c>
      <c r="AM23" s="214">
        <v>8.1389989630000006</v>
      </c>
      <c r="AN23" s="214">
        <v>8.9816867019999993</v>
      </c>
      <c r="AO23" s="214">
        <v>7.9805528670000001</v>
      </c>
      <c r="AP23" s="214">
        <v>8.8005565249999993</v>
      </c>
      <c r="AQ23" s="214">
        <v>9.4585607429999996</v>
      </c>
      <c r="AR23" s="214">
        <v>10.288159159999999</v>
      </c>
      <c r="AS23" s="214">
        <v>9.865942853</v>
      </c>
      <c r="AT23" s="214">
        <v>9.4304687830000002</v>
      </c>
      <c r="AU23" s="214">
        <v>9.8895940380000003</v>
      </c>
      <c r="AV23" s="214">
        <v>8.9071231490000002</v>
      </c>
      <c r="AW23" s="214">
        <v>8.5740449959999996</v>
      </c>
      <c r="AX23" s="214">
        <v>8.7002291039999999</v>
      </c>
      <c r="AY23" s="214">
        <v>8.8406090000000006</v>
      </c>
      <c r="AZ23" s="214">
        <v>8.8848289999999999</v>
      </c>
      <c r="BA23" s="355">
        <v>8.6121490000000005</v>
      </c>
      <c r="BB23" s="355">
        <v>8.9923339999999996</v>
      </c>
      <c r="BC23" s="355">
        <v>9.3494170000000008</v>
      </c>
      <c r="BD23" s="355">
        <v>9.7480860000000007</v>
      </c>
      <c r="BE23" s="355">
        <v>9.8517759999999992</v>
      </c>
      <c r="BF23" s="355">
        <v>9.8106559999999998</v>
      </c>
      <c r="BG23" s="355">
        <v>9.7308240000000001</v>
      </c>
      <c r="BH23" s="355">
        <v>9.3745360000000009</v>
      </c>
      <c r="BI23" s="355">
        <v>9.0957570000000008</v>
      </c>
      <c r="BJ23" s="355">
        <v>8.9722609999999996</v>
      </c>
      <c r="BK23" s="355">
        <v>9.0308729999999997</v>
      </c>
      <c r="BL23" s="355">
        <v>9.0417609999999993</v>
      </c>
      <c r="BM23" s="355">
        <v>9.1772709999999993</v>
      </c>
      <c r="BN23" s="355">
        <v>9.542726</v>
      </c>
      <c r="BO23" s="355">
        <v>9.8585360000000009</v>
      </c>
      <c r="BP23" s="355">
        <v>10.17338</v>
      </c>
      <c r="BQ23" s="355">
        <v>10.169309999999999</v>
      </c>
      <c r="BR23" s="355">
        <v>10.02183</v>
      </c>
      <c r="BS23" s="355">
        <v>9.8086040000000008</v>
      </c>
      <c r="BT23" s="355">
        <v>9.3511340000000001</v>
      </c>
      <c r="BU23" s="355">
        <v>8.9875019999999992</v>
      </c>
      <c r="BV23" s="355">
        <v>8.830489</v>
      </c>
    </row>
    <row r="24" spans="1:74" ht="11.1" customHeight="1" x14ac:dyDescent="0.2">
      <c r="A24" s="84" t="s">
        <v>845</v>
      </c>
      <c r="B24" s="189" t="s">
        <v>561</v>
      </c>
      <c r="C24" s="214">
        <v>8.8110057410000007</v>
      </c>
      <c r="D24" s="214">
        <v>8.5939818730000006</v>
      </c>
      <c r="E24" s="214">
        <v>8.0411946870000008</v>
      </c>
      <c r="F24" s="214">
        <v>9.4319646959999996</v>
      </c>
      <c r="G24" s="214">
        <v>9.7148137769999998</v>
      </c>
      <c r="H24" s="214">
        <v>9.8251318409999993</v>
      </c>
      <c r="I24" s="214">
        <v>10.091044309999999</v>
      </c>
      <c r="J24" s="214">
        <v>10.12717076</v>
      </c>
      <c r="K24" s="214">
        <v>9.7442450800000007</v>
      </c>
      <c r="L24" s="214">
        <v>9.2987303489999995</v>
      </c>
      <c r="M24" s="214">
        <v>9.0939189349999996</v>
      </c>
      <c r="N24" s="214">
        <v>8.4971031979999996</v>
      </c>
      <c r="O24" s="214">
        <v>7.5212303560000002</v>
      </c>
      <c r="P24" s="214">
        <v>7.3566755500000003</v>
      </c>
      <c r="Q24" s="214">
        <v>7.6702787910000003</v>
      </c>
      <c r="R24" s="214">
        <v>8.3349355490000008</v>
      </c>
      <c r="S24" s="214">
        <v>8.4597283599999997</v>
      </c>
      <c r="T24" s="214">
        <v>9.0501157939999999</v>
      </c>
      <c r="U24" s="214">
        <v>9.5000941549999993</v>
      </c>
      <c r="V24" s="214">
        <v>10.01615183</v>
      </c>
      <c r="W24" s="214">
        <v>9.7334595979999996</v>
      </c>
      <c r="X24" s="214">
        <v>10.145863950000001</v>
      </c>
      <c r="Y24" s="214">
        <v>9.4891298249999991</v>
      </c>
      <c r="Z24" s="214">
        <v>8.4394713079999999</v>
      </c>
      <c r="AA24" s="214">
        <v>8.6862326700000008</v>
      </c>
      <c r="AB24" s="214">
        <v>9.1378055220000007</v>
      </c>
      <c r="AC24" s="214">
        <v>9.0372694849999995</v>
      </c>
      <c r="AD24" s="214">
        <v>9.7777587799999992</v>
      </c>
      <c r="AE24" s="214">
        <v>10.16890006</v>
      </c>
      <c r="AF24" s="214">
        <v>10.489798220000001</v>
      </c>
      <c r="AG24" s="214">
        <v>10.547461589999999</v>
      </c>
      <c r="AH24" s="214">
        <v>10.714249049999999</v>
      </c>
      <c r="AI24" s="214">
        <v>10.55784903</v>
      </c>
      <c r="AJ24" s="214">
        <v>10.095020549999999</v>
      </c>
      <c r="AK24" s="214">
        <v>9.3330046580000001</v>
      </c>
      <c r="AL24" s="214">
        <v>8.7214858690000003</v>
      </c>
      <c r="AM24" s="214">
        <v>8.4022962210000003</v>
      </c>
      <c r="AN24" s="214">
        <v>8.7453953349999995</v>
      </c>
      <c r="AO24" s="214">
        <v>8.8900834389999996</v>
      </c>
      <c r="AP24" s="214">
        <v>8.6772719939999998</v>
      </c>
      <c r="AQ24" s="214">
        <v>9.6084610579999996</v>
      </c>
      <c r="AR24" s="214">
        <v>10.435165599999999</v>
      </c>
      <c r="AS24" s="214">
        <v>10.714044019999999</v>
      </c>
      <c r="AT24" s="214">
        <v>10.718389569999999</v>
      </c>
      <c r="AU24" s="214">
        <v>10.12029203</v>
      </c>
      <c r="AV24" s="214">
        <v>9.5562424569999997</v>
      </c>
      <c r="AW24" s="214">
        <v>8.5750417100000007</v>
      </c>
      <c r="AX24" s="214">
        <v>8.7099701039999999</v>
      </c>
      <c r="AY24" s="214">
        <v>8.8899500000000007</v>
      </c>
      <c r="AZ24" s="214">
        <v>9.2293719999999997</v>
      </c>
      <c r="BA24" s="355">
        <v>9.0215580000000006</v>
      </c>
      <c r="BB24" s="355">
        <v>9.5217679999999998</v>
      </c>
      <c r="BC24" s="355">
        <v>9.7868999999999993</v>
      </c>
      <c r="BD24" s="355">
        <v>9.8729659999999999</v>
      </c>
      <c r="BE24" s="355">
        <v>9.9962680000000006</v>
      </c>
      <c r="BF24" s="355">
        <v>10.16685</v>
      </c>
      <c r="BG24" s="355">
        <v>9.9500960000000003</v>
      </c>
      <c r="BH24" s="355">
        <v>9.5675500000000007</v>
      </c>
      <c r="BI24" s="355">
        <v>9.1156939999999995</v>
      </c>
      <c r="BJ24" s="355">
        <v>8.5082769999999996</v>
      </c>
      <c r="BK24" s="355">
        <v>8.3565860000000001</v>
      </c>
      <c r="BL24" s="355">
        <v>8.5822280000000006</v>
      </c>
      <c r="BM24" s="355">
        <v>8.6517700000000008</v>
      </c>
      <c r="BN24" s="355">
        <v>9.1790240000000001</v>
      </c>
      <c r="BO24" s="355">
        <v>9.4450679999999991</v>
      </c>
      <c r="BP24" s="355">
        <v>9.5337490000000003</v>
      </c>
      <c r="BQ24" s="355">
        <v>9.6573840000000004</v>
      </c>
      <c r="BR24" s="355">
        <v>9.860633</v>
      </c>
      <c r="BS24" s="355">
        <v>9.6565650000000005</v>
      </c>
      <c r="BT24" s="355">
        <v>9.2953700000000001</v>
      </c>
      <c r="BU24" s="355">
        <v>8.8581859999999999</v>
      </c>
      <c r="BV24" s="355">
        <v>8.2724689999999992</v>
      </c>
    </row>
    <row r="25" spans="1:74" ht="11.1" customHeight="1" x14ac:dyDescent="0.2">
      <c r="A25" s="84" t="s">
        <v>846</v>
      </c>
      <c r="B25" s="189" t="s">
        <v>562</v>
      </c>
      <c r="C25" s="214">
        <v>7.541937774</v>
      </c>
      <c r="D25" s="214">
        <v>7.150929734</v>
      </c>
      <c r="E25" s="214">
        <v>6.82411937</v>
      </c>
      <c r="F25" s="214">
        <v>7.1323432760000003</v>
      </c>
      <c r="G25" s="214">
        <v>7.3874904920000004</v>
      </c>
      <c r="H25" s="214">
        <v>7.1669190739999999</v>
      </c>
      <c r="I25" s="214">
        <v>7.9040261789999997</v>
      </c>
      <c r="J25" s="214">
        <v>8.1308273070000006</v>
      </c>
      <c r="K25" s="214">
        <v>8.1244502890000003</v>
      </c>
      <c r="L25" s="214">
        <v>8.0484033820000001</v>
      </c>
      <c r="M25" s="214">
        <v>7.6296708850000003</v>
      </c>
      <c r="N25" s="214">
        <v>6.7221257550000004</v>
      </c>
      <c r="O25" s="214">
        <v>6.2657175650000001</v>
      </c>
      <c r="P25" s="214">
        <v>6.1006638799999999</v>
      </c>
      <c r="Q25" s="214">
        <v>6.5206001689999997</v>
      </c>
      <c r="R25" s="214">
        <v>6.4745830660000001</v>
      </c>
      <c r="S25" s="214">
        <v>7.1913992950000001</v>
      </c>
      <c r="T25" s="214">
        <v>7.1013067330000004</v>
      </c>
      <c r="U25" s="214">
        <v>7.8884590149999996</v>
      </c>
      <c r="V25" s="214">
        <v>8.5164762700000001</v>
      </c>
      <c r="W25" s="214">
        <v>8.4064110880000005</v>
      </c>
      <c r="X25" s="214">
        <v>8.7017409350000001</v>
      </c>
      <c r="Y25" s="214">
        <v>8.5249550139999997</v>
      </c>
      <c r="Z25" s="214">
        <v>7.6508547020000002</v>
      </c>
      <c r="AA25" s="214">
        <v>7.4197759379999999</v>
      </c>
      <c r="AB25" s="214">
        <v>7.6889029290000002</v>
      </c>
      <c r="AC25" s="214">
        <v>7.6240233919999998</v>
      </c>
      <c r="AD25" s="214">
        <v>8.01403687</v>
      </c>
      <c r="AE25" s="214">
        <v>8.1029019909999995</v>
      </c>
      <c r="AF25" s="214">
        <v>8.3008937589999992</v>
      </c>
      <c r="AG25" s="214">
        <v>8.6960227319999994</v>
      </c>
      <c r="AH25" s="214">
        <v>8.8815497899999993</v>
      </c>
      <c r="AI25" s="214">
        <v>8.7926258560000008</v>
      </c>
      <c r="AJ25" s="214">
        <v>8.6318603609999993</v>
      </c>
      <c r="AK25" s="214">
        <v>8.0308309510000004</v>
      </c>
      <c r="AL25" s="214">
        <v>7.9062286339999996</v>
      </c>
      <c r="AM25" s="214">
        <v>6.9484643799999999</v>
      </c>
      <c r="AN25" s="214">
        <v>7.2394103230000004</v>
      </c>
      <c r="AO25" s="214">
        <v>7.6044322219999998</v>
      </c>
      <c r="AP25" s="214">
        <v>7.5764943750000002</v>
      </c>
      <c r="AQ25" s="214">
        <v>7.9854024170000004</v>
      </c>
      <c r="AR25" s="214">
        <v>8.3538839310000004</v>
      </c>
      <c r="AS25" s="214">
        <v>8.6303168380000006</v>
      </c>
      <c r="AT25" s="214">
        <v>8.6096147110000008</v>
      </c>
      <c r="AU25" s="214">
        <v>8.4119294700000005</v>
      </c>
      <c r="AV25" s="214">
        <v>7.9644262059999997</v>
      </c>
      <c r="AW25" s="214">
        <v>6.9602777600000003</v>
      </c>
      <c r="AX25" s="214">
        <v>6.5921031140000004</v>
      </c>
      <c r="AY25" s="214">
        <v>7.3685749999999999</v>
      </c>
      <c r="AZ25" s="214">
        <v>7.4029660000000002</v>
      </c>
      <c r="BA25" s="355">
        <v>6.9731310000000004</v>
      </c>
      <c r="BB25" s="355">
        <v>7.2884460000000004</v>
      </c>
      <c r="BC25" s="355">
        <v>7.6343589999999999</v>
      </c>
      <c r="BD25" s="355">
        <v>7.8290990000000003</v>
      </c>
      <c r="BE25" s="355">
        <v>8.0701470000000004</v>
      </c>
      <c r="BF25" s="355">
        <v>8.2313679999999998</v>
      </c>
      <c r="BG25" s="355">
        <v>8.040813</v>
      </c>
      <c r="BH25" s="355">
        <v>8.0498030000000007</v>
      </c>
      <c r="BI25" s="355">
        <v>7.6861899999999999</v>
      </c>
      <c r="BJ25" s="355">
        <v>7.1615950000000002</v>
      </c>
      <c r="BK25" s="355">
        <v>7.1928340000000004</v>
      </c>
      <c r="BL25" s="355">
        <v>7.251309</v>
      </c>
      <c r="BM25" s="355">
        <v>7.137772</v>
      </c>
      <c r="BN25" s="355">
        <v>7.3315419999999998</v>
      </c>
      <c r="BO25" s="355">
        <v>7.5589259999999996</v>
      </c>
      <c r="BP25" s="355">
        <v>7.6981250000000001</v>
      </c>
      <c r="BQ25" s="355">
        <v>7.8910109999999998</v>
      </c>
      <c r="BR25" s="355">
        <v>8.075253</v>
      </c>
      <c r="BS25" s="355">
        <v>7.8758470000000003</v>
      </c>
      <c r="BT25" s="355">
        <v>7.8933359999999997</v>
      </c>
      <c r="BU25" s="355">
        <v>7.5251419999999998</v>
      </c>
      <c r="BV25" s="355">
        <v>7.0138400000000001</v>
      </c>
    </row>
    <row r="26" spans="1:74" ht="11.1" customHeight="1" x14ac:dyDescent="0.2">
      <c r="A26" s="84" t="s">
        <v>847</v>
      </c>
      <c r="B26" s="189" t="s">
        <v>563</v>
      </c>
      <c r="C26" s="214">
        <v>8.2172755340000005</v>
      </c>
      <c r="D26" s="214">
        <v>8.3137761549999993</v>
      </c>
      <c r="E26" s="214">
        <v>8.4481371460000005</v>
      </c>
      <c r="F26" s="214">
        <v>8.5448124360000008</v>
      </c>
      <c r="G26" s="214">
        <v>8.4006873560000006</v>
      </c>
      <c r="H26" s="214">
        <v>8.8143431379999999</v>
      </c>
      <c r="I26" s="214">
        <v>9.1660221130000004</v>
      </c>
      <c r="J26" s="214">
        <v>9.0315818879999998</v>
      </c>
      <c r="K26" s="214">
        <v>8.9792707909999994</v>
      </c>
      <c r="L26" s="214">
        <v>8.2371609629999991</v>
      </c>
      <c r="M26" s="214">
        <v>7.1779007039999998</v>
      </c>
      <c r="N26" s="214">
        <v>6.9595289830000002</v>
      </c>
      <c r="O26" s="214">
        <v>6.8436322000000001</v>
      </c>
      <c r="P26" s="214">
        <v>6.9775949610000003</v>
      </c>
      <c r="Q26" s="214">
        <v>7.1145222739999996</v>
      </c>
      <c r="R26" s="214">
        <v>6.9575303640000001</v>
      </c>
      <c r="S26" s="214">
        <v>6.949129278</v>
      </c>
      <c r="T26" s="214">
        <v>7.5873176869999996</v>
      </c>
      <c r="U26" s="214">
        <v>7.8950360960000001</v>
      </c>
      <c r="V26" s="214">
        <v>8.1039387230000006</v>
      </c>
      <c r="W26" s="214">
        <v>7.8771148560000004</v>
      </c>
      <c r="X26" s="214">
        <v>7.4345254880000002</v>
      </c>
      <c r="Y26" s="214">
        <v>6.9515867890000003</v>
      </c>
      <c r="Z26" s="214">
        <v>6.6784014770000004</v>
      </c>
      <c r="AA26" s="214">
        <v>6.7231436210000002</v>
      </c>
      <c r="AB26" s="214">
        <v>6.9581201229999996</v>
      </c>
      <c r="AC26" s="214">
        <v>7.155839973</v>
      </c>
      <c r="AD26" s="214">
        <v>7.2068920009999999</v>
      </c>
      <c r="AE26" s="214">
        <v>7.2932286460000002</v>
      </c>
      <c r="AF26" s="214">
        <v>7.9005667470000001</v>
      </c>
      <c r="AG26" s="214">
        <v>8.3606365609999997</v>
      </c>
      <c r="AH26" s="214">
        <v>8.3599524269999996</v>
      </c>
      <c r="AI26" s="214">
        <v>8.1914855790000001</v>
      </c>
      <c r="AJ26" s="214">
        <v>7.3020403610000004</v>
      </c>
      <c r="AK26" s="214">
        <v>7.2276361900000001</v>
      </c>
      <c r="AL26" s="214">
        <v>7.1757080479999997</v>
      </c>
      <c r="AM26" s="214">
        <v>6.9584976010000004</v>
      </c>
      <c r="AN26" s="214">
        <v>6.9479252909999998</v>
      </c>
      <c r="AO26" s="214">
        <v>7.1049927310000003</v>
      </c>
      <c r="AP26" s="214">
        <v>7.0613171860000001</v>
      </c>
      <c r="AQ26" s="214">
        <v>7.7599553520000004</v>
      </c>
      <c r="AR26" s="214">
        <v>7.975981752</v>
      </c>
      <c r="AS26" s="214">
        <v>8.5483059879999992</v>
      </c>
      <c r="AT26" s="214">
        <v>7.5599966869999999</v>
      </c>
      <c r="AU26" s="214">
        <v>7.6933508509999999</v>
      </c>
      <c r="AV26" s="214">
        <v>6.7531649229999999</v>
      </c>
      <c r="AW26" s="214">
        <v>6.0414153959999997</v>
      </c>
      <c r="AX26" s="214">
        <v>6.1744763679999997</v>
      </c>
      <c r="AY26" s="214">
        <v>6.7255799999999999</v>
      </c>
      <c r="AZ26" s="214">
        <v>6.7580179999999999</v>
      </c>
      <c r="BA26" s="355">
        <v>6.7704389999999997</v>
      </c>
      <c r="BB26" s="355">
        <v>6.8756510000000004</v>
      </c>
      <c r="BC26" s="355">
        <v>7.031326</v>
      </c>
      <c r="BD26" s="355">
        <v>7.3990489999999998</v>
      </c>
      <c r="BE26" s="355">
        <v>7.8082019999999996</v>
      </c>
      <c r="BF26" s="355">
        <v>8.0726530000000007</v>
      </c>
      <c r="BG26" s="355">
        <v>8.0467790000000008</v>
      </c>
      <c r="BH26" s="355">
        <v>7.5839509999999999</v>
      </c>
      <c r="BI26" s="355">
        <v>7.0096639999999999</v>
      </c>
      <c r="BJ26" s="355">
        <v>6.862025</v>
      </c>
      <c r="BK26" s="355">
        <v>7.1792309999999997</v>
      </c>
      <c r="BL26" s="355">
        <v>7.343235</v>
      </c>
      <c r="BM26" s="355">
        <v>7.4147360000000004</v>
      </c>
      <c r="BN26" s="355">
        <v>7.4330699999999998</v>
      </c>
      <c r="BO26" s="355">
        <v>7.4886540000000004</v>
      </c>
      <c r="BP26" s="355">
        <v>7.7657160000000003</v>
      </c>
      <c r="BQ26" s="355">
        <v>8.0913470000000007</v>
      </c>
      <c r="BR26" s="355">
        <v>8.2976899999999993</v>
      </c>
      <c r="BS26" s="355">
        <v>8.2162980000000001</v>
      </c>
      <c r="BT26" s="355">
        <v>7.708901</v>
      </c>
      <c r="BU26" s="355">
        <v>7.0938939999999997</v>
      </c>
      <c r="BV26" s="355">
        <v>6.9174860000000002</v>
      </c>
    </row>
    <row r="27" spans="1:74" ht="11.1" customHeight="1" x14ac:dyDescent="0.2">
      <c r="A27" s="84" t="s">
        <v>848</v>
      </c>
      <c r="B27" s="189" t="s">
        <v>564</v>
      </c>
      <c r="C27" s="214">
        <v>9.5069703099999998</v>
      </c>
      <c r="D27" s="214">
        <v>9.3547016349999996</v>
      </c>
      <c r="E27" s="214">
        <v>9.4136931110000006</v>
      </c>
      <c r="F27" s="214">
        <v>8.9049448200000008</v>
      </c>
      <c r="G27" s="214">
        <v>8.3726286969999997</v>
      </c>
      <c r="H27" s="214">
        <v>9.0570926600000004</v>
      </c>
      <c r="I27" s="214">
        <v>9.0594114569999995</v>
      </c>
      <c r="J27" s="214">
        <v>9.1100497479999998</v>
      </c>
      <c r="K27" s="214">
        <v>8.8596831100000006</v>
      </c>
      <c r="L27" s="214">
        <v>8.8057937430000006</v>
      </c>
      <c r="M27" s="214">
        <v>7.8365950949999998</v>
      </c>
      <c r="N27" s="214">
        <v>8.4488790179999995</v>
      </c>
      <c r="O27" s="214">
        <v>8.2355107529999998</v>
      </c>
      <c r="P27" s="214">
        <v>8.7109176720000008</v>
      </c>
      <c r="Q27" s="214">
        <v>8.4521432809999997</v>
      </c>
      <c r="R27" s="214">
        <v>7.9453054840000004</v>
      </c>
      <c r="S27" s="214">
        <v>8.1078895709999994</v>
      </c>
      <c r="T27" s="214">
        <v>8.5651464219999998</v>
      </c>
      <c r="U27" s="214">
        <v>8.8520243700000005</v>
      </c>
      <c r="V27" s="214">
        <v>9.3159325230000007</v>
      </c>
      <c r="W27" s="214">
        <v>9.5252054279999996</v>
      </c>
      <c r="X27" s="214">
        <v>9.2298115349999996</v>
      </c>
      <c r="Y27" s="214">
        <v>9.2160965739999998</v>
      </c>
      <c r="Z27" s="214">
        <v>9.1846307300000003</v>
      </c>
      <c r="AA27" s="214">
        <v>9.0318961279999996</v>
      </c>
      <c r="AB27" s="214">
        <v>9.0401526220000008</v>
      </c>
      <c r="AC27" s="214">
        <v>9.2052143540000007</v>
      </c>
      <c r="AD27" s="214">
        <v>8.9645095080000008</v>
      </c>
      <c r="AE27" s="214">
        <v>8.8609548759999992</v>
      </c>
      <c r="AF27" s="214">
        <v>9.4269133679999992</v>
      </c>
      <c r="AG27" s="214">
        <v>9.2028200019999993</v>
      </c>
      <c r="AH27" s="214">
        <v>9.2450659650000002</v>
      </c>
      <c r="AI27" s="214">
        <v>8.8568902650000005</v>
      </c>
      <c r="AJ27" s="214">
        <v>8.4554889539999998</v>
      </c>
      <c r="AK27" s="214">
        <v>8.4778430539999992</v>
      </c>
      <c r="AL27" s="214">
        <v>8.6182617970000006</v>
      </c>
      <c r="AM27" s="214">
        <v>8.8560987450000006</v>
      </c>
      <c r="AN27" s="214">
        <v>8.9934956499999998</v>
      </c>
      <c r="AO27" s="214">
        <v>8.8436022409999993</v>
      </c>
      <c r="AP27" s="214">
        <v>8.6417282659999994</v>
      </c>
      <c r="AQ27" s="214">
        <v>8.5624558420000003</v>
      </c>
      <c r="AR27" s="214">
        <v>8.508125261</v>
      </c>
      <c r="AS27" s="214">
        <v>9.2115622439999996</v>
      </c>
      <c r="AT27" s="214">
        <v>9.0892655250000001</v>
      </c>
      <c r="AU27" s="214">
        <v>9.0275373719999994</v>
      </c>
      <c r="AV27" s="214">
        <v>8.2761582580000006</v>
      </c>
      <c r="AW27" s="214">
        <v>8.4434021680000004</v>
      </c>
      <c r="AX27" s="214">
        <v>9.0925375580000001</v>
      </c>
      <c r="AY27" s="214">
        <v>9.1076720000000009</v>
      </c>
      <c r="AZ27" s="214">
        <v>8.7585460000000008</v>
      </c>
      <c r="BA27" s="355">
        <v>8.8140169999999998</v>
      </c>
      <c r="BB27" s="355">
        <v>8.5128810000000001</v>
      </c>
      <c r="BC27" s="355">
        <v>8.5280679999999993</v>
      </c>
      <c r="BD27" s="355">
        <v>8.7547309999999996</v>
      </c>
      <c r="BE27" s="355">
        <v>8.7333990000000004</v>
      </c>
      <c r="BF27" s="355">
        <v>8.7703570000000006</v>
      </c>
      <c r="BG27" s="355">
        <v>8.5414290000000008</v>
      </c>
      <c r="BH27" s="355">
        <v>8.3210599999999992</v>
      </c>
      <c r="BI27" s="355">
        <v>8.1820889999999995</v>
      </c>
      <c r="BJ27" s="355">
        <v>8.4447759999999992</v>
      </c>
      <c r="BK27" s="355">
        <v>8.4386779999999995</v>
      </c>
      <c r="BL27" s="355">
        <v>8.6596969999999995</v>
      </c>
      <c r="BM27" s="355">
        <v>8.7800139999999995</v>
      </c>
      <c r="BN27" s="355">
        <v>8.5569970000000009</v>
      </c>
      <c r="BO27" s="355">
        <v>8.6047670000000007</v>
      </c>
      <c r="BP27" s="355">
        <v>8.8935589999999998</v>
      </c>
      <c r="BQ27" s="355">
        <v>8.9080259999999996</v>
      </c>
      <c r="BR27" s="355">
        <v>8.9752159999999996</v>
      </c>
      <c r="BS27" s="355">
        <v>8.747541</v>
      </c>
      <c r="BT27" s="355">
        <v>8.5257050000000003</v>
      </c>
      <c r="BU27" s="355">
        <v>8.3721899999999998</v>
      </c>
      <c r="BV27" s="355">
        <v>8.6257680000000008</v>
      </c>
    </row>
    <row r="28" spans="1:74" ht="11.1" customHeight="1" x14ac:dyDescent="0.2">
      <c r="A28" s="84" t="s">
        <v>849</v>
      </c>
      <c r="B28" s="189" t="s">
        <v>538</v>
      </c>
      <c r="C28" s="214">
        <v>8.15</v>
      </c>
      <c r="D28" s="214">
        <v>7.81</v>
      </c>
      <c r="E28" s="214">
        <v>7.85</v>
      </c>
      <c r="F28" s="214">
        <v>8.0299999999999994</v>
      </c>
      <c r="G28" s="214">
        <v>8.1300000000000008</v>
      </c>
      <c r="H28" s="214">
        <v>8.52</v>
      </c>
      <c r="I28" s="214">
        <v>8.49</v>
      </c>
      <c r="J28" s="214">
        <v>8.4600000000000009</v>
      </c>
      <c r="K28" s="214">
        <v>8.43</v>
      </c>
      <c r="L28" s="214">
        <v>7.79</v>
      </c>
      <c r="M28" s="214">
        <v>7.39</v>
      </c>
      <c r="N28" s="214">
        <v>7.23</v>
      </c>
      <c r="O28" s="214">
        <v>6.75</v>
      </c>
      <c r="P28" s="214">
        <v>6.86</v>
      </c>
      <c r="Q28" s="214">
        <v>7.08</v>
      </c>
      <c r="R28" s="214">
        <v>6.98</v>
      </c>
      <c r="S28" s="214">
        <v>7.32</v>
      </c>
      <c r="T28" s="214">
        <v>7.72</v>
      </c>
      <c r="U28" s="214">
        <v>8.14</v>
      </c>
      <c r="V28" s="214">
        <v>8.3000000000000007</v>
      </c>
      <c r="W28" s="214">
        <v>8.2799999999999994</v>
      </c>
      <c r="X28" s="214">
        <v>7.96</v>
      </c>
      <c r="Y28" s="214">
        <v>7.67</v>
      </c>
      <c r="Z28" s="214">
        <v>7.27</v>
      </c>
      <c r="AA28" s="214">
        <v>7.58</v>
      </c>
      <c r="AB28" s="214">
        <v>7.89</v>
      </c>
      <c r="AC28" s="214">
        <v>7.68</v>
      </c>
      <c r="AD28" s="214">
        <v>8.0399999999999991</v>
      </c>
      <c r="AE28" s="214">
        <v>8.31</v>
      </c>
      <c r="AF28" s="214">
        <v>8.75</v>
      </c>
      <c r="AG28" s="214">
        <v>8.81</v>
      </c>
      <c r="AH28" s="214">
        <v>8.76</v>
      </c>
      <c r="AI28" s="214">
        <v>8.52</v>
      </c>
      <c r="AJ28" s="214">
        <v>7.97</v>
      </c>
      <c r="AK28" s="214">
        <v>7.51</v>
      </c>
      <c r="AL28" s="214">
        <v>7.42</v>
      </c>
      <c r="AM28" s="214">
        <v>7.43</v>
      </c>
      <c r="AN28" s="214">
        <v>7.82</v>
      </c>
      <c r="AO28" s="214">
        <v>7.74</v>
      </c>
      <c r="AP28" s="214">
        <v>7.63</v>
      </c>
      <c r="AQ28" s="214">
        <v>8.4600000000000009</v>
      </c>
      <c r="AR28" s="214">
        <v>8.66</v>
      </c>
      <c r="AS28" s="214">
        <v>8.93</v>
      </c>
      <c r="AT28" s="214">
        <v>8.74</v>
      </c>
      <c r="AU28" s="214">
        <v>8.64</v>
      </c>
      <c r="AV28" s="214">
        <v>7.71</v>
      </c>
      <c r="AW28" s="214">
        <v>7.35</v>
      </c>
      <c r="AX28" s="214">
        <v>7.75</v>
      </c>
      <c r="AY28" s="214">
        <v>7.8481990000000001</v>
      </c>
      <c r="AZ28" s="214">
        <v>7.7486329999999999</v>
      </c>
      <c r="BA28" s="355">
        <v>7.8375269999999997</v>
      </c>
      <c r="BB28" s="355">
        <v>7.9078379999999999</v>
      </c>
      <c r="BC28" s="355">
        <v>8.1720830000000007</v>
      </c>
      <c r="BD28" s="355">
        <v>8.4288159999999994</v>
      </c>
      <c r="BE28" s="355">
        <v>8.4873139999999996</v>
      </c>
      <c r="BF28" s="355">
        <v>8.5410009999999996</v>
      </c>
      <c r="BG28" s="355">
        <v>8.3667040000000004</v>
      </c>
      <c r="BH28" s="355">
        <v>7.9586579999999998</v>
      </c>
      <c r="BI28" s="355">
        <v>7.7313999999999998</v>
      </c>
      <c r="BJ28" s="355">
        <v>7.6901080000000004</v>
      </c>
      <c r="BK28" s="355">
        <v>7.6758030000000002</v>
      </c>
      <c r="BL28" s="355">
        <v>7.726432</v>
      </c>
      <c r="BM28" s="355">
        <v>7.8816230000000003</v>
      </c>
      <c r="BN28" s="355">
        <v>7.9476089999999999</v>
      </c>
      <c r="BO28" s="355">
        <v>8.1899789999999992</v>
      </c>
      <c r="BP28" s="355">
        <v>8.4412059999999993</v>
      </c>
      <c r="BQ28" s="355">
        <v>8.4795440000000006</v>
      </c>
      <c r="BR28" s="355">
        <v>8.5203889999999998</v>
      </c>
      <c r="BS28" s="355">
        <v>8.335858</v>
      </c>
      <c r="BT28" s="355">
        <v>7.9076740000000001</v>
      </c>
      <c r="BU28" s="355">
        <v>7.6621290000000002</v>
      </c>
      <c r="BV28" s="355">
        <v>7.6226520000000004</v>
      </c>
    </row>
    <row r="29" spans="1:74" ht="11.1" customHeight="1" x14ac:dyDescent="0.2">
      <c r="A29" s="84"/>
      <c r="B29" s="88" t="s">
        <v>1225</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390"/>
      <c r="BB29" s="390"/>
      <c r="BC29" s="390"/>
      <c r="BD29" s="390"/>
      <c r="BE29" s="390"/>
      <c r="BF29" s="390"/>
      <c r="BG29" s="390"/>
      <c r="BH29" s="390"/>
      <c r="BI29" s="390"/>
      <c r="BJ29" s="390"/>
      <c r="BK29" s="390"/>
      <c r="BL29" s="390"/>
      <c r="BM29" s="390"/>
      <c r="BN29" s="390"/>
      <c r="BO29" s="390"/>
      <c r="BP29" s="390"/>
      <c r="BQ29" s="390"/>
      <c r="BR29" s="390"/>
      <c r="BS29" s="390"/>
      <c r="BT29" s="390"/>
      <c r="BU29" s="390"/>
      <c r="BV29" s="390"/>
    </row>
    <row r="30" spans="1:74" ht="11.1" customHeight="1" x14ac:dyDescent="0.2">
      <c r="A30" s="84" t="s">
        <v>850</v>
      </c>
      <c r="B30" s="189" t="s">
        <v>557</v>
      </c>
      <c r="C30" s="261">
        <v>10.005093430000001</v>
      </c>
      <c r="D30" s="261">
        <v>9.1829768410000003</v>
      </c>
      <c r="E30" s="261">
        <v>8.0989425120000007</v>
      </c>
      <c r="F30" s="261">
        <v>8.6678063440000006</v>
      </c>
      <c r="G30" s="261">
        <v>7.1486680180000004</v>
      </c>
      <c r="H30" s="261">
        <v>6.284288375</v>
      </c>
      <c r="I30" s="261">
        <v>6.1501760929999998</v>
      </c>
      <c r="J30" s="261">
        <v>5.9366597130000001</v>
      </c>
      <c r="K30" s="261">
        <v>6.2167254989999998</v>
      </c>
      <c r="L30" s="261">
        <v>5.6419066510000002</v>
      </c>
      <c r="M30" s="261">
        <v>6.5822992420000004</v>
      </c>
      <c r="N30" s="261">
        <v>7.7949417859999999</v>
      </c>
      <c r="O30" s="261">
        <v>6.9363884730000001</v>
      </c>
      <c r="P30" s="261">
        <v>6.8895142399999996</v>
      </c>
      <c r="Q30" s="261">
        <v>6.7995878059999999</v>
      </c>
      <c r="R30" s="261">
        <v>7.1242841050000001</v>
      </c>
      <c r="S30" s="261">
        <v>6.7164218289999997</v>
      </c>
      <c r="T30" s="261">
        <v>6.0022458680000002</v>
      </c>
      <c r="U30" s="261">
        <v>6.1916693609999998</v>
      </c>
      <c r="V30" s="261">
        <v>6.1707072040000002</v>
      </c>
      <c r="W30" s="261">
        <v>6.0265870179999999</v>
      </c>
      <c r="X30" s="261">
        <v>6.3814590219999996</v>
      </c>
      <c r="Y30" s="261">
        <v>6.8369076260000003</v>
      </c>
      <c r="Z30" s="261">
        <v>7.4073315830000004</v>
      </c>
      <c r="AA30" s="261">
        <v>7.7850467459999999</v>
      </c>
      <c r="AB30" s="261">
        <v>8.1954959990000003</v>
      </c>
      <c r="AC30" s="261">
        <v>7.5022936380000003</v>
      </c>
      <c r="AD30" s="261">
        <v>7.3568413699999997</v>
      </c>
      <c r="AE30" s="261">
        <v>7.2775850719999999</v>
      </c>
      <c r="AF30" s="261">
        <v>6.2653718429999996</v>
      </c>
      <c r="AG30" s="261">
        <v>6.3512585880000003</v>
      </c>
      <c r="AH30" s="261">
        <v>6.3042900289999997</v>
      </c>
      <c r="AI30" s="261">
        <v>6.4651937860000004</v>
      </c>
      <c r="AJ30" s="261">
        <v>5.7107307130000002</v>
      </c>
      <c r="AK30" s="261">
        <v>6.8785839539999998</v>
      </c>
      <c r="AL30" s="261">
        <v>7.6792322249999998</v>
      </c>
      <c r="AM30" s="261">
        <v>8.4275115070000002</v>
      </c>
      <c r="AN30" s="261">
        <v>9.0548956860000001</v>
      </c>
      <c r="AO30" s="261">
        <v>9.4276327359999996</v>
      </c>
      <c r="AP30" s="261">
        <v>9.9106308030000001</v>
      </c>
      <c r="AQ30" s="261">
        <v>8.3459921189999999</v>
      </c>
      <c r="AR30" s="261">
        <v>6.8780456709999997</v>
      </c>
      <c r="AS30" s="261">
        <v>6.6468602639999999</v>
      </c>
      <c r="AT30" s="261">
        <v>6.6153178199999996</v>
      </c>
      <c r="AU30" s="261">
        <v>6.2235586229999997</v>
      </c>
      <c r="AV30" s="261">
        <v>6.3746427130000001</v>
      </c>
      <c r="AW30" s="261">
        <v>7.6267045089999996</v>
      </c>
      <c r="AX30" s="261">
        <v>9.0822437219999994</v>
      </c>
      <c r="AY30" s="261">
        <v>9.0395889999999994</v>
      </c>
      <c r="AZ30" s="261">
        <v>8.5034960000000002</v>
      </c>
      <c r="BA30" s="384">
        <v>8.2038869999999999</v>
      </c>
      <c r="BB30" s="384">
        <v>7.957503</v>
      </c>
      <c r="BC30" s="384">
        <v>7.2065279999999996</v>
      </c>
      <c r="BD30" s="384">
        <v>6.941154</v>
      </c>
      <c r="BE30" s="384">
        <v>6.9523799999999998</v>
      </c>
      <c r="BF30" s="384">
        <v>6.9238619999999997</v>
      </c>
      <c r="BG30" s="384">
        <v>6.8934340000000001</v>
      </c>
      <c r="BH30" s="384">
        <v>7.056673</v>
      </c>
      <c r="BI30" s="384">
        <v>8.1425859999999997</v>
      </c>
      <c r="BJ30" s="384">
        <v>8.7692859999999992</v>
      </c>
      <c r="BK30" s="384">
        <v>8.8348639999999996</v>
      </c>
      <c r="BL30" s="384">
        <v>8.6882999999999999</v>
      </c>
      <c r="BM30" s="384">
        <v>8.6635380000000008</v>
      </c>
      <c r="BN30" s="384">
        <v>8.4632439999999995</v>
      </c>
      <c r="BO30" s="384">
        <v>7.6992149999999997</v>
      </c>
      <c r="BP30" s="384">
        <v>7.3402279999999998</v>
      </c>
      <c r="BQ30" s="384">
        <v>7.2373440000000002</v>
      </c>
      <c r="BR30" s="384">
        <v>7.1068429999999996</v>
      </c>
      <c r="BS30" s="384">
        <v>6.9478479999999996</v>
      </c>
      <c r="BT30" s="384">
        <v>7.0170469999999998</v>
      </c>
      <c r="BU30" s="384">
        <v>8.0235029999999998</v>
      </c>
      <c r="BV30" s="384">
        <v>8.6214750000000002</v>
      </c>
    </row>
    <row r="31" spans="1:74" ht="11.1" customHeight="1" x14ac:dyDescent="0.2">
      <c r="A31" s="84" t="s">
        <v>851</v>
      </c>
      <c r="B31" s="187" t="s">
        <v>590</v>
      </c>
      <c r="C31" s="261">
        <v>8.2951834279999996</v>
      </c>
      <c r="D31" s="261">
        <v>7.966028391</v>
      </c>
      <c r="E31" s="261">
        <v>7.6503972579999999</v>
      </c>
      <c r="F31" s="261">
        <v>7.6449089739999998</v>
      </c>
      <c r="G31" s="261">
        <v>7.4617121160000002</v>
      </c>
      <c r="H31" s="261">
        <v>6.9776198640000002</v>
      </c>
      <c r="I31" s="261">
        <v>6.9923811389999999</v>
      </c>
      <c r="J31" s="261">
        <v>6.6035240980000003</v>
      </c>
      <c r="K31" s="261">
        <v>6.9250712950000004</v>
      </c>
      <c r="L31" s="261">
        <v>6.5023077069999999</v>
      </c>
      <c r="M31" s="261">
        <v>6.833652925</v>
      </c>
      <c r="N31" s="261">
        <v>6.9686868510000002</v>
      </c>
      <c r="O31" s="261">
        <v>6.5068490450000001</v>
      </c>
      <c r="P31" s="261">
        <v>6.393824167</v>
      </c>
      <c r="Q31" s="261">
        <v>6.6387285199999999</v>
      </c>
      <c r="R31" s="261">
        <v>5.8151801250000004</v>
      </c>
      <c r="S31" s="261">
        <v>6.0861503309999998</v>
      </c>
      <c r="T31" s="261">
        <v>6.1539792049999997</v>
      </c>
      <c r="U31" s="261">
        <v>6.4207180050000003</v>
      </c>
      <c r="V31" s="261">
        <v>6.2030051479999999</v>
      </c>
      <c r="W31" s="261">
        <v>6.141799947</v>
      </c>
      <c r="X31" s="261">
        <v>6.2946883769999999</v>
      </c>
      <c r="Y31" s="261">
        <v>6.7719712510000001</v>
      </c>
      <c r="Z31" s="261">
        <v>6.9358542490000001</v>
      </c>
      <c r="AA31" s="261">
        <v>7.5862622000000002</v>
      </c>
      <c r="AB31" s="261">
        <v>8.0627794589999997</v>
      </c>
      <c r="AC31" s="261">
        <v>7.4754319330000003</v>
      </c>
      <c r="AD31" s="261">
        <v>7.6509565669999997</v>
      </c>
      <c r="AE31" s="261">
        <v>7.3177116580000003</v>
      </c>
      <c r="AF31" s="261">
        <v>8.1162814399999998</v>
      </c>
      <c r="AG31" s="261">
        <v>8.2924396809999994</v>
      </c>
      <c r="AH31" s="261">
        <v>7.4118836080000001</v>
      </c>
      <c r="AI31" s="261">
        <v>7.0755098500000004</v>
      </c>
      <c r="AJ31" s="261">
        <v>7.3811954740000001</v>
      </c>
      <c r="AK31" s="261">
        <v>7.5766461339999998</v>
      </c>
      <c r="AL31" s="261">
        <v>7.8477619189999999</v>
      </c>
      <c r="AM31" s="261">
        <v>7.9177322319999996</v>
      </c>
      <c r="AN31" s="261">
        <v>8.5617870049999993</v>
      </c>
      <c r="AO31" s="261">
        <v>8.6375860370000002</v>
      </c>
      <c r="AP31" s="261">
        <v>7.6622264480000002</v>
      </c>
      <c r="AQ31" s="261">
        <v>7.7282646650000002</v>
      </c>
      <c r="AR31" s="261">
        <v>9.6370723009999999</v>
      </c>
      <c r="AS31" s="261">
        <v>7.6830880629999996</v>
      </c>
      <c r="AT31" s="261">
        <v>7.8838008310000003</v>
      </c>
      <c r="AU31" s="261">
        <v>7.5874451010000001</v>
      </c>
      <c r="AV31" s="261">
        <v>7.2675506460000001</v>
      </c>
      <c r="AW31" s="261">
        <v>7.4070483339999997</v>
      </c>
      <c r="AX31" s="261">
        <v>8.3136030210000005</v>
      </c>
      <c r="AY31" s="261">
        <v>8.5585330000000006</v>
      </c>
      <c r="AZ31" s="261">
        <v>8.3086000000000002</v>
      </c>
      <c r="BA31" s="384">
        <v>8.1461710000000007</v>
      </c>
      <c r="BB31" s="384">
        <v>7.4951400000000001</v>
      </c>
      <c r="BC31" s="384">
        <v>7.2468789999999998</v>
      </c>
      <c r="BD31" s="384">
        <v>7.2302169999999997</v>
      </c>
      <c r="BE31" s="384">
        <v>7.3089339999999998</v>
      </c>
      <c r="BF31" s="384">
        <v>7.2528980000000001</v>
      </c>
      <c r="BG31" s="384">
        <v>7.166633</v>
      </c>
      <c r="BH31" s="384">
        <v>7.2926849999999996</v>
      </c>
      <c r="BI31" s="384">
        <v>7.5246959999999996</v>
      </c>
      <c r="BJ31" s="384">
        <v>7.5472140000000003</v>
      </c>
      <c r="BK31" s="384">
        <v>7.888503</v>
      </c>
      <c r="BL31" s="384">
        <v>7.9526440000000003</v>
      </c>
      <c r="BM31" s="384">
        <v>7.9569900000000002</v>
      </c>
      <c r="BN31" s="384">
        <v>7.3555999999999999</v>
      </c>
      <c r="BO31" s="384">
        <v>7.1313069999999996</v>
      </c>
      <c r="BP31" s="384">
        <v>7.1189</v>
      </c>
      <c r="BQ31" s="384">
        <v>7.2026479999999999</v>
      </c>
      <c r="BR31" s="384">
        <v>7.1507649999999998</v>
      </c>
      <c r="BS31" s="384">
        <v>7.0592839999999999</v>
      </c>
      <c r="BT31" s="384">
        <v>7.1793940000000003</v>
      </c>
      <c r="BU31" s="384">
        <v>7.4081539999999997</v>
      </c>
      <c r="BV31" s="384">
        <v>7.4423510000000004</v>
      </c>
    </row>
    <row r="32" spans="1:74" ht="11.1" customHeight="1" x14ac:dyDescent="0.2">
      <c r="A32" s="84" t="s">
        <v>852</v>
      </c>
      <c r="B32" s="189" t="s">
        <v>558</v>
      </c>
      <c r="C32" s="261">
        <v>6.5494755140000001</v>
      </c>
      <c r="D32" s="261">
        <v>6.2115937040000002</v>
      </c>
      <c r="E32" s="261">
        <v>6.2701806170000003</v>
      </c>
      <c r="F32" s="261">
        <v>5.7343337959999996</v>
      </c>
      <c r="G32" s="261">
        <v>5.3274930749999996</v>
      </c>
      <c r="H32" s="261">
        <v>5.7078340470000004</v>
      </c>
      <c r="I32" s="261">
        <v>5.4323727110000002</v>
      </c>
      <c r="J32" s="261">
        <v>5.6297098889999999</v>
      </c>
      <c r="K32" s="261">
        <v>5.3906118379999999</v>
      </c>
      <c r="L32" s="261">
        <v>5.0812108260000004</v>
      </c>
      <c r="M32" s="261">
        <v>5.1101745210000002</v>
      </c>
      <c r="N32" s="261">
        <v>5.1572863770000001</v>
      </c>
      <c r="O32" s="261">
        <v>5.0522579949999997</v>
      </c>
      <c r="P32" s="261">
        <v>5.1111485590000001</v>
      </c>
      <c r="Q32" s="261">
        <v>4.9290572260000003</v>
      </c>
      <c r="R32" s="261">
        <v>4.9908062690000001</v>
      </c>
      <c r="S32" s="261">
        <v>4.5197621200000002</v>
      </c>
      <c r="T32" s="261">
        <v>4.5057452119999999</v>
      </c>
      <c r="U32" s="261">
        <v>5.554647589</v>
      </c>
      <c r="V32" s="261">
        <v>5.3521507719999999</v>
      </c>
      <c r="W32" s="261">
        <v>5.4429123539999997</v>
      </c>
      <c r="X32" s="261">
        <v>5.2189345989999998</v>
      </c>
      <c r="Y32" s="261">
        <v>5.5099714420000003</v>
      </c>
      <c r="Z32" s="261">
        <v>5.4294632329999999</v>
      </c>
      <c r="AA32" s="261">
        <v>6.1148154400000001</v>
      </c>
      <c r="AB32" s="261">
        <v>5.9147140550000001</v>
      </c>
      <c r="AC32" s="261">
        <v>5.6644003730000003</v>
      </c>
      <c r="AD32" s="261">
        <v>6.1464605649999999</v>
      </c>
      <c r="AE32" s="261">
        <v>5.7338961590000004</v>
      </c>
      <c r="AF32" s="261">
        <v>5.9386903100000001</v>
      </c>
      <c r="AG32" s="261">
        <v>5.3898264889999998</v>
      </c>
      <c r="AH32" s="261">
        <v>5.7192091869999997</v>
      </c>
      <c r="AI32" s="261">
        <v>5.6183522459999997</v>
      </c>
      <c r="AJ32" s="261">
        <v>5.0159472840000001</v>
      </c>
      <c r="AK32" s="261">
        <v>5.4502875749999999</v>
      </c>
      <c r="AL32" s="261">
        <v>5.3596501329999997</v>
      </c>
      <c r="AM32" s="261">
        <v>5.6200747460000002</v>
      </c>
      <c r="AN32" s="261">
        <v>6.0125855880000003</v>
      </c>
      <c r="AO32" s="261">
        <v>5.4212473670000003</v>
      </c>
      <c r="AP32" s="261">
        <v>4.9354344340000003</v>
      </c>
      <c r="AQ32" s="261">
        <v>4.9811160460000004</v>
      </c>
      <c r="AR32" s="261">
        <v>5.3338745430000003</v>
      </c>
      <c r="AS32" s="261">
        <v>5.2482217020000004</v>
      </c>
      <c r="AT32" s="261">
        <v>5.3450868370000002</v>
      </c>
      <c r="AU32" s="261">
        <v>5.0385334229999996</v>
      </c>
      <c r="AV32" s="261">
        <v>5.1949009799999999</v>
      </c>
      <c r="AW32" s="261">
        <v>5.638416866</v>
      </c>
      <c r="AX32" s="261">
        <v>6.1451484030000003</v>
      </c>
      <c r="AY32" s="261">
        <v>6.6640860000000002</v>
      </c>
      <c r="AZ32" s="261">
        <v>6.3933949999999999</v>
      </c>
      <c r="BA32" s="384">
        <v>6.4523609999999998</v>
      </c>
      <c r="BB32" s="384">
        <v>6.25739</v>
      </c>
      <c r="BC32" s="384">
        <v>5.8138040000000002</v>
      </c>
      <c r="BD32" s="384">
        <v>5.7428610000000004</v>
      </c>
      <c r="BE32" s="384">
        <v>5.8689349999999996</v>
      </c>
      <c r="BF32" s="384">
        <v>5.8528789999999997</v>
      </c>
      <c r="BG32" s="384">
        <v>5.6251519999999999</v>
      </c>
      <c r="BH32" s="384">
        <v>5.3634979999999999</v>
      </c>
      <c r="BI32" s="384">
        <v>5.6961120000000003</v>
      </c>
      <c r="BJ32" s="384">
        <v>5.8262830000000001</v>
      </c>
      <c r="BK32" s="384">
        <v>6.2681110000000002</v>
      </c>
      <c r="BL32" s="384">
        <v>6.2137039999999999</v>
      </c>
      <c r="BM32" s="384">
        <v>6.3049949999999999</v>
      </c>
      <c r="BN32" s="384">
        <v>6.0298410000000002</v>
      </c>
      <c r="BO32" s="384">
        <v>5.546373</v>
      </c>
      <c r="BP32" s="384">
        <v>5.4561089999999997</v>
      </c>
      <c r="BQ32" s="384">
        <v>5.6106829999999999</v>
      </c>
      <c r="BR32" s="384">
        <v>5.6338660000000003</v>
      </c>
      <c r="BS32" s="384">
        <v>5.4527809999999999</v>
      </c>
      <c r="BT32" s="384">
        <v>5.2239500000000003</v>
      </c>
      <c r="BU32" s="384">
        <v>5.592797</v>
      </c>
      <c r="BV32" s="384">
        <v>5.7651310000000002</v>
      </c>
    </row>
    <row r="33" spans="1:74" ht="11.1" customHeight="1" x14ac:dyDescent="0.2">
      <c r="A33" s="84" t="s">
        <v>853</v>
      </c>
      <c r="B33" s="189" t="s">
        <v>559</v>
      </c>
      <c r="C33" s="261">
        <v>5.936783771</v>
      </c>
      <c r="D33" s="261">
        <v>5.6585802489999999</v>
      </c>
      <c r="E33" s="261">
        <v>5.6876206700000003</v>
      </c>
      <c r="F33" s="261">
        <v>4.7739709870000002</v>
      </c>
      <c r="G33" s="261">
        <v>4.2008330200000001</v>
      </c>
      <c r="H33" s="261">
        <v>4.3814286149999999</v>
      </c>
      <c r="I33" s="261">
        <v>4.4447162179999999</v>
      </c>
      <c r="J33" s="261">
        <v>4.3111787320000001</v>
      </c>
      <c r="K33" s="261">
        <v>4.2471430469999998</v>
      </c>
      <c r="L33" s="261">
        <v>4.1825428000000002</v>
      </c>
      <c r="M33" s="261">
        <v>4.247585559</v>
      </c>
      <c r="N33" s="261">
        <v>4.6300040420000004</v>
      </c>
      <c r="O33" s="261">
        <v>4.5110971559999999</v>
      </c>
      <c r="P33" s="261">
        <v>4.5994602970000003</v>
      </c>
      <c r="Q33" s="261">
        <v>4.115386473</v>
      </c>
      <c r="R33" s="261">
        <v>3.8328093669999999</v>
      </c>
      <c r="S33" s="261">
        <v>3.3954542320000001</v>
      </c>
      <c r="T33" s="261">
        <v>3.4803901129999999</v>
      </c>
      <c r="U33" s="261">
        <v>4.106205332</v>
      </c>
      <c r="V33" s="261">
        <v>4.0457257479999997</v>
      </c>
      <c r="W33" s="261">
        <v>4.0306279260000002</v>
      </c>
      <c r="X33" s="261">
        <v>4.1156677669999997</v>
      </c>
      <c r="Y33" s="261">
        <v>4.3783098369999998</v>
      </c>
      <c r="Z33" s="261">
        <v>4.930324111</v>
      </c>
      <c r="AA33" s="261">
        <v>5.2217961309999996</v>
      </c>
      <c r="AB33" s="261">
        <v>5.2015094270000004</v>
      </c>
      <c r="AC33" s="261">
        <v>4.5004238089999999</v>
      </c>
      <c r="AD33" s="261">
        <v>4.3587189100000003</v>
      </c>
      <c r="AE33" s="261">
        <v>4.163631938</v>
      </c>
      <c r="AF33" s="261">
        <v>4.2314013360000002</v>
      </c>
      <c r="AG33" s="261">
        <v>4.1008473949999997</v>
      </c>
      <c r="AH33" s="261">
        <v>4.0655970730000002</v>
      </c>
      <c r="AI33" s="261">
        <v>4.4599225730000001</v>
      </c>
      <c r="AJ33" s="261">
        <v>4.4472070810000002</v>
      </c>
      <c r="AK33" s="261">
        <v>4.4899894140000001</v>
      </c>
      <c r="AL33" s="261">
        <v>4.9402135210000004</v>
      </c>
      <c r="AM33" s="261">
        <v>5.1153928400000002</v>
      </c>
      <c r="AN33" s="261">
        <v>5.417108346</v>
      </c>
      <c r="AO33" s="261">
        <v>4.607141167</v>
      </c>
      <c r="AP33" s="261">
        <v>4.3285082040000002</v>
      </c>
      <c r="AQ33" s="261">
        <v>4.2081507220000001</v>
      </c>
      <c r="AR33" s="261">
        <v>4.1191398069999998</v>
      </c>
      <c r="AS33" s="261">
        <v>4.154929503</v>
      </c>
      <c r="AT33" s="261">
        <v>4.2385643240000004</v>
      </c>
      <c r="AU33" s="261">
        <v>4.2399071450000001</v>
      </c>
      <c r="AV33" s="261">
        <v>4.3875156029999998</v>
      </c>
      <c r="AW33" s="261">
        <v>4.9782125380000002</v>
      </c>
      <c r="AX33" s="261">
        <v>5.5466407499999999</v>
      </c>
      <c r="AY33" s="261">
        <v>5.7550629999999998</v>
      </c>
      <c r="AZ33" s="261">
        <v>5.3528130000000003</v>
      </c>
      <c r="BA33" s="384">
        <v>5.2340650000000002</v>
      </c>
      <c r="BB33" s="384">
        <v>4.8636140000000001</v>
      </c>
      <c r="BC33" s="384">
        <v>4.499212</v>
      </c>
      <c r="BD33" s="384">
        <v>4.4412599999999998</v>
      </c>
      <c r="BE33" s="384">
        <v>4.3955349999999997</v>
      </c>
      <c r="BF33" s="384">
        <v>4.3868179999999999</v>
      </c>
      <c r="BG33" s="384">
        <v>4.4170910000000001</v>
      </c>
      <c r="BH33" s="384">
        <v>4.6011230000000003</v>
      </c>
      <c r="BI33" s="384">
        <v>4.940086</v>
      </c>
      <c r="BJ33" s="384">
        <v>5.3690480000000003</v>
      </c>
      <c r="BK33" s="384">
        <v>5.5635899999999996</v>
      </c>
      <c r="BL33" s="384">
        <v>5.5846640000000001</v>
      </c>
      <c r="BM33" s="384">
        <v>5.3288739999999999</v>
      </c>
      <c r="BN33" s="384">
        <v>4.8025159999999998</v>
      </c>
      <c r="BO33" s="384">
        <v>4.3496459999999999</v>
      </c>
      <c r="BP33" s="384">
        <v>4.2302920000000004</v>
      </c>
      <c r="BQ33" s="384">
        <v>4.1895249999999997</v>
      </c>
      <c r="BR33" s="384">
        <v>4.1840700000000002</v>
      </c>
      <c r="BS33" s="384">
        <v>4.2358079999999996</v>
      </c>
      <c r="BT33" s="384">
        <v>4.4549380000000003</v>
      </c>
      <c r="BU33" s="384">
        <v>4.8256129999999997</v>
      </c>
      <c r="BV33" s="384">
        <v>5.2945330000000004</v>
      </c>
    </row>
    <row r="34" spans="1:74" ht="11.1" customHeight="1" x14ac:dyDescent="0.2">
      <c r="A34" s="84" t="s">
        <v>854</v>
      </c>
      <c r="B34" s="189" t="s">
        <v>560</v>
      </c>
      <c r="C34" s="261">
        <v>5.9345007049999996</v>
      </c>
      <c r="D34" s="261">
        <v>5.8128796950000003</v>
      </c>
      <c r="E34" s="261">
        <v>5.3160476660000002</v>
      </c>
      <c r="F34" s="261">
        <v>4.6128594490000001</v>
      </c>
      <c r="G34" s="261">
        <v>4.4516736540000004</v>
      </c>
      <c r="H34" s="261">
        <v>4.686779746</v>
      </c>
      <c r="I34" s="261">
        <v>4.6528182759999996</v>
      </c>
      <c r="J34" s="261">
        <v>4.6611641529999996</v>
      </c>
      <c r="K34" s="261">
        <v>4.6262988649999999</v>
      </c>
      <c r="L34" s="261">
        <v>4.5079075550000001</v>
      </c>
      <c r="M34" s="261">
        <v>4.2287627560000001</v>
      </c>
      <c r="N34" s="261">
        <v>4.4037500290000002</v>
      </c>
      <c r="O34" s="261">
        <v>4.7035626109999997</v>
      </c>
      <c r="P34" s="261">
        <v>4.4803406250000002</v>
      </c>
      <c r="Q34" s="261">
        <v>4.0133889439999999</v>
      </c>
      <c r="R34" s="261">
        <v>3.6975872810000001</v>
      </c>
      <c r="S34" s="261">
        <v>3.8202695539999998</v>
      </c>
      <c r="T34" s="261">
        <v>3.8429000809999998</v>
      </c>
      <c r="U34" s="261">
        <v>4.4191412579999998</v>
      </c>
      <c r="V34" s="261">
        <v>4.4285752819999997</v>
      </c>
      <c r="W34" s="261">
        <v>4.4867768799999999</v>
      </c>
      <c r="X34" s="261">
        <v>4.5429080730000004</v>
      </c>
      <c r="Y34" s="261">
        <v>4.7053761009999997</v>
      </c>
      <c r="Z34" s="261">
        <v>5.185781671</v>
      </c>
      <c r="AA34" s="261">
        <v>5.7841476260000002</v>
      </c>
      <c r="AB34" s="261">
        <v>5.4461949379999997</v>
      </c>
      <c r="AC34" s="261">
        <v>4.7461968529999998</v>
      </c>
      <c r="AD34" s="261">
        <v>5.0313397359999996</v>
      </c>
      <c r="AE34" s="261">
        <v>4.8843757610000003</v>
      </c>
      <c r="AF34" s="261">
        <v>4.9458154319999998</v>
      </c>
      <c r="AG34" s="261">
        <v>4.8782830879999999</v>
      </c>
      <c r="AH34" s="261">
        <v>4.819839032</v>
      </c>
      <c r="AI34" s="261">
        <v>4.9088221619999999</v>
      </c>
      <c r="AJ34" s="261">
        <v>4.7757748590000002</v>
      </c>
      <c r="AK34" s="261">
        <v>4.7618962610000004</v>
      </c>
      <c r="AL34" s="261">
        <v>5.1897322729999997</v>
      </c>
      <c r="AM34" s="261">
        <v>5.5933922909999998</v>
      </c>
      <c r="AN34" s="261">
        <v>5.5386453170000003</v>
      </c>
      <c r="AO34" s="261">
        <v>4.9076400629999997</v>
      </c>
      <c r="AP34" s="261">
        <v>4.8026889449999999</v>
      </c>
      <c r="AQ34" s="261">
        <v>4.6752496949999998</v>
      </c>
      <c r="AR34" s="261">
        <v>4.5007755219999996</v>
      </c>
      <c r="AS34" s="261">
        <v>4.7219171969999998</v>
      </c>
      <c r="AT34" s="261">
        <v>4.6250350090000003</v>
      </c>
      <c r="AU34" s="261">
        <v>4.6922399950000004</v>
      </c>
      <c r="AV34" s="261">
        <v>4.7622416960000002</v>
      </c>
      <c r="AW34" s="261">
        <v>5.2349189669999996</v>
      </c>
      <c r="AX34" s="261">
        <v>6.2037583070000002</v>
      </c>
      <c r="AY34" s="261">
        <v>6.3327299999999997</v>
      </c>
      <c r="AZ34" s="261">
        <v>5.2886280000000001</v>
      </c>
      <c r="BA34" s="384">
        <v>4.8239609999999997</v>
      </c>
      <c r="BB34" s="384">
        <v>4.7048240000000003</v>
      </c>
      <c r="BC34" s="384">
        <v>4.6762439999999996</v>
      </c>
      <c r="BD34" s="384">
        <v>4.6395520000000001</v>
      </c>
      <c r="BE34" s="384">
        <v>4.6656500000000003</v>
      </c>
      <c r="BF34" s="384">
        <v>4.6556670000000002</v>
      </c>
      <c r="BG34" s="384">
        <v>4.7177389999999999</v>
      </c>
      <c r="BH34" s="384">
        <v>4.7662630000000004</v>
      </c>
      <c r="BI34" s="384">
        <v>5.182957</v>
      </c>
      <c r="BJ34" s="384">
        <v>5.4866239999999999</v>
      </c>
      <c r="BK34" s="384">
        <v>5.812767</v>
      </c>
      <c r="BL34" s="384">
        <v>5.5137720000000003</v>
      </c>
      <c r="BM34" s="384">
        <v>5.2058590000000002</v>
      </c>
      <c r="BN34" s="384">
        <v>4.8170580000000003</v>
      </c>
      <c r="BO34" s="384">
        <v>4.6833790000000004</v>
      </c>
      <c r="BP34" s="384">
        <v>4.5991119999999999</v>
      </c>
      <c r="BQ34" s="384">
        <v>4.5918729999999996</v>
      </c>
      <c r="BR34" s="384">
        <v>4.5842489999999998</v>
      </c>
      <c r="BS34" s="384">
        <v>4.5978599999999998</v>
      </c>
      <c r="BT34" s="384">
        <v>4.6328899999999997</v>
      </c>
      <c r="BU34" s="384">
        <v>5.0373650000000003</v>
      </c>
      <c r="BV34" s="384">
        <v>5.3810760000000002</v>
      </c>
    </row>
    <row r="35" spans="1:74" ht="11.1" customHeight="1" x14ac:dyDescent="0.2">
      <c r="A35" s="84" t="s">
        <v>855</v>
      </c>
      <c r="B35" s="189" t="s">
        <v>561</v>
      </c>
      <c r="C35" s="261">
        <v>5.4054237399999998</v>
      </c>
      <c r="D35" s="261">
        <v>5.307894353</v>
      </c>
      <c r="E35" s="261">
        <v>5.2014283780000001</v>
      </c>
      <c r="F35" s="261">
        <v>4.5280111510000003</v>
      </c>
      <c r="G35" s="261">
        <v>4.2014125560000002</v>
      </c>
      <c r="H35" s="261">
        <v>4.4377986370000002</v>
      </c>
      <c r="I35" s="261">
        <v>4.3415019069999996</v>
      </c>
      <c r="J35" s="261">
        <v>4.2794395559999998</v>
      </c>
      <c r="K35" s="261">
        <v>4.1641417560000002</v>
      </c>
      <c r="L35" s="261">
        <v>3.9861765359999999</v>
      </c>
      <c r="M35" s="261">
        <v>3.857398962</v>
      </c>
      <c r="N35" s="261">
        <v>3.9692163210000002</v>
      </c>
      <c r="O35" s="261">
        <v>4.1271880259999998</v>
      </c>
      <c r="P35" s="261">
        <v>4.1347143879999999</v>
      </c>
      <c r="Q35" s="261">
        <v>3.7080405380000001</v>
      </c>
      <c r="R35" s="261">
        <v>3.4521801760000002</v>
      </c>
      <c r="S35" s="261">
        <v>3.3528390450000001</v>
      </c>
      <c r="T35" s="261">
        <v>3.4474100179999998</v>
      </c>
      <c r="U35" s="261">
        <v>4.1107239980000001</v>
      </c>
      <c r="V35" s="261">
        <v>4.0384545249999997</v>
      </c>
      <c r="W35" s="261">
        <v>4.2538391229999997</v>
      </c>
      <c r="X35" s="261">
        <v>4.4036368809999997</v>
      </c>
      <c r="Y35" s="261">
        <v>4.5214702759999996</v>
      </c>
      <c r="Z35" s="261">
        <v>4.9457381729999996</v>
      </c>
      <c r="AA35" s="261">
        <v>5.3255034060000002</v>
      </c>
      <c r="AB35" s="261">
        <v>5.1314578729999996</v>
      </c>
      <c r="AC35" s="261">
        <v>4.5013291899999999</v>
      </c>
      <c r="AD35" s="261">
        <v>4.5017921159999998</v>
      </c>
      <c r="AE35" s="261">
        <v>4.4806211960000004</v>
      </c>
      <c r="AF35" s="261">
        <v>4.52054344</v>
      </c>
      <c r="AG35" s="261">
        <v>4.3905666349999999</v>
      </c>
      <c r="AH35" s="261">
        <v>4.262999432</v>
      </c>
      <c r="AI35" s="261">
        <v>4.2552081020000001</v>
      </c>
      <c r="AJ35" s="261">
        <v>4.2883557999999997</v>
      </c>
      <c r="AK35" s="261">
        <v>4.4545079559999996</v>
      </c>
      <c r="AL35" s="261">
        <v>4.6785263129999999</v>
      </c>
      <c r="AM35" s="261">
        <v>5.0066938810000003</v>
      </c>
      <c r="AN35" s="261">
        <v>5.277610052</v>
      </c>
      <c r="AO35" s="261">
        <v>4.5171417250000001</v>
      </c>
      <c r="AP35" s="261">
        <v>4.3151255300000004</v>
      </c>
      <c r="AQ35" s="261">
        <v>4.2021562540000001</v>
      </c>
      <c r="AR35" s="261">
        <v>4.1126216219999998</v>
      </c>
      <c r="AS35" s="261">
        <v>4.1761552320000002</v>
      </c>
      <c r="AT35" s="261">
        <v>4.0936817129999996</v>
      </c>
      <c r="AU35" s="261">
        <v>4.1635547500000003</v>
      </c>
      <c r="AV35" s="261">
        <v>4.3098414829999996</v>
      </c>
      <c r="AW35" s="261">
        <v>4.748698461</v>
      </c>
      <c r="AX35" s="261">
        <v>5.5588866509999999</v>
      </c>
      <c r="AY35" s="261">
        <v>5.5332699999999999</v>
      </c>
      <c r="AZ35" s="261">
        <v>4.789015</v>
      </c>
      <c r="BA35" s="384">
        <v>4.4126300000000001</v>
      </c>
      <c r="BB35" s="384">
        <v>4.2358750000000001</v>
      </c>
      <c r="BC35" s="384">
        <v>4.2364569999999997</v>
      </c>
      <c r="BD35" s="384">
        <v>4.1941740000000003</v>
      </c>
      <c r="BE35" s="384">
        <v>4.1157339999999998</v>
      </c>
      <c r="BF35" s="384">
        <v>4.2122979999999997</v>
      </c>
      <c r="BG35" s="384">
        <v>4.2986380000000004</v>
      </c>
      <c r="BH35" s="384">
        <v>4.4715179999999997</v>
      </c>
      <c r="BI35" s="384">
        <v>4.7449070000000004</v>
      </c>
      <c r="BJ35" s="384">
        <v>5.0545580000000001</v>
      </c>
      <c r="BK35" s="384">
        <v>5.1003600000000002</v>
      </c>
      <c r="BL35" s="384">
        <v>5.0876919999999997</v>
      </c>
      <c r="BM35" s="384">
        <v>4.8537189999999999</v>
      </c>
      <c r="BN35" s="384">
        <v>4.4406679999999996</v>
      </c>
      <c r="BO35" s="384">
        <v>4.3404100000000003</v>
      </c>
      <c r="BP35" s="384">
        <v>4.2554259999999999</v>
      </c>
      <c r="BQ35" s="384">
        <v>4.1445939999999997</v>
      </c>
      <c r="BR35" s="384">
        <v>4.245736</v>
      </c>
      <c r="BS35" s="384">
        <v>4.3111829999999998</v>
      </c>
      <c r="BT35" s="384">
        <v>4.4611720000000004</v>
      </c>
      <c r="BU35" s="384">
        <v>4.7162389999999998</v>
      </c>
      <c r="BV35" s="384">
        <v>5.0598989999999997</v>
      </c>
    </row>
    <row r="36" spans="1:74" ht="11.1" customHeight="1" x14ac:dyDescent="0.2">
      <c r="A36" s="84" t="s">
        <v>856</v>
      </c>
      <c r="B36" s="189" t="s">
        <v>562</v>
      </c>
      <c r="C36" s="261">
        <v>3.4379901369999999</v>
      </c>
      <c r="D36" s="261">
        <v>3.1746691729999998</v>
      </c>
      <c r="E36" s="261">
        <v>3.0655834039999998</v>
      </c>
      <c r="F36" s="261">
        <v>2.9137229850000002</v>
      </c>
      <c r="G36" s="261">
        <v>2.8367993089999999</v>
      </c>
      <c r="H36" s="261">
        <v>3.0662687750000002</v>
      </c>
      <c r="I36" s="261">
        <v>3.101800661</v>
      </c>
      <c r="J36" s="261">
        <v>3.1570487599999999</v>
      </c>
      <c r="K36" s="261">
        <v>2.9751010619999998</v>
      </c>
      <c r="L36" s="261">
        <v>2.8090706839999999</v>
      </c>
      <c r="M36" s="261">
        <v>2.3248348210000001</v>
      </c>
      <c r="N36" s="261">
        <v>2.421887328</v>
      </c>
      <c r="O36" s="261">
        <v>2.5267723179999999</v>
      </c>
      <c r="P36" s="261">
        <v>2.4114417330000002</v>
      </c>
      <c r="Q36" s="261">
        <v>1.9226332420000001</v>
      </c>
      <c r="R36" s="261">
        <v>2.1320701899999999</v>
      </c>
      <c r="S36" s="261">
        <v>2.1806384570000001</v>
      </c>
      <c r="T36" s="261">
        <v>2.2030475260000002</v>
      </c>
      <c r="U36" s="261">
        <v>3.007267245</v>
      </c>
      <c r="V36" s="261">
        <v>3.0445728179999998</v>
      </c>
      <c r="W36" s="261">
        <v>3.1836996019999999</v>
      </c>
      <c r="X36" s="261">
        <v>3.2380297100000002</v>
      </c>
      <c r="Y36" s="261">
        <v>2.9995746740000002</v>
      </c>
      <c r="Z36" s="261">
        <v>3.3436314</v>
      </c>
      <c r="AA36" s="261">
        <v>3.892747972</v>
      </c>
      <c r="AB36" s="261">
        <v>3.5104256039999999</v>
      </c>
      <c r="AC36" s="261">
        <v>2.8614856190000002</v>
      </c>
      <c r="AD36" s="261">
        <v>3.3312133479999999</v>
      </c>
      <c r="AE36" s="261">
        <v>3.3695151000000001</v>
      </c>
      <c r="AF36" s="261">
        <v>3.5249538359999999</v>
      </c>
      <c r="AG36" s="261">
        <v>3.4182587450000002</v>
      </c>
      <c r="AH36" s="261">
        <v>3.2143908809999999</v>
      </c>
      <c r="AI36" s="261">
        <v>3.2236556059999999</v>
      </c>
      <c r="AJ36" s="261">
        <v>3.1482831419999999</v>
      </c>
      <c r="AK36" s="261">
        <v>3.0151959850000001</v>
      </c>
      <c r="AL36" s="261">
        <v>3.2339066609999998</v>
      </c>
      <c r="AM36" s="261">
        <v>3.3493621070000001</v>
      </c>
      <c r="AN36" s="261">
        <v>3.7558199120000002</v>
      </c>
      <c r="AO36" s="261">
        <v>2.9114262329999998</v>
      </c>
      <c r="AP36" s="261">
        <v>2.9587098599999999</v>
      </c>
      <c r="AQ36" s="261">
        <v>3.0997990560000002</v>
      </c>
      <c r="AR36" s="261">
        <v>3.2042345779999999</v>
      </c>
      <c r="AS36" s="261">
        <v>3.172697077</v>
      </c>
      <c r="AT36" s="261">
        <v>3.012392873</v>
      </c>
      <c r="AU36" s="261">
        <v>3.167731581</v>
      </c>
      <c r="AV36" s="261">
        <v>3.4438225</v>
      </c>
      <c r="AW36" s="261">
        <v>3.801167891</v>
      </c>
      <c r="AX36" s="261">
        <v>4.786125803</v>
      </c>
      <c r="AY36" s="261">
        <v>4.0816359999999996</v>
      </c>
      <c r="AZ36" s="261">
        <v>3.0945230000000001</v>
      </c>
      <c r="BA36" s="384">
        <v>3.0465110000000002</v>
      </c>
      <c r="BB36" s="384">
        <v>3.1340159999999999</v>
      </c>
      <c r="BC36" s="384">
        <v>3.0801470000000002</v>
      </c>
      <c r="BD36" s="384">
        <v>3.052899</v>
      </c>
      <c r="BE36" s="384">
        <v>3.1283300000000001</v>
      </c>
      <c r="BF36" s="384">
        <v>3.1998679999999999</v>
      </c>
      <c r="BG36" s="384">
        <v>3.0358990000000001</v>
      </c>
      <c r="BH36" s="384">
        <v>3.190769</v>
      </c>
      <c r="BI36" s="384">
        <v>3.2083490000000001</v>
      </c>
      <c r="BJ36" s="384">
        <v>3.5031569999999999</v>
      </c>
      <c r="BK36" s="384">
        <v>3.5727600000000002</v>
      </c>
      <c r="BL36" s="384">
        <v>3.4093909999999998</v>
      </c>
      <c r="BM36" s="384">
        <v>3.2289880000000002</v>
      </c>
      <c r="BN36" s="384">
        <v>2.8969260000000001</v>
      </c>
      <c r="BO36" s="384">
        <v>2.8705310000000002</v>
      </c>
      <c r="BP36" s="384">
        <v>2.8374269999999999</v>
      </c>
      <c r="BQ36" s="384">
        <v>2.9444810000000001</v>
      </c>
      <c r="BR36" s="384">
        <v>3.0611190000000001</v>
      </c>
      <c r="BS36" s="384">
        <v>2.8672010000000001</v>
      </c>
      <c r="BT36" s="384">
        <v>3.040727</v>
      </c>
      <c r="BU36" s="384">
        <v>3.0678390000000002</v>
      </c>
      <c r="BV36" s="384">
        <v>3.4213719999999999</v>
      </c>
    </row>
    <row r="37" spans="1:74" s="85" customFormat="1" ht="11.1" customHeight="1" x14ac:dyDescent="0.2">
      <c r="A37" s="84" t="s">
        <v>857</v>
      </c>
      <c r="B37" s="189" t="s">
        <v>563</v>
      </c>
      <c r="C37" s="261">
        <v>6.6278187170000002</v>
      </c>
      <c r="D37" s="261">
        <v>6.6530460939999996</v>
      </c>
      <c r="E37" s="261">
        <v>6.6571068990000004</v>
      </c>
      <c r="F37" s="261">
        <v>6.3621438650000002</v>
      </c>
      <c r="G37" s="261">
        <v>5.9452069349999999</v>
      </c>
      <c r="H37" s="261">
        <v>6.3811864370000002</v>
      </c>
      <c r="I37" s="261">
        <v>6.280237788</v>
      </c>
      <c r="J37" s="261">
        <v>6.0690865079999998</v>
      </c>
      <c r="K37" s="261">
        <v>6.1379973210000003</v>
      </c>
      <c r="L37" s="261">
        <v>5.8649565780000001</v>
      </c>
      <c r="M37" s="261">
        <v>5.5980121389999997</v>
      </c>
      <c r="N37" s="261">
        <v>5.1736929659999999</v>
      </c>
      <c r="O37" s="261">
        <v>5.1722677690000003</v>
      </c>
      <c r="P37" s="261">
        <v>5.3440807269999997</v>
      </c>
      <c r="Q37" s="261">
        <v>5.364426463</v>
      </c>
      <c r="R37" s="261">
        <v>5.0094400810000002</v>
      </c>
      <c r="S37" s="261">
        <v>4.8311354189999998</v>
      </c>
      <c r="T37" s="261">
        <v>5.0712494709999998</v>
      </c>
      <c r="U37" s="261">
        <v>5.4299312400000002</v>
      </c>
      <c r="V37" s="261">
        <v>5.4765530140000003</v>
      </c>
      <c r="W37" s="261">
        <v>5.4356943360000001</v>
      </c>
      <c r="X37" s="261">
        <v>5.3669115070000002</v>
      </c>
      <c r="Y37" s="261">
        <v>5.0587194139999996</v>
      </c>
      <c r="Z37" s="261">
        <v>4.9980827259999998</v>
      </c>
      <c r="AA37" s="261">
        <v>5.2969697900000003</v>
      </c>
      <c r="AB37" s="261">
        <v>5.3599952870000003</v>
      </c>
      <c r="AC37" s="261">
        <v>5.3579210450000003</v>
      </c>
      <c r="AD37" s="261">
        <v>5.2137140469999999</v>
      </c>
      <c r="AE37" s="261">
        <v>5.4282324549999998</v>
      </c>
      <c r="AF37" s="261">
        <v>5.6402904630000004</v>
      </c>
      <c r="AG37" s="261">
        <v>5.7176575930000002</v>
      </c>
      <c r="AH37" s="261">
        <v>5.7460156759999998</v>
      </c>
      <c r="AI37" s="261">
        <v>5.6206385499999998</v>
      </c>
      <c r="AJ37" s="261">
        <v>6.0587529509999998</v>
      </c>
      <c r="AK37" s="261">
        <v>5.4107100680000002</v>
      </c>
      <c r="AL37" s="261">
        <v>5.3200461859999999</v>
      </c>
      <c r="AM37" s="261">
        <v>5.3798932989999999</v>
      </c>
      <c r="AN37" s="261">
        <v>5.4268282660000002</v>
      </c>
      <c r="AO37" s="261">
        <v>5.4760699910000001</v>
      </c>
      <c r="AP37" s="261">
        <v>5.2279364389999996</v>
      </c>
      <c r="AQ37" s="261">
        <v>5.3442959859999997</v>
      </c>
      <c r="AR37" s="261">
        <v>5.5837297149999996</v>
      </c>
      <c r="AS37" s="261">
        <v>5.5062181929999996</v>
      </c>
      <c r="AT37" s="261">
        <v>5.1351520959999997</v>
      </c>
      <c r="AU37" s="261">
        <v>3.8756093100000002</v>
      </c>
      <c r="AV37" s="261">
        <v>5.0414198939999997</v>
      </c>
      <c r="AW37" s="261">
        <v>4.6910338109999996</v>
      </c>
      <c r="AX37" s="261">
        <v>4.711166961</v>
      </c>
      <c r="AY37" s="261">
        <v>5.1822460000000001</v>
      </c>
      <c r="AZ37" s="261">
        <v>5.2565150000000003</v>
      </c>
      <c r="BA37" s="384">
        <v>5.5100239999999996</v>
      </c>
      <c r="BB37" s="384">
        <v>5.429214</v>
      </c>
      <c r="BC37" s="384">
        <v>5.3073680000000003</v>
      </c>
      <c r="BD37" s="384">
        <v>5.4888079999999997</v>
      </c>
      <c r="BE37" s="384">
        <v>5.745908</v>
      </c>
      <c r="BF37" s="384">
        <v>5.8737789999999999</v>
      </c>
      <c r="BG37" s="384">
        <v>5.8654450000000002</v>
      </c>
      <c r="BH37" s="384">
        <v>5.9547939999999997</v>
      </c>
      <c r="BI37" s="384">
        <v>5.9201959999999998</v>
      </c>
      <c r="BJ37" s="384">
        <v>5.9682890000000004</v>
      </c>
      <c r="BK37" s="384">
        <v>6.105518</v>
      </c>
      <c r="BL37" s="384">
        <v>6.0656879999999997</v>
      </c>
      <c r="BM37" s="384">
        <v>6.1110949999999997</v>
      </c>
      <c r="BN37" s="384">
        <v>5.8115969999999999</v>
      </c>
      <c r="BO37" s="384">
        <v>5.5107290000000004</v>
      </c>
      <c r="BP37" s="384">
        <v>5.5451449999999998</v>
      </c>
      <c r="BQ37" s="384">
        <v>5.7001390000000001</v>
      </c>
      <c r="BR37" s="384">
        <v>5.7515999999999998</v>
      </c>
      <c r="BS37" s="384">
        <v>5.6884779999999999</v>
      </c>
      <c r="BT37" s="384">
        <v>5.7385549999999999</v>
      </c>
      <c r="BU37" s="384">
        <v>5.6810739999999997</v>
      </c>
      <c r="BV37" s="384">
        <v>5.725339</v>
      </c>
    </row>
    <row r="38" spans="1:74" s="85" customFormat="1" ht="11.1" customHeight="1" x14ac:dyDescent="0.2">
      <c r="A38" s="84" t="s">
        <v>858</v>
      </c>
      <c r="B38" s="189" t="s">
        <v>564</v>
      </c>
      <c r="C38" s="261">
        <v>7.9160574639999997</v>
      </c>
      <c r="D38" s="261">
        <v>7.2576836150000004</v>
      </c>
      <c r="E38" s="261">
        <v>7.3194808470000003</v>
      </c>
      <c r="F38" s="261">
        <v>7.0627278709999999</v>
      </c>
      <c r="G38" s="261">
        <v>6.2523445999999998</v>
      </c>
      <c r="H38" s="261">
        <v>6.9650592160000002</v>
      </c>
      <c r="I38" s="261">
        <v>6.7778359019999996</v>
      </c>
      <c r="J38" s="261">
        <v>6.7579910280000002</v>
      </c>
      <c r="K38" s="261">
        <v>6.8260352879999999</v>
      </c>
      <c r="L38" s="261">
        <v>6.6107096409999997</v>
      </c>
      <c r="M38" s="261">
        <v>6.3098051570000004</v>
      </c>
      <c r="N38" s="261">
        <v>6.9602903410000003</v>
      </c>
      <c r="O38" s="261">
        <v>6.356417134</v>
      </c>
      <c r="P38" s="261">
        <v>6.8026068750000004</v>
      </c>
      <c r="Q38" s="261">
        <v>6.6009490609999997</v>
      </c>
      <c r="R38" s="261">
        <v>5.9493335470000002</v>
      </c>
      <c r="S38" s="261">
        <v>5.8138672109999998</v>
      </c>
      <c r="T38" s="261">
        <v>6.006773924</v>
      </c>
      <c r="U38" s="261">
        <v>6.222315268</v>
      </c>
      <c r="V38" s="261">
        <v>6.7161794090000004</v>
      </c>
      <c r="W38" s="261">
        <v>6.7078777690000004</v>
      </c>
      <c r="X38" s="261">
        <v>6.7015964950000004</v>
      </c>
      <c r="Y38" s="261">
        <v>6.9158010760000002</v>
      </c>
      <c r="Z38" s="261">
        <v>7.4736873389999996</v>
      </c>
      <c r="AA38" s="261">
        <v>7.3179704719999998</v>
      </c>
      <c r="AB38" s="261">
        <v>7.1806755689999999</v>
      </c>
      <c r="AC38" s="261">
        <v>7.2258243960000001</v>
      </c>
      <c r="AD38" s="261">
        <v>6.6698114000000004</v>
      </c>
      <c r="AE38" s="261">
        <v>6.5885688299999998</v>
      </c>
      <c r="AF38" s="261">
        <v>6.5779350900000004</v>
      </c>
      <c r="AG38" s="261">
        <v>6.4980793229999998</v>
      </c>
      <c r="AH38" s="261">
        <v>6.1676660769999998</v>
      </c>
      <c r="AI38" s="261">
        <v>6.0287908420000003</v>
      </c>
      <c r="AJ38" s="261">
        <v>5.9349044869999998</v>
      </c>
      <c r="AK38" s="261">
        <v>6.1653980690000001</v>
      </c>
      <c r="AL38" s="261">
        <v>6.6396866049999996</v>
      </c>
      <c r="AM38" s="261">
        <v>7.0674792479999997</v>
      </c>
      <c r="AN38" s="261">
        <v>6.9447153569999998</v>
      </c>
      <c r="AO38" s="261">
        <v>6.8950296739999999</v>
      </c>
      <c r="AP38" s="261">
        <v>6.1480683489999999</v>
      </c>
      <c r="AQ38" s="261">
        <v>6.0083608770000003</v>
      </c>
      <c r="AR38" s="261">
        <v>5.925053159</v>
      </c>
      <c r="AS38" s="261">
        <v>6.4279902419999999</v>
      </c>
      <c r="AT38" s="261">
        <v>7.2976190729999999</v>
      </c>
      <c r="AU38" s="261">
        <v>6.4405646360000004</v>
      </c>
      <c r="AV38" s="261">
        <v>6.0512860479999997</v>
      </c>
      <c r="AW38" s="261">
        <v>6.5143190769999997</v>
      </c>
      <c r="AX38" s="261">
        <v>7.3238220280000004</v>
      </c>
      <c r="AY38" s="261">
        <v>7.6959010000000001</v>
      </c>
      <c r="AZ38" s="261">
        <v>7.1822499999999998</v>
      </c>
      <c r="BA38" s="384">
        <v>6.9120330000000001</v>
      </c>
      <c r="BB38" s="384">
        <v>6.3525179999999999</v>
      </c>
      <c r="BC38" s="384">
        <v>6.1721620000000001</v>
      </c>
      <c r="BD38" s="384">
        <v>6.2291530000000002</v>
      </c>
      <c r="BE38" s="384">
        <v>6.2153879999999999</v>
      </c>
      <c r="BF38" s="384">
        <v>6.2725080000000002</v>
      </c>
      <c r="BG38" s="384">
        <v>6.227633</v>
      </c>
      <c r="BH38" s="384">
        <v>6.0745319999999996</v>
      </c>
      <c r="BI38" s="384">
        <v>6.2819960000000004</v>
      </c>
      <c r="BJ38" s="384">
        <v>6.631507</v>
      </c>
      <c r="BK38" s="384">
        <v>6.9875740000000004</v>
      </c>
      <c r="BL38" s="384">
        <v>6.8533419999999996</v>
      </c>
      <c r="BM38" s="384">
        <v>6.8801119999999996</v>
      </c>
      <c r="BN38" s="384">
        <v>6.384576</v>
      </c>
      <c r="BO38" s="384">
        <v>6.2298549999999997</v>
      </c>
      <c r="BP38" s="384">
        <v>6.3167869999999997</v>
      </c>
      <c r="BQ38" s="384">
        <v>6.3183040000000004</v>
      </c>
      <c r="BR38" s="384">
        <v>6.3965459999999998</v>
      </c>
      <c r="BS38" s="384">
        <v>6.3432930000000001</v>
      </c>
      <c r="BT38" s="384">
        <v>6.1837939999999998</v>
      </c>
      <c r="BU38" s="384">
        <v>6.3737300000000001</v>
      </c>
      <c r="BV38" s="384">
        <v>6.7175370000000001</v>
      </c>
    </row>
    <row r="39" spans="1:74" s="85" customFormat="1" ht="11.1" customHeight="1" x14ac:dyDescent="0.2">
      <c r="A39" s="84" t="s">
        <v>859</v>
      </c>
      <c r="B39" s="190" t="s">
        <v>538</v>
      </c>
      <c r="C39" s="215">
        <v>4.9000000000000004</v>
      </c>
      <c r="D39" s="215">
        <v>4.74</v>
      </c>
      <c r="E39" s="215">
        <v>4.46</v>
      </c>
      <c r="F39" s="215">
        <v>3.96</v>
      </c>
      <c r="G39" s="215">
        <v>3.58</v>
      </c>
      <c r="H39" s="215">
        <v>3.76</v>
      </c>
      <c r="I39" s="215">
        <v>3.74</v>
      </c>
      <c r="J39" s="215">
        <v>3.79</v>
      </c>
      <c r="K39" s="215">
        <v>3.65</v>
      </c>
      <c r="L39" s="215">
        <v>3.54</v>
      </c>
      <c r="M39" s="215">
        <v>3.28</v>
      </c>
      <c r="N39" s="215">
        <v>3.48</v>
      </c>
      <c r="O39" s="215">
        <v>3.62</v>
      </c>
      <c r="P39" s="215">
        <v>3.58</v>
      </c>
      <c r="Q39" s="215">
        <v>3.02</v>
      </c>
      <c r="R39" s="215">
        <v>3</v>
      </c>
      <c r="S39" s="215">
        <v>2.9</v>
      </c>
      <c r="T39" s="215">
        <v>2.89</v>
      </c>
      <c r="U39" s="215">
        <v>3.57</v>
      </c>
      <c r="V39" s="215">
        <v>3.59</v>
      </c>
      <c r="W39" s="215">
        <v>3.74</v>
      </c>
      <c r="X39" s="215">
        <v>3.87</v>
      </c>
      <c r="Y39" s="215">
        <v>3.86</v>
      </c>
      <c r="Z39" s="215">
        <v>4.2699999999999996</v>
      </c>
      <c r="AA39" s="215">
        <v>4.87</v>
      </c>
      <c r="AB39" s="215">
        <v>4.5599999999999996</v>
      </c>
      <c r="AC39" s="215">
        <v>3.94</v>
      </c>
      <c r="AD39" s="215">
        <v>4.13</v>
      </c>
      <c r="AE39" s="215">
        <v>4.03</v>
      </c>
      <c r="AF39" s="215">
        <v>4.0599999999999996</v>
      </c>
      <c r="AG39" s="215">
        <v>3.93</v>
      </c>
      <c r="AH39" s="215">
        <v>3.79</v>
      </c>
      <c r="AI39" s="215">
        <v>3.84</v>
      </c>
      <c r="AJ39" s="215">
        <v>3.79</v>
      </c>
      <c r="AK39" s="215">
        <v>3.85</v>
      </c>
      <c r="AL39" s="215">
        <v>4.21</v>
      </c>
      <c r="AM39" s="215">
        <v>4.4800000000000004</v>
      </c>
      <c r="AN39" s="215">
        <v>4.8600000000000003</v>
      </c>
      <c r="AO39" s="215">
        <v>4.0199999999999996</v>
      </c>
      <c r="AP39" s="215">
        <v>3.9</v>
      </c>
      <c r="AQ39" s="215">
        <v>3.81</v>
      </c>
      <c r="AR39" s="215">
        <v>3.78</v>
      </c>
      <c r="AS39" s="215">
        <v>3.76</v>
      </c>
      <c r="AT39" s="215">
        <v>3.67</v>
      </c>
      <c r="AU39" s="215">
        <v>3.75</v>
      </c>
      <c r="AV39" s="215">
        <v>4.04</v>
      </c>
      <c r="AW39" s="215">
        <v>4.51</v>
      </c>
      <c r="AX39" s="215">
        <v>5.46</v>
      </c>
      <c r="AY39" s="215">
        <v>5.1637630000000003</v>
      </c>
      <c r="AZ39" s="215">
        <v>4.368703</v>
      </c>
      <c r="BA39" s="386">
        <v>4.1287789999999998</v>
      </c>
      <c r="BB39" s="386">
        <v>3.997325</v>
      </c>
      <c r="BC39" s="386">
        <v>3.791229</v>
      </c>
      <c r="BD39" s="386">
        <v>3.7081789999999999</v>
      </c>
      <c r="BE39" s="386">
        <v>3.7371650000000001</v>
      </c>
      <c r="BF39" s="386">
        <v>3.796961</v>
      </c>
      <c r="BG39" s="386">
        <v>3.7213039999999999</v>
      </c>
      <c r="BH39" s="386">
        <v>3.937036</v>
      </c>
      <c r="BI39" s="386">
        <v>4.1484199999999998</v>
      </c>
      <c r="BJ39" s="386">
        <v>4.5378230000000004</v>
      </c>
      <c r="BK39" s="386">
        <v>4.7341449999999998</v>
      </c>
      <c r="BL39" s="386">
        <v>4.5988470000000001</v>
      </c>
      <c r="BM39" s="386">
        <v>4.3364820000000002</v>
      </c>
      <c r="BN39" s="386">
        <v>3.8945539999999998</v>
      </c>
      <c r="BO39" s="386">
        <v>3.6760419999999998</v>
      </c>
      <c r="BP39" s="386">
        <v>3.5651139999999999</v>
      </c>
      <c r="BQ39" s="386">
        <v>3.6020310000000002</v>
      </c>
      <c r="BR39" s="386">
        <v>3.6977009999999999</v>
      </c>
      <c r="BS39" s="386">
        <v>3.594055</v>
      </c>
      <c r="BT39" s="386">
        <v>3.8202240000000001</v>
      </c>
      <c r="BU39" s="386">
        <v>4.0315349999999999</v>
      </c>
      <c r="BV39" s="386">
        <v>4.4740669999999998</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674"/>
      <c r="BE40" s="674"/>
      <c r="BF40" s="674"/>
      <c r="BG40" s="674"/>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781" t="s">
        <v>1003</v>
      </c>
      <c r="C41" s="782"/>
      <c r="D41" s="782"/>
      <c r="E41" s="782"/>
      <c r="F41" s="782"/>
      <c r="G41" s="782"/>
      <c r="H41" s="782"/>
      <c r="I41" s="782"/>
      <c r="J41" s="782"/>
      <c r="K41" s="782"/>
      <c r="L41" s="782"/>
      <c r="M41" s="782"/>
      <c r="N41" s="782"/>
      <c r="O41" s="782"/>
      <c r="P41" s="782"/>
      <c r="Q41" s="782"/>
      <c r="AY41" s="523"/>
      <c r="AZ41" s="523"/>
      <c r="BA41" s="523"/>
      <c r="BB41" s="523"/>
      <c r="BC41" s="523"/>
      <c r="BD41" s="675"/>
      <c r="BE41" s="675"/>
      <c r="BF41" s="675"/>
      <c r="BG41" s="675"/>
      <c r="BH41" s="523"/>
      <c r="BI41" s="523"/>
      <c r="BJ41" s="523"/>
    </row>
    <row r="42" spans="1:74" s="286" customFormat="1" ht="12" customHeight="1" x14ac:dyDescent="0.2">
      <c r="A42" s="198"/>
      <c r="B42" s="790" t="s">
        <v>137</v>
      </c>
      <c r="C42" s="782"/>
      <c r="D42" s="782"/>
      <c r="E42" s="782"/>
      <c r="F42" s="782"/>
      <c r="G42" s="782"/>
      <c r="H42" s="782"/>
      <c r="I42" s="782"/>
      <c r="J42" s="782"/>
      <c r="K42" s="782"/>
      <c r="L42" s="782"/>
      <c r="M42" s="782"/>
      <c r="N42" s="782"/>
      <c r="O42" s="782"/>
      <c r="P42" s="782"/>
      <c r="Q42" s="782"/>
      <c r="AY42" s="523"/>
      <c r="AZ42" s="523"/>
      <c r="BA42" s="523"/>
      <c r="BB42" s="523"/>
      <c r="BC42" s="523"/>
      <c r="BD42" s="675"/>
      <c r="BE42" s="675"/>
      <c r="BF42" s="675"/>
      <c r="BG42" s="675"/>
      <c r="BH42" s="523"/>
      <c r="BI42" s="523"/>
      <c r="BJ42" s="523"/>
    </row>
    <row r="43" spans="1:74" s="452" customFormat="1" ht="12" customHeight="1" x14ac:dyDescent="0.2">
      <c r="A43" s="451"/>
      <c r="B43" s="803" t="s">
        <v>1028</v>
      </c>
      <c r="C43" s="804"/>
      <c r="D43" s="804"/>
      <c r="E43" s="804"/>
      <c r="F43" s="804"/>
      <c r="G43" s="804"/>
      <c r="H43" s="804"/>
      <c r="I43" s="804"/>
      <c r="J43" s="804"/>
      <c r="K43" s="804"/>
      <c r="L43" s="804"/>
      <c r="M43" s="804"/>
      <c r="N43" s="804"/>
      <c r="O43" s="804"/>
      <c r="P43" s="804"/>
      <c r="Q43" s="800"/>
      <c r="AY43" s="524"/>
      <c r="AZ43" s="524"/>
      <c r="BA43" s="524"/>
      <c r="BB43" s="524"/>
      <c r="BC43" s="524"/>
      <c r="BD43" s="676"/>
      <c r="BE43" s="676"/>
      <c r="BF43" s="676"/>
      <c r="BG43" s="676"/>
      <c r="BH43" s="524"/>
      <c r="BI43" s="524"/>
      <c r="BJ43" s="524"/>
    </row>
    <row r="44" spans="1:74" s="452" customFormat="1" ht="12" customHeight="1" x14ac:dyDescent="0.2">
      <c r="A44" s="451"/>
      <c r="B44" s="798" t="s">
        <v>1064</v>
      </c>
      <c r="C44" s="804"/>
      <c r="D44" s="804"/>
      <c r="E44" s="804"/>
      <c r="F44" s="804"/>
      <c r="G44" s="804"/>
      <c r="H44" s="804"/>
      <c r="I44" s="804"/>
      <c r="J44" s="804"/>
      <c r="K44" s="804"/>
      <c r="L44" s="804"/>
      <c r="M44" s="804"/>
      <c r="N44" s="804"/>
      <c r="O44" s="804"/>
      <c r="P44" s="804"/>
      <c r="Q44" s="800"/>
      <c r="AY44" s="524"/>
      <c r="AZ44" s="524"/>
      <c r="BA44" s="524"/>
      <c r="BB44" s="524"/>
      <c r="BC44" s="524"/>
      <c r="BD44" s="676"/>
      <c r="BE44" s="676"/>
      <c r="BF44" s="676"/>
      <c r="BG44" s="676"/>
      <c r="BH44" s="524"/>
      <c r="BI44" s="524"/>
      <c r="BJ44" s="524"/>
    </row>
    <row r="45" spans="1:74" s="452" customFormat="1" ht="12" customHeight="1" x14ac:dyDescent="0.2">
      <c r="A45" s="451"/>
      <c r="B45" s="831" t="s">
        <v>1065</v>
      </c>
      <c r="C45" s="800"/>
      <c r="D45" s="800"/>
      <c r="E45" s="800"/>
      <c r="F45" s="800"/>
      <c r="G45" s="800"/>
      <c r="H45" s="800"/>
      <c r="I45" s="800"/>
      <c r="J45" s="800"/>
      <c r="K45" s="800"/>
      <c r="L45" s="800"/>
      <c r="M45" s="800"/>
      <c r="N45" s="800"/>
      <c r="O45" s="800"/>
      <c r="P45" s="800"/>
      <c r="Q45" s="800"/>
      <c r="AY45" s="524"/>
      <c r="AZ45" s="524"/>
      <c r="BA45" s="524"/>
      <c r="BB45" s="524"/>
      <c r="BC45" s="524"/>
      <c r="BD45" s="676"/>
      <c r="BE45" s="676"/>
      <c r="BF45" s="676"/>
      <c r="BG45" s="676"/>
      <c r="BH45" s="524"/>
      <c r="BI45" s="524"/>
      <c r="BJ45" s="524"/>
    </row>
    <row r="46" spans="1:74" s="452" customFormat="1" ht="12" customHeight="1" x14ac:dyDescent="0.2">
      <c r="A46" s="453"/>
      <c r="B46" s="803" t="s">
        <v>1066</v>
      </c>
      <c r="C46" s="804"/>
      <c r="D46" s="804"/>
      <c r="E46" s="804"/>
      <c r="F46" s="804"/>
      <c r="G46" s="804"/>
      <c r="H46" s="804"/>
      <c r="I46" s="804"/>
      <c r="J46" s="804"/>
      <c r="K46" s="804"/>
      <c r="L46" s="804"/>
      <c r="M46" s="804"/>
      <c r="N46" s="804"/>
      <c r="O46" s="804"/>
      <c r="P46" s="804"/>
      <c r="Q46" s="800"/>
      <c r="AY46" s="524"/>
      <c r="AZ46" s="524"/>
      <c r="BA46" s="524"/>
      <c r="BB46" s="524"/>
      <c r="BC46" s="524"/>
      <c r="BD46" s="676"/>
      <c r="BE46" s="676"/>
      <c r="BF46" s="676"/>
      <c r="BG46" s="676"/>
      <c r="BH46" s="524"/>
      <c r="BI46" s="524"/>
      <c r="BJ46" s="524"/>
    </row>
    <row r="47" spans="1:74" s="452" customFormat="1" ht="12" customHeight="1" x14ac:dyDescent="0.2">
      <c r="A47" s="453"/>
      <c r="B47" s="809" t="s">
        <v>190</v>
      </c>
      <c r="C47" s="800"/>
      <c r="D47" s="800"/>
      <c r="E47" s="800"/>
      <c r="F47" s="800"/>
      <c r="G47" s="800"/>
      <c r="H47" s="800"/>
      <c r="I47" s="800"/>
      <c r="J47" s="800"/>
      <c r="K47" s="800"/>
      <c r="L47" s="800"/>
      <c r="M47" s="800"/>
      <c r="N47" s="800"/>
      <c r="O47" s="800"/>
      <c r="P47" s="800"/>
      <c r="Q47" s="800"/>
      <c r="AY47" s="524"/>
      <c r="AZ47" s="524"/>
      <c r="BA47" s="524"/>
      <c r="BB47" s="524"/>
      <c r="BC47" s="524"/>
      <c r="BD47" s="676"/>
      <c r="BE47" s="676"/>
      <c r="BF47" s="676"/>
      <c r="BG47" s="676"/>
      <c r="BH47" s="524"/>
      <c r="BI47" s="524"/>
      <c r="BJ47" s="524"/>
    </row>
    <row r="48" spans="1:74" s="452" customFormat="1" ht="12" customHeight="1" x14ac:dyDescent="0.2">
      <c r="A48" s="453"/>
      <c r="B48" s="798" t="s">
        <v>1032</v>
      </c>
      <c r="C48" s="799"/>
      <c r="D48" s="799"/>
      <c r="E48" s="799"/>
      <c r="F48" s="799"/>
      <c r="G48" s="799"/>
      <c r="H48" s="799"/>
      <c r="I48" s="799"/>
      <c r="J48" s="799"/>
      <c r="K48" s="799"/>
      <c r="L48" s="799"/>
      <c r="M48" s="799"/>
      <c r="N48" s="799"/>
      <c r="O48" s="799"/>
      <c r="P48" s="799"/>
      <c r="Q48" s="800"/>
      <c r="AY48" s="524"/>
      <c r="AZ48" s="524"/>
      <c r="BA48" s="524"/>
      <c r="BB48" s="524"/>
      <c r="BC48" s="524"/>
      <c r="BD48" s="676"/>
      <c r="BE48" s="676"/>
      <c r="BF48" s="676"/>
      <c r="BG48" s="676"/>
      <c r="BH48" s="524"/>
      <c r="BI48" s="524"/>
      <c r="BJ48" s="524"/>
    </row>
    <row r="49" spans="1:74" s="454" customFormat="1" ht="12" customHeight="1" x14ac:dyDescent="0.2">
      <c r="A49" s="436"/>
      <c r="B49" s="812" t="s">
        <v>1129</v>
      </c>
      <c r="C49" s="800"/>
      <c r="D49" s="800"/>
      <c r="E49" s="800"/>
      <c r="F49" s="800"/>
      <c r="G49" s="800"/>
      <c r="H49" s="800"/>
      <c r="I49" s="800"/>
      <c r="J49" s="800"/>
      <c r="K49" s="800"/>
      <c r="L49" s="800"/>
      <c r="M49" s="800"/>
      <c r="N49" s="800"/>
      <c r="O49" s="800"/>
      <c r="P49" s="800"/>
      <c r="Q49" s="800"/>
      <c r="AY49" s="525"/>
      <c r="AZ49" s="525"/>
      <c r="BA49" s="525"/>
      <c r="BB49" s="525"/>
      <c r="BC49" s="525"/>
      <c r="BD49" s="677"/>
      <c r="BE49" s="677"/>
      <c r="BF49" s="677"/>
      <c r="BG49" s="677"/>
      <c r="BH49" s="525"/>
      <c r="BI49" s="525"/>
      <c r="BJ49" s="525"/>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B7" sqref="BB7"/>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88" customWidth="1"/>
    <col min="56" max="58" width="6.5703125" style="678" customWidth="1"/>
    <col min="59" max="62" width="6.5703125" style="388" customWidth="1"/>
    <col min="63" max="74" width="6.5703125" style="89" customWidth="1"/>
    <col min="75" max="16384" width="9.5703125" style="89"/>
  </cols>
  <sheetData>
    <row r="1" spans="1:74" ht="14.85" customHeight="1" x14ac:dyDescent="0.2">
      <c r="A1" s="791" t="s">
        <v>982</v>
      </c>
      <c r="B1" s="838" t="s">
        <v>251</v>
      </c>
      <c r="C1" s="839"/>
      <c r="D1" s="839"/>
      <c r="E1" s="839"/>
      <c r="F1" s="839"/>
      <c r="G1" s="839"/>
      <c r="H1" s="839"/>
      <c r="I1" s="839"/>
      <c r="J1" s="839"/>
      <c r="K1" s="839"/>
      <c r="L1" s="839"/>
      <c r="M1" s="839"/>
      <c r="N1" s="839"/>
      <c r="O1" s="839"/>
      <c r="P1" s="839"/>
      <c r="Q1" s="839"/>
      <c r="R1" s="839"/>
      <c r="S1" s="839"/>
      <c r="T1" s="839"/>
      <c r="U1" s="839"/>
      <c r="V1" s="839"/>
      <c r="W1" s="839"/>
      <c r="X1" s="839"/>
      <c r="Y1" s="839"/>
      <c r="Z1" s="839"/>
      <c r="AA1" s="839"/>
      <c r="AB1" s="839"/>
      <c r="AC1" s="839"/>
      <c r="AD1" s="839"/>
      <c r="AE1" s="839"/>
      <c r="AF1" s="839"/>
      <c r="AG1" s="839"/>
      <c r="AH1" s="839"/>
      <c r="AI1" s="839"/>
      <c r="AJ1" s="839"/>
      <c r="AK1" s="839"/>
      <c r="AL1" s="839"/>
      <c r="AM1" s="303"/>
    </row>
    <row r="2" spans="1:74" s="72" customFormat="1" ht="12.75" x14ac:dyDescent="0.2">
      <c r="A2" s="792"/>
      <c r="B2" s="541" t="str">
        <f>"U.S. Energy Information Administration  |  Short-Term Energy Outlook  - "&amp;Dates!D1</f>
        <v>U.S. Energy Information Administration  |  Short-Term Energy Outlook  - March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c r="AY2" s="396"/>
      <c r="AZ2" s="396"/>
      <c r="BA2" s="396"/>
      <c r="BB2" s="396"/>
      <c r="BC2" s="396"/>
      <c r="BD2" s="668"/>
      <c r="BE2" s="668"/>
      <c r="BF2" s="668"/>
      <c r="BG2" s="396"/>
      <c r="BH2" s="396"/>
      <c r="BI2" s="396"/>
      <c r="BJ2" s="396"/>
    </row>
    <row r="3" spans="1:74" s="12" customFormat="1" ht="12.75" x14ac:dyDescent="0.2">
      <c r="A3" s="14"/>
      <c r="B3" s="15"/>
      <c r="C3" s="796">
        <f>Dates!D3</f>
        <v>2015</v>
      </c>
      <c r="D3" s="787"/>
      <c r="E3" s="787"/>
      <c r="F3" s="787"/>
      <c r="G3" s="787"/>
      <c r="H3" s="787"/>
      <c r="I3" s="787"/>
      <c r="J3" s="787"/>
      <c r="K3" s="787"/>
      <c r="L3" s="787"/>
      <c r="M3" s="787"/>
      <c r="N3" s="788"/>
      <c r="O3" s="796">
        <f>C3+1</f>
        <v>2016</v>
      </c>
      <c r="P3" s="797"/>
      <c r="Q3" s="797"/>
      <c r="R3" s="797"/>
      <c r="S3" s="797"/>
      <c r="T3" s="797"/>
      <c r="U3" s="797"/>
      <c r="V3" s="797"/>
      <c r="W3" s="797"/>
      <c r="X3" s="787"/>
      <c r="Y3" s="787"/>
      <c r="Z3" s="788"/>
      <c r="AA3" s="786">
        <f>O3+1</f>
        <v>2017</v>
      </c>
      <c r="AB3" s="787"/>
      <c r="AC3" s="787"/>
      <c r="AD3" s="787"/>
      <c r="AE3" s="787"/>
      <c r="AF3" s="787"/>
      <c r="AG3" s="787"/>
      <c r="AH3" s="787"/>
      <c r="AI3" s="787"/>
      <c r="AJ3" s="787"/>
      <c r="AK3" s="787"/>
      <c r="AL3" s="788"/>
      <c r="AM3" s="786">
        <f>AA3+1</f>
        <v>2018</v>
      </c>
      <c r="AN3" s="787"/>
      <c r="AO3" s="787"/>
      <c r="AP3" s="787"/>
      <c r="AQ3" s="787"/>
      <c r="AR3" s="787"/>
      <c r="AS3" s="787"/>
      <c r="AT3" s="787"/>
      <c r="AU3" s="787"/>
      <c r="AV3" s="787"/>
      <c r="AW3" s="787"/>
      <c r="AX3" s="788"/>
      <c r="AY3" s="786">
        <f>AM3+1</f>
        <v>2019</v>
      </c>
      <c r="AZ3" s="793"/>
      <c r="BA3" s="793"/>
      <c r="BB3" s="793"/>
      <c r="BC3" s="793"/>
      <c r="BD3" s="793"/>
      <c r="BE3" s="793"/>
      <c r="BF3" s="793"/>
      <c r="BG3" s="793"/>
      <c r="BH3" s="793"/>
      <c r="BI3" s="793"/>
      <c r="BJ3" s="794"/>
      <c r="BK3" s="786">
        <f>AY3+1</f>
        <v>2020</v>
      </c>
      <c r="BL3" s="787"/>
      <c r="BM3" s="787"/>
      <c r="BN3" s="787"/>
      <c r="BO3" s="787"/>
      <c r="BP3" s="787"/>
      <c r="BQ3" s="787"/>
      <c r="BR3" s="787"/>
      <c r="BS3" s="787"/>
      <c r="BT3" s="787"/>
      <c r="BU3" s="787"/>
      <c r="BV3" s="788"/>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90"/>
      <c r="B5" s="91" t="s">
        <v>233</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92"/>
      <c r="BE5" s="92"/>
      <c r="BF5" s="92"/>
      <c r="BG5" s="92"/>
      <c r="BH5" s="92"/>
      <c r="BI5" s="92"/>
      <c r="BJ5" s="424"/>
      <c r="BK5" s="424"/>
      <c r="BL5" s="424"/>
      <c r="BM5" s="424"/>
      <c r="BN5" s="424"/>
      <c r="BO5" s="424"/>
      <c r="BP5" s="424"/>
      <c r="BQ5" s="424"/>
      <c r="BR5" s="424"/>
      <c r="BS5" s="424"/>
      <c r="BT5" s="424"/>
      <c r="BU5" s="424"/>
      <c r="BV5" s="424"/>
    </row>
    <row r="6" spans="1:74" ht="11.1" customHeight="1" x14ac:dyDescent="0.2">
      <c r="A6" s="93" t="s">
        <v>213</v>
      </c>
      <c r="B6" s="199" t="s">
        <v>566</v>
      </c>
      <c r="C6" s="258">
        <v>86.596905000000007</v>
      </c>
      <c r="D6" s="258">
        <v>72.250698</v>
      </c>
      <c r="E6" s="258">
        <v>81.476183000000006</v>
      </c>
      <c r="F6" s="258">
        <v>75.208629999999999</v>
      </c>
      <c r="G6" s="258">
        <v>70.414557000000002</v>
      </c>
      <c r="H6" s="258">
        <v>66.933364999999995</v>
      </c>
      <c r="I6" s="258">
        <v>76.476217000000005</v>
      </c>
      <c r="J6" s="258">
        <v>82.623422000000005</v>
      </c>
      <c r="K6" s="258">
        <v>77.723740000000006</v>
      </c>
      <c r="L6" s="258">
        <v>75.662374</v>
      </c>
      <c r="M6" s="258">
        <v>68.573907000000005</v>
      </c>
      <c r="N6" s="258">
        <v>63.000565000000002</v>
      </c>
      <c r="O6" s="258">
        <v>60.568714999999997</v>
      </c>
      <c r="P6" s="258">
        <v>57.328505999999997</v>
      </c>
      <c r="Q6" s="258">
        <v>55.327888000000002</v>
      </c>
      <c r="R6" s="258">
        <v>48.216355</v>
      </c>
      <c r="S6" s="258">
        <v>53.123077000000002</v>
      </c>
      <c r="T6" s="258">
        <v>59.513340999999997</v>
      </c>
      <c r="U6" s="258">
        <v>61.783814</v>
      </c>
      <c r="V6" s="258">
        <v>68.246998000000005</v>
      </c>
      <c r="W6" s="258">
        <v>65.069716999999997</v>
      </c>
      <c r="X6" s="258">
        <v>68.725230999999994</v>
      </c>
      <c r="Y6" s="258">
        <v>67.149752000000007</v>
      </c>
      <c r="Z6" s="258">
        <v>63.311104</v>
      </c>
      <c r="AA6" s="258">
        <v>68.414385999999993</v>
      </c>
      <c r="AB6" s="258">
        <v>64.389031000000003</v>
      </c>
      <c r="AC6" s="258">
        <v>64.335048</v>
      </c>
      <c r="AD6" s="258">
        <v>58.753723000000001</v>
      </c>
      <c r="AE6" s="258">
        <v>62.115414000000001</v>
      </c>
      <c r="AF6" s="258">
        <v>66.228987000000004</v>
      </c>
      <c r="AG6" s="258">
        <v>62.966363999999999</v>
      </c>
      <c r="AH6" s="258">
        <v>70.582329999999999</v>
      </c>
      <c r="AI6" s="258">
        <v>62.891468000000003</v>
      </c>
      <c r="AJ6" s="258">
        <v>66.367608000000004</v>
      </c>
      <c r="AK6" s="258">
        <v>64.345232999999993</v>
      </c>
      <c r="AL6" s="258">
        <v>63.219765000000002</v>
      </c>
      <c r="AM6" s="258">
        <v>61.936683000000002</v>
      </c>
      <c r="AN6" s="258">
        <v>60.235142000000003</v>
      </c>
      <c r="AO6" s="258">
        <v>65.467141999999996</v>
      </c>
      <c r="AP6" s="258">
        <v>58.032114</v>
      </c>
      <c r="AQ6" s="258">
        <v>61.195974999999997</v>
      </c>
      <c r="AR6" s="258">
        <v>61.557372000000001</v>
      </c>
      <c r="AS6" s="258">
        <v>62.945245999999997</v>
      </c>
      <c r="AT6" s="258">
        <v>69.301237999999998</v>
      </c>
      <c r="AU6" s="258">
        <v>62.416694</v>
      </c>
      <c r="AV6" s="258">
        <v>65.354387000000003</v>
      </c>
      <c r="AW6" s="258">
        <v>62.264009000000001</v>
      </c>
      <c r="AX6" s="258">
        <v>62.999751000000003</v>
      </c>
      <c r="AY6" s="258">
        <v>62.479281</v>
      </c>
      <c r="AZ6" s="258">
        <v>55.139682000000001</v>
      </c>
      <c r="BA6" s="346">
        <v>58.562040000000003</v>
      </c>
      <c r="BB6" s="346">
        <v>44.385739999999998</v>
      </c>
      <c r="BC6" s="346">
        <v>53.692529999999998</v>
      </c>
      <c r="BD6" s="346">
        <v>54.281790000000001</v>
      </c>
      <c r="BE6" s="346">
        <v>65.78192</v>
      </c>
      <c r="BF6" s="346">
        <v>68.431520000000006</v>
      </c>
      <c r="BG6" s="346">
        <v>54.175460000000001</v>
      </c>
      <c r="BH6" s="346">
        <v>60.336460000000002</v>
      </c>
      <c r="BI6" s="346">
        <v>56.990839999999999</v>
      </c>
      <c r="BJ6" s="346">
        <v>60.688049999999997</v>
      </c>
      <c r="BK6" s="346">
        <v>63.230179999999997</v>
      </c>
      <c r="BL6" s="346">
        <v>57.571420000000003</v>
      </c>
      <c r="BM6" s="346">
        <v>60.641719999999999</v>
      </c>
      <c r="BN6" s="346">
        <v>44.705629999999999</v>
      </c>
      <c r="BO6" s="346">
        <v>48.867660000000001</v>
      </c>
      <c r="BP6" s="346">
        <v>48.567509999999999</v>
      </c>
      <c r="BQ6" s="346">
        <v>58.67539</v>
      </c>
      <c r="BR6" s="346">
        <v>62.519930000000002</v>
      </c>
      <c r="BS6" s="346">
        <v>50.147109999999998</v>
      </c>
      <c r="BT6" s="346">
        <v>56.656379999999999</v>
      </c>
      <c r="BU6" s="346">
        <v>54.417230000000004</v>
      </c>
      <c r="BV6" s="346">
        <v>57.667470000000002</v>
      </c>
    </row>
    <row r="7" spans="1:74" ht="11.1" customHeight="1" x14ac:dyDescent="0.2">
      <c r="A7" s="93" t="s">
        <v>214</v>
      </c>
      <c r="B7" s="199" t="s">
        <v>567</v>
      </c>
      <c r="C7" s="258">
        <v>22.499015</v>
      </c>
      <c r="D7" s="258">
        <v>18.771681000000001</v>
      </c>
      <c r="E7" s="258">
        <v>21.168603000000001</v>
      </c>
      <c r="F7" s="258">
        <v>19.394237</v>
      </c>
      <c r="G7" s="258">
        <v>18.157969000000001</v>
      </c>
      <c r="H7" s="258">
        <v>17.260297999999999</v>
      </c>
      <c r="I7" s="258">
        <v>18.241004</v>
      </c>
      <c r="J7" s="258">
        <v>19.707197000000001</v>
      </c>
      <c r="K7" s="258">
        <v>18.538542</v>
      </c>
      <c r="L7" s="258">
        <v>17.615821</v>
      </c>
      <c r="M7" s="258">
        <v>15.965479</v>
      </c>
      <c r="N7" s="258">
        <v>14.667875</v>
      </c>
      <c r="O7" s="258">
        <v>15.514084</v>
      </c>
      <c r="P7" s="258">
        <v>14.684125</v>
      </c>
      <c r="Q7" s="258">
        <v>14.171692999999999</v>
      </c>
      <c r="R7" s="258">
        <v>12.994496</v>
      </c>
      <c r="S7" s="258">
        <v>14.316874</v>
      </c>
      <c r="T7" s="258">
        <v>16.039048000000001</v>
      </c>
      <c r="U7" s="258">
        <v>14.287929999999999</v>
      </c>
      <c r="V7" s="258">
        <v>15.782622</v>
      </c>
      <c r="W7" s="258">
        <v>15.047812</v>
      </c>
      <c r="X7" s="258">
        <v>16.377801999999999</v>
      </c>
      <c r="Y7" s="258">
        <v>16.002369999999999</v>
      </c>
      <c r="Z7" s="258">
        <v>15.087555999999999</v>
      </c>
      <c r="AA7" s="258">
        <v>17.655503</v>
      </c>
      <c r="AB7" s="258">
        <v>16.616696000000001</v>
      </c>
      <c r="AC7" s="258">
        <v>16.602744999999999</v>
      </c>
      <c r="AD7" s="258">
        <v>15.923213000000001</v>
      </c>
      <c r="AE7" s="258">
        <v>16.834295999999998</v>
      </c>
      <c r="AF7" s="258">
        <v>17.949145999999999</v>
      </c>
      <c r="AG7" s="258">
        <v>14.912551000000001</v>
      </c>
      <c r="AH7" s="258">
        <v>16.716270000000002</v>
      </c>
      <c r="AI7" s="258">
        <v>14.894819999999999</v>
      </c>
      <c r="AJ7" s="258">
        <v>17.227444999999999</v>
      </c>
      <c r="AK7" s="258">
        <v>16.702470000000002</v>
      </c>
      <c r="AL7" s="258">
        <v>16.410352</v>
      </c>
      <c r="AM7" s="258">
        <v>16.500019000000002</v>
      </c>
      <c r="AN7" s="258">
        <v>16.046707000000001</v>
      </c>
      <c r="AO7" s="258">
        <v>17.440543999999999</v>
      </c>
      <c r="AP7" s="258">
        <v>16.555382999999999</v>
      </c>
      <c r="AQ7" s="258">
        <v>17.457941999999999</v>
      </c>
      <c r="AR7" s="258">
        <v>17.561026999999999</v>
      </c>
      <c r="AS7" s="258">
        <v>15.833691999999999</v>
      </c>
      <c r="AT7" s="258">
        <v>17.432538000000001</v>
      </c>
      <c r="AU7" s="258">
        <v>15.70073</v>
      </c>
      <c r="AV7" s="258">
        <v>17.393577000000001</v>
      </c>
      <c r="AW7" s="258">
        <v>16.538772000000002</v>
      </c>
      <c r="AX7" s="258">
        <v>16.780722000000001</v>
      </c>
      <c r="AY7" s="258">
        <v>17.415711000000002</v>
      </c>
      <c r="AZ7" s="258">
        <v>15.355676000000001</v>
      </c>
      <c r="BA7" s="346">
        <v>15.43582</v>
      </c>
      <c r="BB7" s="346">
        <v>11.05111</v>
      </c>
      <c r="BC7" s="346">
        <v>13.46959</v>
      </c>
      <c r="BD7" s="346">
        <v>12.74089</v>
      </c>
      <c r="BE7" s="346">
        <v>16.395299999999999</v>
      </c>
      <c r="BF7" s="346">
        <v>16.672720000000002</v>
      </c>
      <c r="BG7" s="346">
        <v>13.613189999999999</v>
      </c>
      <c r="BH7" s="346">
        <v>16.02347</v>
      </c>
      <c r="BI7" s="346">
        <v>14.86833</v>
      </c>
      <c r="BJ7" s="346">
        <v>14.210850000000001</v>
      </c>
      <c r="BK7" s="346">
        <v>14.2598</v>
      </c>
      <c r="BL7" s="346">
        <v>14.54543</v>
      </c>
      <c r="BM7" s="346">
        <v>15.754720000000001</v>
      </c>
      <c r="BN7" s="346">
        <v>13.48517</v>
      </c>
      <c r="BO7" s="346">
        <v>13.45777</v>
      </c>
      <c r="BP7" s="346">
        <v>12.250870000000001</v>
      </c>
      <c r="BQ7" s="346">
        <v>14.20218</v>
      </c>
      <c r="BR7" s="346">
        <v>15.00633</v>
      </c>
      <c r="BS7" s="346">
        <v>12.62406</v>
      </c>
      <c r="BT7" s="346">
        <v>13.723380000000001</v>
      </c>
      <c r="BU7" s="346">
        <v>13.62842</v>
      </c>
      <c r="BV7" s="346">
        <v>13.56733</v>
      </c>
    </row>
    <row r="8" spans="1:74" ht="11.1" customHeight="1" x14ac:dyDescent="0.2">
      <c r="A8" s="93" t="s">
        <v>215</v>
      </c>
      <c r="B8" s="199" t="s">
        <v>568</v>
      </c>
      <c r="C8" s="258">
        <v>16.284445000000002</v>
      </c>
      <c r="D8" s="258">
        <v>13.58666</v>
      </c>
      <c r="E8" s="258">
        <v>15.321495000000001</v>
      </c>
      <c r="F8" s="258">
        <v>14.079362</v>
      </c>
      <c r="G8" s="258">
        <v>13.181867</v>
      </c>
      <c r="H8" s="258">
        <v>12.530124000000001</v>
      </c>
      <c r="I8" s="258">
        <v>14.551660999999999</v>
      </c>
      <c r="J8" s="258">
        <v>15.721344999999999</v>
      </c>
      <c r="K8" s="258">
        <v>14.789001000000001</v>
      </c>
      <c r="L8" s="258">
        <v>13.694870999999999</v>
      </c>
      <c r="M8" s="258">
        <v>12.411851</v>
      </c>
      <c r="N8" s="258">
        <v>11.403091999999999</v>
      </c>
      <c r="O8" s="258">
        <v>12.901736</v>
      </c>
      <c r="P8" s="258">
        <v>12.211539</v>
      </c>
      <c r="Q8" s="258">
        <v>11.785367000000001</v>
      </c>
      <c r="R8" s="258">
        <v>10.327764999999999</v>
      </c>
      <c r="S8" s="258">
        <v>11.378765</v>
      </c>
      <c r="T8" s="258">
        <v>12.747572</v>
      </c>
      <c r="U8" s="258">
        <v>11.330605</v>
      </c>
      <c r="V8" s="258">
        <v>12.515905999999999</v>
      </c>
      <c r="W8" s="258">
        <v>11.933246</v>
      </c>
      <c r="X8" s="258">
        <v>12.749162</v>
      </c>
      <c r="Y8" s="258">
        <v>12.456887</v>
      </c>
      <c r="Z8" s="258">
        <v>11.744757999999999</v>
      </c>
      <c r="AA8" s="258">
        <v>13.348423</v>
      </c>
      <c r="AB8" s="258">
        <v>12.563029999999999</v>
      </c>
      <c r="AC8" s="258">
        <v>12.552457</v>
      </c>
      <c r="AD8" s="258">
        <v>11.399927999999999</v>
      </c>
      <c r="AE8" s="258">
        <v>12.052180999999999</v>
      </c>
      <c r="AF8" s="258">
        <v>12.850327999999999</v>
      </c>
      <c r="AG8" s="258">
        <v>11.19679</v>
      </c>
      <c r="AH8" s="258">
        <v>12.551097</v>
      </c>
      <c r="AI8" s="258">
        <v>11.183469000000001</v>
      </c>
      <c r="AJ8" s="258">
        <v>12.181654999999999</v>
      </c>
      <c r="AK8" s="258">
        <v>11.810457</v>
      </c>
      <c r="AL8" s="258">
        <v>11.603852</v>
      </c>
      <c r="AM8" s="258">
        <v>11.216625000000001</v>
      </c>
      <c r="AN8" s="258">
        <v>10.908469</v>
      </c>
      <c r="AO8" s="258">
        <v>11.855997</v>
      </c>
      <c r="AP8" s="258">
        <v>11.112795</v>
      </c>
      <c r="AQ8" s="258">
        <v>11.718671000000001</v>
      </c>
      <c r="AR8" s="258">
        <v>11.787896</v>
      </c>
      <c r="AS8" s="258">
        <v>11.206550999999999</v>
      </c>
      <c r="AT8" s="258">
        <v>12.338134999999999</v>
      </c>
      <c r="AU8" s="258">
        <v>11.112456999999999</v>
      </c>
      <c r="AV8" s="258">
        <v>11.602762999999999</v>
      </c>
      <c r="AW8" s="258">
        <v>11.065579</v>
      </c>
      <c r="AX8" s="258">
        <v>11.208484</v>
      </c>
      <c r="AY8" s="258">
        <v>11.360863999999999</v>
      </c>
      <c r="AZ8" s="258">
        <v>10.017488999999999</v>
      </c>
      <c r="BA8" s="346">
        <v>10.967700000000001</v>
      </c>
      <c r="BB8" s="346">
        <v>8.4222029999999997</v>
      </c>
      <c r="BC8" s="346">
        <v>9.8714739999999992</v>
      </c>
      <c r="BD8" s="346">
        <v>10.25395</v>
      </c>
      <c r="BE8" s="346">
        <v>11.841379999999999</v>
      </c>
      <c r="BF8" s="346">
        <v>11.95011</v>
      </c>
      <c r="BG8" s="346">
        <v>10.107060000000001</v>
      </c>
      <c r="BH8" s="346">
        <v>11.226039999999999</v>
      </c>
      <c r="BI8" s="346">
        <v>10.765269999999999</v>
      </c>
      <c r="BJ8" s="346">
        <v>10.88836</v>
      </c>
      <c r="BK8" s="346">
        <v>12.32695</v>
      </c>
      <c r="BL8" s="346">
        <v>11.22011</v>
      </c>
      <c r="BM8" s="346">
        <v>11.66606</v>
      </c>
      <c r="BN8" s="346">
        <v>8.5416159999999994</v>
      </c>
      <c r="BO8" s="346">
        <v>9.0498130000000003</v>
      </c>
      <c r="BP8" s="346">
        <v>9.4638139999999993</v>
      </c>
      <c r="BQ8" s="346">
        <v>11.0678</v>
      </c>
      <c r="BR8" s="346">
        <v>12.270479999999999</v>
      </c>
      <c r="BS8" s="346">
        <v>10.15297</v>
      </c>
      <c r="BT8" s="346">
        <v>11.27927</v>
      </c>
      <c r="BU8" s="346">
        <v>11.571339999999999</v>
      </c>
      <c r="BV8" s="346">
        <v>11.749359999999999</v>
      </c>
    </row>
    <row r="9" spans="1:74" ht="11.1" customHeight="1" x14ac:dyDescent="0.2">
      <c r="A9" s="93" t="s">
        <v>216</v>
      </c>
      <c r="B9" s="199" t="s">
        <v>569</v>
      </c>
      <c r="C9" s="258">
        <v>47.813445000000002</v>
      </c>
      <c r="D9" s="258">
        <v>39.892356999999997</v>
      </c>
      <c r="E9" s="258">
        <v>44.986085000000003</v>
      </c>
      <c r="F9" s="258">
        <v>41.735030999999999</v>
      </c>
      <c r="G9" s="258">
        <v>39.074720999999997</v>
      </c>
      <c r="H9" s="258">
        <v>37.142943000000002</v>
      </c>
      <c r="I9" s="258">
        <v>43.683551999999999</v>
      </c>
      <c r="J9" s="258">
        <v>47.194879999999998</v>
      </c>
      <c r="K9" s="258">
        <v>44.396197000000001</v>
      </c>
      <c r="L9" s="258">
        <v>44.351681999999997</v>
      </c>
      <c r="M9" s="258">
        <v>40.196576999999998</v>
      </c>
      <c r="N9" s="258">
        <v>36.929597999999999</v>
      </c>
      <c r="O9" s="258">
        <v>32.152895000000001</v>
      </c>
      <c r="P9" s="258">
        <v>30.432842000000001</v>
      </c>
      <c r="Q9" s="258">
        <v>29.370827999999999</v>
      </c>
      <c r="R9" s="258">
        <v>24.894093999999999</v>
      </c>
      <c r="S9" s="258">
        <v>27.427437999999999</v>
      </c>
      <c r="T9" s="258">
        <v>30.726721000000001</v>
      </c>
      <c r="U9" s="258">
        <v>36.165278999999998</v>
      </c>
      <c r="V9" s="258">
        <v>39.94847</v>
      </c>
      <c r="W9" s="258">
        <v>38.088659</v>
      </c>
      <c r="X9" s="258">
        <v>39.598267</v>
      </c>
      <c r="Y9" s="258">
        <v>38.690494999999999</v>
      </c>
      <c r="Z9" s="258">
        <v>36.478789999999996</v>
      </c>
      <c r="AA9" s="258">
        <v>37.41046</v>
      </c>
      <c r="AB9" s="258">
        <v>35.209305000000001</v>
      </c>
      <c r="AC9" s="258">
        <v>35.179845999999998</v>
      </c>
      <c r="AD9" s="258">
        <v>31.430582000000001</v>
      </c>
      <c r="AE9" s="258">
        <v>33.228937000000002</v>
      </c>
      <c r="AF9" s="258">
        <v>35.429513</v>
      </c>
      <c r="AG9" s="258">
        <v>36.857022999999998</v>
      </c>
      <c r="AH9" s="258">
        <v>41.314962999999999</v>
      </c>
      <c r="AI9" s="258">
        <v>36.813178999999998</v>
      </c>
      <c r="AJ9" s="258">
        <v>36.958508000000002</v>
      </c>
      <c r="AK9" s="258">
        <v>35.832306000000003</v>
      </c>
      <c r="AL9" s="258">
        <v>35.205561000000003</v>
      </c>
      <c r="AM9" s="258">
        <v>34.220039</v>
      </c>
      <c r="AN9" s="258">
        <v>33.279966000000002</v>
      </c>
      <c r="AO9" s="258">
        <v>36.170600999999998</v>
      </c>
      <c r="AP9" s="258">
        <v>30.363935999999999</v>
      </c>
      <c r="AQ9" s="258">
        <v>32.019362000000001</v>
      </c>
      <c r="AR9" s="258">
        <v>32.208449000000002</v>
      </c>
      <c r="AS9" s="258">
        <v>35.905003000000001</v>
      </c>
      <c r="AT9" s="258">
        <v>39.530565000000003</v>
      </c>
      <c r="AU9" s="258">
        <v>35.603507</v>
      </c>
      <c r="AV9" s="258">
        <v>36.358046999999999</v>
      </c>
      <c r="AW9" s="258">
        <v>34.659658</v>
      </c>
      <c r="AX9" s="258">
        <v>35.010545</v>
      </c>
      <c r="AY9" s="258">
        <v>33.702705999999999</v>
      </c>
      <c r="AZ9" s="258">
        <v>29.766517</v>
      </c>
      <c r="BA9" s="346">
        <v>32.15851</v>
      </c>
      <c r="BB9" s="346">
        <v>24.912430000000001</v>
      </c>
      <c r="BC9" s="346">
        <v>30.351459999999999</v>
      </c>
      <c r="BD9" s="346">
        <v>31.286950000000001</v>
      </c>
      <c r="BE9" s="346">
        <v>37.545250000000003</v>
      </c>
      <c r="BF9" s="346">
        <v>39.808689999999999</v>
      </c>
      <c r="BG9" s="346">
        <v>30.455220000000001</v>
      </c>
      <c r="BH9" s="346">
        <v>33.086939999999998</v>
      </c>
      <c r="BI9" s="346">
        <v>31.357250000000001</v>
      </c>
      <c r="BJ9" s="346">
        <v>35.588830000000002</v>
      </c>
      <c r="BK9" s="346">
        <v>36.643430000000002</v>
      </c>
      <c r="BL9" s="346">
        <v>31.805879999999998</v>
      </c>
      <c r="BM9" s="346">
        <v>33.220939999999999</v>
      </c>
      <c r="BN9" s="346">
        <v>22.678840000000001</v>
      </c>
      <c r="BO9" s="346">
        <v>26.36008</v>
      </c>
      <c r="BP9" s="346">
        <v>26.852820000000001</v>
      </c>
      <c r="BQ9" s="346">
        <v>33.405410000000003</v>
      </c>
      <c r="BR9" s="346">
        <v>35.243130000000001</v>
      </c>
      <c r="BS9" s="346">
        <v>27.370090000000001</v>
      </c>
      <c r="BT9" s="346">
        <v>31.653739999999999</v>
      </c>
      <c r="BU9" s="346">
        <v>29.217459999999999</v>
      </c>
      <c r="BV9" s="346">
        <v>32.350790000000003</v>
      </c>
    </row>
    <row r="10" spans="1:74" ht="11.1" customHeight="1" x14ac:dyDescent="0.2">
      <c r="A10" s="95" t="s">
        <v>217</v>
      </c>
      <c r="B10" s="199" t="s">
        <v>570</v>
      </c>
      <c r="C10" s="258">
        <v>7.6999999999999999E-2</v>
      </c>
      <c r="D10" s="258">
        <v>-0.76400000000000001</v>
      </c>
      <c r="E10" s="258">
        <v>-2.9000000000000001E-2</v>
      </c>
      <c r="F10" s="258">
        <v>-0.61599999999999999</v>
      </c>
      <c r="G10" s="258">
        <v>0.40899999999999997</v>
      </c>
      <c r="H10" s="258">
        <v>0.41799999999999998</v>
      </c>
      <c r="I10" s="258">
        <v>0.40600000000000003</v>
      </c>
      <c r="J10" s="258">
        <v>1.64</v>
      </c>
      <c r="K10" s="258">
        <v>1.1399999999999999</v>
      </c>
      <c r="L10" s="258">
        <v>-0.02</v>
      </c>
      <c r="M10" s="258">
        <v>-0.27600000000000002</v>
      </c>
      <c r="N10" s="258">
        <v>0.63800000000000001</v>
      </c>
      <c r="O10" s="258">
        <v>0.63500000000000001</v>
      </c>
      <c r="P10" s="258">
        <v>-2.1999999999999999E-2</v>
      </c>
      <c r="Q10" s="258">
        <v>5.0999999999999997E-2</v>
      </c>
      <c r="R10" s="258">
        <v>0.19600000000000001</v>
      </c>
      <c r="S10" s="258">
        <v>0.95799999999999996</v>
      </c>
      <c r="T10" s="258">
        <v>1.121</v>
      </c>
      <c r="U10" s="258">
        <v>1.5389999999999999</v>
      </c>
      <c r="V10" s="258">
        <v>2.2669999999999999</v>
      </c>
      <c r="W10" s="258">
        <v>1.8440000000000001</v>
      </c>
      <c r="X10" s="258">
        <v>0.85699999999999998</v>
      </c>
      <c r="Y10" s="258">
        <v>0.78</v>
      </c>
      <c r="Z10" s="258">
        <v>0.33600000000000002</v>
      </c>
      <c r="AA10" s="258">
        <v>0.33493000000000001</v>
      </c>
      <c r="AB10" s="258">
        <v>-0.19564999999999999</v>
      </c>
      <c r="AC10" s="258">
        <v>-2.0250000000000001E-2</v>
      </c>
      <c r="AD10" s="258">
        <v>2.052E-2</v>
      </c>
      <c r="AE10" s="258">
        <v>0.81972999999999996</v>
      </c>
      <c r="AF10" s="258">
        <v>0.91922999999999999</v>
      </c>
      <c r="AG10" s="258">
        <v>-2.0343433332999998</v>
      </c>
      <c r="AH10" s="258">
        <v>1.2391666667000001</v>
      </c>
      <c r="AI10" s="258">
        <v>0.79616666667000002</v>
      </c>
      <c r="AJ10" s="258">
        <v>-2.9833333332999999E-2</v>
      </c>
      <c r="AK10" s="258">
        <v>-0.24583333332999999</v>
      </c>
      <c r="AL10" s="258">
        <v>-0.29383333333</v>
      </c>
      <c r="AM10" s="258">
        <v>-0.77</v>
      </c>
      <c r="AN10" s="258">
        <v>-1.825</v>
      </c>
      <c r="AO10" s="258">
        <v>-0.18099999999999999</v>
      </c>
      <c r="AP10" s="258">
        <v>0.217</v>
      </c>
      <c r="AQ10" s="258">
        <v>1.4159999999999999</v>
      </c>
      <c r="AR10" s="258">
        <v>0.61799999999999999</v>
      </c>
      <c r="AS10" s="258">
        <v>-0.16700000000000001</v>
      </c>
      <c r="AT10" s="258">
        <v>2.117</v>
      </c>
      <c r="AU10" s="258">
        <v>-0.83899999999999997</v>
      </c>
      <c r="AV10" s="258">
        <v>-0.78481000000000001</v>
      </c>
      <c r="AW10" s="258">
        <v>0.70806999999999998</v>
      </c>
      <c r="AX10" s="258">
        <v>-0.58143999999999996</v>
      </c>
      <c r="AY10" s="258">
        <v>2.68018</v>
      </c>
      <c r="AZ10" s="258">
        <v>-2.4865930000000001</v>
      </c>
      <c r="BA10" s="346">
        <v>0.1478862</v>
      </c>
      <c r="BB10" s="346">
        <v>2.1270519999999999</v>
      </c>
      <c r="BC10" s="346">
        <v>-1.2491760000000001</v>
      </c>
      <c r="BD10" s="346">
        <v>-0.41898960000000002</v>
      </c>
      <c r="BE10" s="346">
        <v>0.7670844</v>
      </c>
      <c r="BF10" s="346">
        <v>1.17138E-2</v>
      </c>
      <c r="BG10" s="346">
        <v>-6.9304500000000005E-2</v>
      </c>
      <c r="BH10" s="346">
        <v>-1.1339809999999999</v>
      </c>
      <c r="BI10" s="346">
        <v>-0.26074789999999998</v>
      </c>
      <c r="BJ10" s="346">
        <v>-0.5256845</v>
      </c>
      <c r="BK10" s="346">
        <v>0.13915279999999999</v>
      </c>
      <c r="BL10" s="346">
        <v>-0.46333590000000002</v>
      </c>
      <c r="BM10" s="346">
        <v>8.9411099999999993E-2</v>
      </c>
      <c r="BN10" s="346">
        <v>-0.52327630000000003</v>
      </c>
      <c r="BO10" s="346">
        <v>-0.26324239999999999</v>
      </c>
      <c r="BP10" s="346">
        <v>1.617049</v>
      </c>
      <c r="BQ10" s="346">
        <v>1.8214159999999999</v>
      </c>
      <c r="BR10" s="346">
        <v>2.7389199999999999E-2</v>
      </c>
      <c r="BS10" s="346">
        <v>0.42608449999999998</v>
      </c>
      <c r="BT10" s="346">
        <v>-1.0903179999999999</v>
      </c>
      <c r="BU10" s="346">
        <v>-0.25326080000000001</v>
      </c>
      <c r="BV10" s="346">
        <v>-1.5554300000000001</v>
      </c>
    </row>
    <row r="11" spans="1:74" ht="11.1" customHeight="1" x14ac:dyDescent="0.2">
      <c r="A11" s="93" t="s">
        <v>218</v>
      </c>
      <c r="B11" s="199" t="s">
        <v>571</v>
      </c>
      <c r="C11" s="258">
        <v>1.292689</v>
      </c>
      <c r="D11" s="258">
        <v>0.865707</v>
      </c>
      <c r="E11" s="258">
        <v>0.85041</v>
      </c>
      <c r="F11" s="258">
        <v>0.87896399999999997</v>
      </c>
      <c r="G11" s="258">
        <v>0.91949899999999996</v>
      </c>
      <c r="H11" s="258">
        <v>0.84150599999999998</v>
      </c>
      <c r="I11" s="258">
        <v>1.091037</v>
      </c>
      <c r="J11" s="258">
        <v>0.96981099999999998</v>
      </c>
      <c r="K11" s="258">
        <v>0.90366599999999997</v>
      </c>
      <c r="L11" s="258">
        <v>0.85449799999999998</v>
      </c>
      <c r="M11" s="258">
        <v>0.88168100000000005</v>
      </c>
      <c r="N11" s="258">
        <v>0.96854300000000004</v>
      </c>
      <c r="O11" s="258">
        <v>0.69317200000000001</v>
      </c>
      <c r="P11" s="258">
        <v>0.81884800000000002</v>
      </c>
      <c r="Q11" s="258">
        <v>1.185524</v>
      </c>
      <c r="R11" s="258">
        <v>0.74032200000000004</v>
      </c>
      <c r="S11" s="258">
        <v>0.91033299999999995</v>
      </c>
      <c r="T11" s="258">
        <v>0.64115299999999997</v>
      </c>
      <c r="U11" s="258">
        <v>0.99005900000000002</v>
      </c>
      <c r="V11" s="258">
        <v>0.94300799999999996</v>
      </c>
      <c r="W11" s="258">
        <v>0.80000899999999997</v>
      </c>
      <c r="X11" s="258">
        <v>0.76838099999999998</v>
      </c>
      <c r="Y11" s="258">
        <v>0.70643500000000004</v>
      </c>
      <c r="Z11" s="258">
        <v>0.64911399999999997</v>
      </c>
      <c r="AA11" s="258">
        <v>0.74309199999999997</v>
      </c>
      <c r="AB11" s="258">
        <v>0.61230099999999998</v>
      </c>
      <c r="AC11" s="258">
        <v>0.55966099999999996</v>
      </c>
      <c r="AD11" s="258">
        <v>0.492863</v>
      </c>
      <c r="AE11" s="258">
        <v>1.0531200000000001</v>
      </c>
      <c r="AF11" s="258">
        <v>0.65106699999999995</v>
      </c>
      <c r="AG11" s="258">
        <v>0.95627399999999996</v>
      </c>
      <c r="AH11" s="258">
        <v>0.83888600000000002</v>
      </c>
      <c r="AI11" s="258">
        <v>0.51282300000000003</v>
      </c>
      <c r="AJ11" s="258">
        <v>0.58159000000000005</v>
      </c>
      <c r="AK11" s="258">
        <v>0.36757600000000001</v>
      </c>
      <c r="AL11" s="258">
        <v>0.40791899999999998</v>
      </c>
      <c r="AM11" s="258">
        <v>0.49962600000000001</v>
      </c>
      <c r="AN11" s="258">
        <v>0.34919800000000001</v>
      </c>
      <c r="AO11" s="258">
        <v>0.51813799999999999</v>
      </c>
      <c r="AP11" s="258">
        <v>0.49401499999999998</v>
      </c>
      <c r="AQ11" s="258">
        <v>0.543771</v>
      </c>
      <c r="AR11" s="258">
        <v>0.50861400000000001</v>
      </c>
      <c r="AS11" s="258">
        <v>0.69199100000000002</v>
      </c>
      <c r="AT11" s="258">
        <v>0.48385499999999998</v>
      </c>
      <c r="AU11" s="258">
        <v>0.26286399999999999</v>
      </c>
      <c r="AV11" s="258">
        <v>0.30414999999999998</v>
      </c>
      <c r="AW11" s="258">
        <v>0.39988600000000002</v>
      </c>
      <c r="AX11" s="258">
        <v>0.89804200000000001</v>
      </c>
      <c r="AY11" s="258">
        <v>0.69827470000000003</v>
      </c>
      <c r="AZ11" s="258">
        <v>0.47588069999999999</v>
      </c>
      <c r="BA11" s="346">
        <v>0.49365819999999999</v>
      </c>
      <c r="BB11" s="346">
        <v>0.44581710000000002</v>
      </c>
      <c r="BC11" s="346">
        <v>0.49364799999999998</v>
      </c>
      <c r="BD11" s="346">
        <v>0.51464670000000001</v>
      </c>
      <c r="BE11" s="346">
        <v>0.59192160000000005</v>
      </c>
      <c r="BF11" s="346">
        <v>0.51897159999999998</v>
      </c>
      <c r="BG11" s="346">
        <v>0.49718180000000001</v>
      </c>
      <c r="BH11" s="346">
        <v>0.51089779999999996</v>
      </c>
      <c r="BI11" s="346">
        <v>0.49627579999999999</v>
      </c>
      <c r="BJ11" s="346">
        <v>0.48542879999999999</v>
      </c>
      <c r="BK11" s="346">
        <v>0.49949850000000001</v>
      </c>
      <c r="BL11" s="346">
        <v>0.34576030000000002</v>
      </c>
      <c r="BM11" s="346">
        <v>0.38620759999999998</v>
      </c>
      <c r="BN11" s="346">
        <v>0.36773349999999999</v>
      </c>
      <c r="BO11" s="346">
        <v>0.43057610000000002</v>
      </c>
      <c r="BP11" s="346">
        <v>0.46549629999999997</v>
      </c>
      <c r="BQ11" s="346">
        <v>0.54902110000000004</v>
      </c>
      <c r="BR11" s="346">
        <v>0.48525489999999999</v>
      </c>
      <c r="BS11" s="346">
        <v>0.46959040000000002</v>
      </c>
      <c r="BT11" s="346">
        <v>0.48611670000000001</v>
      </c>
      <c r="BU11" s="346">
        <v>0.47478379999999998</v>
      </c>
      <c r="BV11" s="346">
        <v>0.46594059999999998</v>
      </c>
    </row>
    <row r="12" spans="1:74" ht="11.1" customHeight="1" x14ac:dyDescent="0.2">
      <c r="A12" s="93" t="s">
        <v>219</v>
      </c>
      <c r="B12" s="199" t="s">
        <v>572</v>
      </c>
      <c r="C12" s="258">
        <v>7.8712689999999998</v>
      </c>
      <c r="D12" s="258">
        <v>6.495743</v>
      </c>
      <c r="E12" s="258">
        <v>7.6120390000000002</v>
      </c>
      <c r="F12" s="258">
        <v>7.2161689999999998</v>
      </c>
      <c r="G12" s="258">
        <v>6.7610799999999998</v>
      </c>
      <c r="H12" s="258">
        <v>5.7885520000000001</v>
      </c>
      <c r="I12" s="258">
        <v>5.1173840000000004</v>
      </c>
      <c r="J12" s="258">
        <v>6.4086720000000001</v>
      </c>
      <c r="K12" s="258">
        <v>5.3882459999999996</v>
      </c>
      <c r="L12" s="258">
        <v>5.7439840000000002</v>
      </c>
      <c r="M12" s="258">
        <v>4.7088530000000004</v>
      </c>
      <c r="N12" s="258">
        <v>4.8458969999999999</v>
      </c>
      <c r="O12" s="258">
        <v>4.4332520000000004</v>
      </c>
      <c r="P12" s="258">
        <v>4.5113630000000002</v>
      </c>
      <c r="Q12" s="258">
        <v>5.2084060000000001</v>
      </c>
      <c r="R12" s="258">
        <v>4.5832699999999997</v>
      </c>
      <c r="S12" s="258">
        <v>4.2086100000000002</v>
      </c>
      <c r="T12" s="258">
        <v>5.4315249999999997</v>
      </c>
      <c r="U12" s="258">
        <v>3.2758970000000001</v>
      </c>
      <c r="V12" s="258">
        <v>5.0031559999999997</v>
      </c>
      <c r="W12" s="258">
        <v>4.2728570000000001</v>
      </c>
      <c r="X12" s="258">
        <v>4.8629439999999997</v>
      </c>
      <c r="Y12" s="258">
        <v>6.5535009999999998</v>
      </c>
      <c r="Z12" s="258">
        <v>7.9262360000000003</v>
      </c>
      <c r="AA12" s="258">
        <v>7.3854649999999999</v>
      </c>
      <c r="AB12" s="258">
        <v>6.9083259999999997</v>
      </c>
      <c r="AC12" s="258">
        <v>8.0131139999999998</v>
      </c>
      <c r="AD12" s="258">
        <v>7.2364160000000002</v>
      </c>
      <c r="AE12" s="258">
        <v>7.2428109999999997</v>
      </c>
      <c r="AF12" s="258">
        <v>7.3171759999999999</v>
      </c>
      <c r="AG12" s="258">
        <v>7.177251</v>
      </c>
      <c r="AH12" s="258">
        <v>8.5731289999999998</v>
      </c>
      <c r="AI12" s="258">
        <v>8.8937369999999998</v>
      </c>
      <c r="AJ12" s="258">
        <v>9.1589869999999998</v>
      </c>
      <c r="AK12" s="258">
        <v>9.5521969999999996</v>
      </c>
      <c r="AL12" s="258">
        <v>9.4947759999999999</v>
      </c>
      <c r="AM12" s="258">
        <v>8.7722200000000008</v>
      </c>
      <c r="AN12" s="258">
        <v>9.0223569999999995</v>
      </c>
      <c r="AO12" s="258">
        <v>9.4261990000000004</v>
      </c>
      <c r="AP12" s="258">
        <v>11.092243</v>
      </c>
      <c r="AQ12" s="258">
        <v>9.6454360000000001</v>
      </c>
      <c r="AR12" s="258">
        <v>10.137928</v>
      </c>
      <c r="AS12" s="258">
        <v>9.5316050000000008</v>
      </c>
      <c r="AT12" s="258">
        <v>10.052433000000001</v>
      </c>
      <c r="AU12" s="258">
        <v>9.4826630000000005</v>
      </c>
      <c r="AV12" s="258">
        <v>10.681054</v>
      </c>
      <c r="AW12" s="258">
        <v>8.872007</v>
      </c>
      <c r="AX12" s="258">
        <v>8.9159070000000007</v>
      </c>
      <c r="AY12" s="258">
        <v>9.2966270000000009</v>
      </c>
      <c r="AZ12" s="258">
        <v>10.034330000000001</v>
      </c>
      <c r="BA12" s="346">
        <v>9.7233499999999999</v>
      </c>
      <c r="BB12" s="346">
        <v>8.3473210000000009</v>
      </c>
      <c r="BC12" s="346">
        <v>7.8323619999999998</v>
      </c>
      <c r="BD12" s="346">
        <v>8.3762240000000006</v>
      </c>
      <c r="BE12" s="346">
        <v>7.473916</v>
      </c>
      <c r="BF12" s="346">
        <v>7.8705530000000001</v>
      </c>
      <c r="BG12" s="346">
        <v>8.2379829999999998</v>
      </c>
      <c r="BH12" s="346">
        <v>7.7398429999999996</v>
      </c>
      <c r="BI12" s="346">
        <v>7.6701050000000004</v>
      </c>
      <c r="BJ12" s="346">
        <v>8.0982380000000003</v>
      </c>
      <c r="BK12" s="346">
        <v>8.5478319999999997</v>
      </c>
      <c r="BL12" s="346">
        <v>9.2404279999999996</v>
      </c>
      <c r="BM12" s="346">
        <v>8.9842390000000005</v>
      </c>
      <c r="BN12" s="346">
        <v>7.7916470000000002</v>
      </c>
      <c r="BO12" s="346">
        <v>7.3126369999999996</v>
      </c>
      <c r="BP12" s="346">
        <v>7.782127</v>
      </c>
      <c r="BQ12" s="346">
        <v>6.9398010000000001</v>
      </c>
      <c r="BR12" s="346">
        <v>7.302657</v>
      </c>
      <c r="BS12" s="346">
        <v>7.6184370000000001</v>
      </c>
      <c r="BT12" s="346">
        <v>7.16683</v>
      </c>
      <c r="BU12" s="346">
        <v>7.10839</v>
      </c>
      <c r="BV12" s="346">
        <v>7.5067459999999997</v>
      </c>
    </row>
    <row r="13" spans="1:74" ht="11.1" customHeight="1" x14ac:dyDescent="0.2">
      <c r="A13" s="93" t="s">
        <v>220</v>
      </c>
      <c r="B13" s="200" t="s">
        <v>865</v>
      </c>
      <c r="C13" s="258">
        <v>4.977957</v>
      </c>
      <c r="D13" s="258">
        <v>3.2403580000000001</v>
      </c>
      <c r="E13" s="258">
        <v>5.2977720000000001</v>
      </c>
      <c r="F13" s="258">
        <v>4.2272230000000004</v>
      </c>
      <c r="G13" s="258">
        <v>4.5502209999999996</v>
      </c>
      <c r="H13" s="258">
        <v>3.9524210000000002</v>
      </c>
      <c r="I13" s="258">
        <v>2.9331659999999999</v>
      </c>
      <c r="J13" s="258">
        <v>3.9443519999999999</v>
      </c>
      <c r="K13" s="258">
        <v>3.4360740000000001</v>
      </c>
      <c r="L13" s="258">
        <v>3.4515349999999998</v>
      </c>
      <c r="M13" s="258">
        <v>2.8593250000000001</v>
      </c>
      <c r="N13" s="258">
        <v>3.1364550000000002</v>
      </c>
      <c r="O13" s="258">
        <v>3.0618609999999999</v>
      </c>
      <c r="P13" s="258">
        <v>3.4954900000000002</v>
      </c>
      <c r="Q13" s="258">
        <v>3.5958420000000002</v>
      </c>
      <c r="R13" s="258">
        <v>3.363178</v>
      </c>
      <c r="S13" s="258">
        <v>3.2752659999999998</v>
      </c>
      <c r="T13" s="258">
        <v>3.4229989999999999</v>
      </c>
      <c r="U13" s="258">
        <v>2.4252280000000002</v>
      </c>
      <c r="V13" s="258">
        <v>3.8229060000000001</v>
      </c>
      <c r="W13" s="258">
        <v>2.8277830000000002</v>
      </c>
      <c r="X13" s="258">
        <v>3.1570900000000002</v>
      </c>
      <c r="Y13" s="258">
        <v>3.8439380000000001</v>
      </c>
      <c r="Z13" s="258">
        <v>4.6386539999999998</v>
      </c>
      <c r="AA13" s="258">
        <v>4.315226</v>
      </c>
      <c r="AB13" s="258">
        <v>3.7764669999999998</v>
      </c>
      <c r="AC13" s="258">
        <v>4.0792520000000003</v>
      </c>
      <c r="AD13" s="258">
        <v>4.6110239999999996</v>
      </c>
      <c r="AE13" s="258">
        <v>4.5630990000000002</v>
      </c>
      <c r="AF13" s="258">
        <v>4.2766669999999998</v>
      </c>
      <c r="AG13" s="258">
        <v>4.2208490000000003</v>
      </c>
      <c r="AH13" s="258">
        <v>5.1889710000000004</v>
      </c>
      <c r="AI13" s="258">
        <v>5.4347409999999998</v>
      </c>
      <c r="AJ13" s="258">
        <v>4.6611219999999998</v>
      </c>
      <c r="AK13" s="258">
        <v>5.1046760000000004</v>
      </c>
      <c r="AL13" s="258">
        <v>5.0224719999999996</v>
      </c>
      <c r="AM13" s="258">
        <v>4.5720619999999998</v>
      </c>
      <c r="AN13" s="258">
        <v>5.3322390000000004</v>
      </c>
      <c r="AO13" s="258">
        <v>4.9704449999999998</v>
      </c>
      <c r="AP13" s="258">
        <v>5.8902669999999997</v>
      </c>
      <c r="AQ13" s="258">
        <v>5.5745570000000004</v>
      </c>
      <c r="AR13" s="258">
        <v>5.4803030000000001</v>
      </c>
      <c r="AS13" s="258">
        <v>4.762721</v>
      </c>
      <c r="AT13" s="258">
        <v>5.6725070000000004</v>
      </c>
      <c r="AU13" s="258">
        <v>4.0854860000000004</v>
      </c>
      <c r="AV13" s="258">
        <v>5.8357070000000002</v>
      </c>
      <c r="AW13" s="258">
        <v>4.4231559999999996</v>
      </c>
      <c r="AX13" s="258">
        <v>4.9137240000000002</v>
      </c>
      <c r="AY13" s="258">
        <v>5.0185919999999999</v>
      </c>
      <c r="AZ13" s="258">
        <v>5.0074940000000003</v>
      </c>
      <c r="BA13" s="346">
        <v>4.2968630000000001</v>
      </c>
      <c r="BB13" s="346">
        <v>4.1603050000000001</v>
      </c>
      <c r="BC13" s="346">
        <v>4.0170240000000002</v>
      </c>
      <c r="BD13" s="346">
        <v>4.2141089999999997</v>
      </c>
      <c r="BE13" s="346">
        <v>4.0126670000000004</v>
      </c>
      <c r="BF13" s="346">
        <v>4.2844540000000002</v>
      </c>
      <c r="BG13" s="346">
        <v>4.349221</v>
      </c>
      <c r="BH13" s="346">
        <v>4.1062440000000002</v>
      </c>
      <c r="BI13" s="346">
        <v>4.0608360000000001</v>
      </c>
      <c r="BJ13" s="346">
        <v>4.3334950000000001</v>
      </c>
      <c r="BK13" s="346">
        <v>4.6837400000000002</v>
      </c>
      <c r="BL13" s="346">
        <v>4.7200100000000003</v>
      </c>
      <c r="BM13" s="346">
        <v>4.0676759999999996</v>
      </c>
      <c r="BN13" s="346">
        <v>3.9572919999999998</v>
      </c>
      <c r="BO13" s="346">
        <v>3.8319179999999999</v>
      </c>
      <c r="BP13" s="346">
        <v>4.0218800000000003</v>
      </c>
      <c r="BQ13" s="346">
        <v>3.82178</v>
      </c>
      <c r="BR13" s="346">
        <v>4.0725090000000002</v>
      </c>
      <c r="BS13" s="346">
        <v>4.1297750000000004</v>
      </c>
      <c r="BT13" s="346">
        <v>3.9027859999999999</v>
      </c>
      <c r="BU13" s="346">
        <v>3.8620939999999999</v>
      </c>
      <c r="BV13" s="346">
        <v>4.1220189999999999</v>
      </c>
    </row>
    <row r="14" spans="1:74" ht="11.1" customHeight="1" x14ac:dyDescent="0.2">
      <c r="A14" s="93" t="s">
        <v>221</v>
      </c>
      <c r="B14" s="200" t="s">
        <v>866</v>
      </c>
      <c r="C14" s="258">
        <v>2.8933119999999999</v>
      </c>
      <c r="D14" s="258">
        <v>3.255385</v>
      </c>
      <c r="E14" s="258">
        <v>2.3142670000000001</v>
      </c>
      <c r="F14" s="258">
        <v>2.9889459999999999</v>
      </c>
      <c r="G14" s="258">
        <v>2.2108590000000001</v>
      </c>
      <c r="H14" s="258">
        <v>1.836131</v>
      </c>
      <c r="I14" s="258">
        <v>2.184218</v>
      </c>
      <c r="J14" s="258">
        <v>2.4643199999999998</v>
      </c>
      <c r="K14" s="258">
        <v>1.952172</v>
      </c>
      <c r="L14" s="258">
        <v>2.292449</v>
      </c>
      <c r="M14" s="258">
        <v>1.8495280000000001</v>
      </c>
      <c r="N14" s="258">
        <v>1.7094419999999999</v>
      </c>
      <c r="O14" s="258">
        <v>1.371391</v>
      </c>
      <c r="P14" s="258">
        <v>1.015873</v>
      </c>
      <c r="Q14" s="258">
        <v>1.6125640000000001</v>
      </c>
      <c r="R14" s="258">
        <v>1.220092</v>
      </c>
      <c r="S14" s="258">
        <v>0.93334399999999995</v>
      </c>
      <c r="T14" s="258">
        <v>2.0085259999999998</v>
      </c>
      <c r="U14" s="258">
        <v>0.85066900000000001</v>
      </c>
      <c r="V14" s="258">
        <v>1.18025</v>
      </c>
      <c r="W14" s="258">
        <v>1.445074</v>
      </c>
      <c r="X14" s="258">
        <v>1.705854</v>
      </c>
      <c r="Y14" s="258">
        <v>2.7095630000000002</v>
      </c>
      <c r="Z14" s="258">
        <v>3.287582</v>
      </c>
      <c r="AA14" s="258">
        <v>3.0702389999999999</v>
      </c>
      <c r="AB14" s="258">
        <v>3.1318589999999999</v>
      </c>
      <c r="AC14" s="258">
        <v>3.933862</v>
      </c>
      <c r="AD14" s="258">
        <v>2.6253920000000002</v>
      </c>
      <c r="AE14" s="258">
        <v>2.6797119999999999</v>
      </c>
      <c r="AF14" s="258">
        <v>3.0405090000000001</v>
      </c>
      <c r="AG14" s="258">
        <v>2.9564020000000002</v>
      </c>
      <c r="AH14" s="258">
        <v>3.3841580000000002</v>
      </c>
      <c r="AI14" s="258">
        <v>3.458996</v>
      </c>
      <c r="AJ14" s="258">
        <v>4.497865</v>
      </c>
      <c r="AK14" s="258">
        <v>4.4475210000000001</v>
      </c>
      <c r="AL14" s="258">
        <v>4.4723040000000003</v>
      </c>
      <c r="AM14" s="258">
        <v>4.2001580000000001</v>
      </c>
      <c r="AN14" s="258">
        <v>3.690118</v>
      </c>
      <c r="AO14" s="258">
        <v>4.4557539999999998</v>
      </c>
      <c r="AP14" s="258">
        <v>5.2019760000000002</v>
      </c>
      <c r="AQ14" s="258">
        <v>4.0708789999999997</v>
      </c>
      <c r="AR14" s="258">
        <v>4.6576250000000003</v>
      </c>
      <c r="AS14" s="258">
        <v>4.7688839999999999</v>
      </c>
      <c r="AT14" s="258">
        <v>4.3799260000000002</v>
      </c>
      <c r="AU14" s="258">
        <v>5.3971770000000001</v>
      </c>
      <c r="AV14" s="258">
        <v>4.8453470000000003</v>
      </c>
      <c r="AW14" s="258">
        <v>4.4488510000000003</v>
      </c>
      <c r="AX14" s="258">
        <v>4.0021829999999996</v>
      </c>
      <c r="AY14" s="258">
        <v>4.278035</v>
      </c>
      <c r="AZ14" s="258">
        <v>5.0268410000000001</v>
      </c>
      <c r="BA14" s="346">
        <v>5.4264869999999998</v>
      </c>
      <c r="BB14" s="346">
        <v>4.1870159999999998</v>
      </c>
      <c r="BC14" s="346">
        <v>3.8153380000000001</v>
      </c>
      <c r="BD14" s="346">
        <v>4.162115</v>
      </c>
      <c r="BE14" s="346">
        <v>3.461249</v>
      </c>
      <c r="BF14" s="346">
        <v>3.5861000000000001</v>
      </c>
      <c r="BG14" s="346">
        <v>3.8887619999999998</v>
      </c>
      <c r="BH14" s="346">
        <v>3.6335999999999999</v>
      </c>
      <c r="BI14" s="346">
        <v>3.6092689999999998</v>
      </c>
      <c r="BJ14" s="346">
        <v>3.7647430000000002</v>
      </c>
      <c r="BK14" s="346">
        <v>3.8640919999999999</v>
      </c>
      <c r="BL14" s="346">
        <v>4.5204180000000003</v>
      </c>
      <c r="BM14" s="346">
        <v>4.916563</v>
      </c>
      <c r="BN14" s="346">
        <v>3.8343560000000001</v>
      </c>
      <c r="BO14" s="346">
        <v>3.4807190000000001</v>
      </c>
      <c r="BP14" s="346">
        <v>3.7602470000000001</v>
      </c>
      <c r="BQ14" s="346">
        <v>3.1180219999999998</v>
      </c>
      <c r="BR14" s="346">
        <v>3.2301479999999998</v>
      </c>
      <c r="BS14" s="346">
        <v>3.488661</v>
      </c>
      <c r="BT14" s="346">
        <v>3.2640440000000002</v>
      </c>
      <c r="BU14" s="346">
        <v>3.2462960000000001</v>
      </c>
      <c r="BV14" s="346">
        <v>3.3847269999999998</v>
      </c>
    </row>
    <row r="15" spans="1:74" ht="11.1" customHeight="1" x14ac:dyDescent="0.2">
      <c r="A15" s="93" t="s">
        <v>222</v>
      </c>
      <c r="B15" s="199" t="s">
        <v>549</v>
      </c>
      <c r="C15" s="258">
        <v>80.095325000000003</v>
      </c>
      <c r="D15" s="258">
        <v>65.856662</v>
      </c>
      <c r="E15" s="258">
        <v>74.685553999999996</v>
      </c>
      <c r="F15" s="258">
        <v>68.255425000000002</v>
      </c>
      <c r="G15" s="258">
        <v>64.981976000000003</v>
      </c>
      <c r="H15" s="258">
        <v>62.404319000000001</v>
      </c>
      <c r="I15" s="258">
        <v>72.855869999999996</v>
      </c>
      <c r="J15" s="258">
        <v>78.824561000000003</v>
      </c>
      <c r="K15" s="258">
        <v>74.379159999999999</v>
      </c>
      <c r="L15" s="258">
        <v>70.752887999999999</v>
      </c>
      <c r="M15" s="258">
        <v>64.470735000000005</v>
      </c>
      <c r="N15" s="258">
        <v>59.761211000000003</v>
      </c>
      <c r="O15" s="258">
        <v>57.463634999999996</v>
      </c>
      <c r="P15" s="258">
        <v>53.613990999999999</v>
      </c>
      <c r="Q15" s="258">
        <v>51.356006000000001</v>
      </c>
      <c r="R15" s="258">
        <v>44.569406999999998</v>
      </c>
      <c r="S15" s="258">
        <v>50.782800000000002</v>
      </c>
      <c r="T15" s="258">
        <v>55.843969000000001</v>
      </c>
      <c r="U15" s="258">
        <v>61.036976000000003</v>
      </c>
      <c r="V15" s="258">
        <v>66.453850000000003</v>
      </c>
      <c r="W15" s="258">
        <v>63.440868999999999</v>
      </c>
      <c r="X15" s="258">
        <v>65.487667999999999</v>
      </c>
      <c r="Y15" s="258">
        <v>62.082686000000002</v>
      </c>
      <c r="Z15" s="258">
        <v>56.369982</v>
      </c>
      <c r="AA15" s="258">
        <v>62.106943000000001</v>
      </c>
      <c r="AB15" s="258">
        <v>57.897356000000002</v>
      </c>
      <c r="AC15" s="258">
        <v>56.861345</v>
      </c>
      <c r="AD15" s="258">
        <v>52.03069</v>
      </c>
      <c r="AE15" s="258">
        <v>56.745452999999998</v>
      </c>
      <c r="AF15" s="258">
        <v>60.482107999999997</v>
      </c>
      <c r="AG15" s="258">
        <v>54.711043666999998</v>
      </c>
      <c r="AH15" s="258">
        <v>64.087253666999999</v>
      </c>
      <c r="AI15" s="258">
        <v>55.306720667</v>
      </c>
      <c r="AJ15" s="258">
        <v>57.760377667</v>
      </c>
      <c r="AK15" s="258">
        <v>54.914778667</v>
      </c>
      <c r="AL15" s="258">
        <v>53.839074666999998</v>
      </c>
      <c r="AM15" s="258">
        <v>52.894089000000001</v>
      </c>
      <c r="AN15" s="258">
        <v>49.736983000000002</v>
      </c>
      <c r="AO15" s="258">
        <v>56.378081000000002</v>
      </c>
      <c r="AP15" s="258">
        <v>47.650886</v>
      </c>
      <c r="AQ15" s="258">
        <v>53.510309999999997</v>
      </c>
      <c r="AR15" s="258">
        <v>52.546058000000002</v>
      </c>
      <c r="AS15" s="258">
        <v>53.938631999999998</v>
      </c>
      <c r="AT15" s="258">
        <v>61.84966</v>
      </c>
      <c r="AU15" s="258">
        <v>52.357894999999999</v>
      </c>
      <c r="AV15" s="258">
        <v>54.192672999999999</v>
      </c>
      <c r="AW15" s="258">
        <v>54.499957999999999</v>
      </c>
      <c r="AX15" s="258">
        <v>54.400446000000002</v>
      </c>
      <c r="AY15" s="258">
        <v>56.5611088</v>
      </c>
      <c r="AZ15" s="258">
        <v>43.094633600000002</v>
      </c>
      <c r="BA15" s="346">
        <v>49.480240000000002</v>
      </c>
      <c r="BB15" s="346">
        <v>38.611289999999997</v>
      </c>
      <c r="BC15" s="346">
        <v>45.104640000000003</v>
      </c>
      <c r="BD15" s="346">
        <v>46.00123</v>
      </c>
      <c r="BE15" s="346">
        <v>59.667009999999998</v>
      </c>
      <c r="BF15" s="346">
        <v>61.091650000000001</v>
      </c>
      <c r="BG15" s="346">
        <v>46.365360000000003</v>
      </c>
      <c r="BH15" s="346">
        <v>51.973529999999997</v>
      </c>
      <c r="BI15" s="346">
        <v>49.556260000000002</v>
      </c>
      <c r="BJ15" s="346">
        <v>52.549550000000004</v>
      </c>
      <c r="BK15" s="346">
        <v>55.320999999999998</v>
      </c>
      <c r="BL15" s="346">
        <v>48.213419999999999</v>
      </c>
      <c r="BM15" s="346">
        <v>52.133090000000003</v>
      </c>
      <c r="BN15" s="346">
        <v>36.75844</v>
      </c>
      <c r="BO15" s="346">
        <v>41.722349999999999</v>
      </c>
      <c r="BP15" s="346">
        <v>42.867919999999998</v>
      </c>
      <c r="BQ15" s="346">
        <v>54.106029999999997</v>
      </c>
      <c r="BR15" s="346">
        <v>55.72992</v>
      </c>
      <c r="BS15" s="346">
        <v>43.424349999999997</v>
      </c>
      <c r="BT15" s="346">
        <v>48.885350000000003</v>
      </c>
      <c r="BU15" s="346">
        <v>47.530360000000002</v>
      </c>
      <c r="BV15" s="346">
        <v>49.071240000000003</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381"/>
      <c r="BB16" s="381"/>
      <c r="BC16" s="381"/>
      <c r="BD16" s="381"/>
      <c r="BE16" s="381"/>
      <c r="BF16" s="381"/>
      <c r="BG16" s="381"/>
      <c r="BH16" s="381"/>
      <c r="BI16" s="381"/>
      <c r="BJ16" s="381"/>
      <c r="BK16" s="381"/>
      <c r="BL16" s="381"/>
      <c r="BM16" s="381"/>
      <c r="BN16" s="381"/>
      <c r="BO16" s="381"/>
      <c r="BP16" s="381"/>
      <c r="BQ16" s="381"/>
      <c r="BR16" s="381"/>
      <c r="BS16" s="381"/>
      <c r="BT16" s="381"/>
      <c r="BU16" s="381"/>
      <c r="BV16" s="381"/>
    </row>
    <row r="17" spans="1:74" ht="11.1" customHeight="1" x14ac:dyDescent="0.2">
      <c r="A17" s="95" t="s">
        <v>223</v>
      </c>
      <c r="B17" s="199" t="s">
        <v>573</v>
      </c>
      <c r="C17" s="258">
        <v>-2.466879</v>
      </c>
      <c r="D17" s="258">
        <v>5.6925369999999997</v>
      </c>
      <c r="E17" s="258">
        <v>-4.9011659999999999</v>
      </c>
      <c r="F17" s="258">
        <v>-12.954995</v>
      </c>
      <c r="G17" s="258">
        <v>-5.98421</v>
      </c>
      <c r="H17" s="258">
        <v>6.1344539999999999</v>
      </c>
      <c r="I17" s="258">
        <v>8.2322089999999992</v>
      </c>
      <c r="J17" s="258">
        <v>1.71991</v>
      </c>
      <c r="K17" s="258">
        <v>-6.4230749999999999</v>
      </c>
      <c r="L17" s="258">
        <v>-13.25807</v>
      </c>
      <c r="M17" s="258">
        <v>-12.785287</v>
      </c>
      <c r="N17" s="258">
        <v>-6.7321679999999997</v>
      </c>
      <c r="O17" s="258">
        <v>8.6150369999999992</v>
      </c>
      <c r="P17" s="258">
        <v>0.40947299999999998</v>
      </c>
      <c r="Q17" s="258">
        <v>-4.2190700000000003</v>
      </c>
      <c r="R17" s="258">
        <v>-1.556351</v>
      </c>
      <c r="S17" s="258">
        <v>0.84440899999999997</v>
      </c>
      <c r="T17" s="258">
        <v>10.40658</v>
      </c>
      <c r="U17" s="258">
        <v>14.042128</v>
      </c>
      <c r="V17" s="258">
        <v>9.2846960000000003</v>
      </c>
      <c r="W17" s="258">
        <v>2.4155259999999998</v>
      </c>
      <c r="X17" s="258">
        <v>-4.339054</v>
      </c>
      <c r="Y17" s="258">
        <v>-9.3180019999999999</v>
      </c>
      <c r="Z17" s="258">
        <v>8.2938410000000005</v>
      </c>
      <c r="AA17" s="258">
        <v>6.0325249999999997</v>
      </c>
      <c r="AB17" s="258">
        <v>-4.0495729999999996</v>
      </c>
      <c r="AC17" s="258">
        <v>-1.0762670000000001</v>
      </c>
      <c r="AD17" s="258">
        <v>-2.218642</v>
      </c>
      <c r="AE17" s="258">
        <v>1.2974509999999999</v>
      </c>
      <c r="AF17" s="258">
        <v>4.431063</v>
      </c>
      <c r="AG17" s="258">
        <v>12.122949999999999</v>
      </c>
      <c r="AH17" s="258">
        <v>4.5278970000000003</v>
      </c>
      <c r="AI17" s="258">
        <v>1.5533349999999999</v>
      </c>
      <c r="AJ17" s="258">
        <v>-1.8184549999999999</v>
      </c>
      <c r="AK17" s="258">
        <v>-1.8886540000000001</v>
      </c>
      <c r="AL17" s="258">
        <v>5.8097529999999997</v>
      </c>
      <c r="AM17" s="258">
        <v>14.129662</v>
      </c>
      <c r="AN17" s="258">
        <v>2.9204180000000002</v>
      </c>
      <c r="AO17" s="258">
        <v>-5.3179540000000003</v>
      </c>
      <c r="AP17" s="258">
        <v>-2.5716739999999998</v>
      </c>
      <c r="AQ17" s="258">
        <v>0.58121</v>
      </c>
      <c r="AR17" s="258">
        <v>6.897119</v>
      </c>
      <c r="AS17" s="258">
        <v>10.631043999999999</v>
      </c>
      <c r="AT17" s="258">
        <v>6.5171349999999997</v>
      </c>
      <c r="AU17" s="258">
        <v>3.290645</v>
      </c>
      <c r="AV17" s="258">
        <v>-4.4114636000000003</v>
      </c>
      <c r="AW17" s="258">
        <v>0.89224079999999995</v>
      </c>
      <c r="AX17" s="258">
        <v>1.5814074</v>
      </c>
      <c r="AY17" s="258">
        <v>4.9546520999999997</v>
      </c>
      <c r="AZ17" s="258">
        <v>1.2417335</v>
      </c>
      <c r="BA17" s="346">
        <v>-5.8419169999999996</v>
      </c>
      <c r="BB17" s="346">
        <v>-0.66551579999999999</v>
      </c>
      <c r="BC17" s="346">
        <v>-1.7832650000000001</v>
      </c>
      <c r="BD17" s="346">
        <v>4.7488590000000004</v>
      </c>
      <c r="BE17" s="346">
        <v>1.3746560000000001</v>
      </c>
      <c r="BF17" s="346">
        <v>1.8784700000000001</v>
      </c>
      <c r="BG17" s="346">
        <v>1.861639</v>
      </c>
      <c r="BH17" s="346">
        <v>-4.6486999999999998</v>
      </c>
      <c r="BI17" s="346">
        <v>-4.6510660000000001</v>
      </c>
      <c r="BJ17" s="346">
        <v>1.3682879999999999</v>
      </c>
      <c r="BK17" s="346">
        <v>4.9366240000000001</v>
      </c>
      <c r="BL17" s="346">
        <v>2.4158330000000001</v>
      </c>
      <c r="BM17" s="346">
        <v>-8.3598710000000001</v>
      </c>
      <c r="BN17" s="346">
        <v>-0.53371060000000003</v>
      </c>
      <c r="BO17" s="346">
        <v>-1.554054</v>
      </c>
      <c r="BP17" s="346">
        <v>4.7610239999999999</v>
      </c>
      <c r="BQ17" s="346">
        <v>2.640231</v>
      </c>
      <c r="BR17" s="346">
        <v>2.8381889999999999</v>
      </c>
      <c r="BS17" s="346">
        <v>1.329421</v>
      </c>
      <c r="BT17" s="346">
        <v>-4.9043739999999998</v>
      </c>
      <c r="BU17" s="346">
        <v>-5.1626770000000004</v>
      </c>
      <c r="BV17" s="346">
        <v>1.8657779999999999</v>
      </c>
    </row>
    <row r="18" spans="1:74" ht="11.1" customHeight="1" x14ac:dyDescent="0.2">
      <c r="A18" s="95" t="s">
        <v>224</v>
      </c>
      <c r="B18" s="199" t="s">
        <v>145</v>
      </c>
      <c r="C18" s="258">
        <v>1.0651029910000001</v>
      </c>
      <c r="D18" s="258">
        <v>1.0014620000000001</v>
      </c>
      <c r="E18" s="258">
        <v>0.75455698800000004</v>
      </c>
      <c r="F18" s="258">
        <v>0.580044</v>
      </c>
      <c r="G18" s="258">
        <v>0.75619800400000003</v>
      </c>
      <c r="H18" s="258">
        <v>0.87241899000000001</v>
      </c>
      <c r="I18" s="258">
        <v>0.88343899199999998</v>
      </c>
      <c r="J18" s="258">
        <v>0.95419298900000005</v>
      </c>
      <c r="K18" s="258">
        <v>0.88464299999999996</v>
      </c>
      <c r="L18" s="258">
        <v>0.54359200600000002</v>
      </c>
      <c r="M18" s="258">
        <v>0.84007100999999995</v>
      </c>
      <c r="N18" s="258">
        <v>0.83358100999999996</v>
      </c>
      <c r="O18" s="258">
        <v>1.0772720099999999</v>
      </c>
      <c r="P18" s="258">
        <v>0.93405801300000002</v>
      </c>
      <c r="Q18" s="258">
        <v>0.817734988</v>
      </c>
      <c r="R18" s="258">
        <v>0.64196001000000003</v>
      </c>
      <c r="S18" s="258">
        <v>0.70618099199999995</v>
      </c>
      <c r="T18" s="258">
        <v>0.82567299000000005</v>
      </c>
      <c r="U18" s="258">
        <v>1.049962002</v>
      </c>
      <c r="V18" s="258">
        <v>1.06392899</v>
      </c>
      <c r="W18" s="258">
        <v>0.76589001000000001</v>
      </c>
      <c r="X18" s="258">
        <v>0.540818994</v>
      </c>
      <c r="Y18" s="258">
        <v>0.70544099999999998</v>
      </c>
      <c r="Z18" s="258">
        <v>1.009484</v>
      </c>
      <c r="AA18" s="258">
        <v>1.026588002</v>
      </c>
      <c r="AB18" s="258">
        <v>0.91623699999999997</v>
      </c>
      <c r="AC18" s="258">
        <v>0.97541500000000003</v>
      </c>
      <c r="AD18" s="258">
        <v>0.65110299000000005</v>
      </c>
      <c r="AE18" s="258">
        <v>0.69570401500000001</v>
      </c>
      <c r="AF18" s="258">
        <v>0.77656499999999995</v>
      </c>
      <c r="AG18" s="258">
        <v>0.90704198899999999</v>
      </c>
      <c r="AH18" s="258">
        <v>0.90087900300000001</v>
      </c>
      <c r="AI18" s="258">
        <v>0.80119598999999997</v>
      </c>
      <c r="AJ18" s="258">
        <v>0.62979398499999995</v>
      </c>
      <c r="AK18" s="258">
        <v>0.66831600000000002</v>
      </c>
      <c r="AL18" s="258">
        <v>1.0026099980000001</v>
      </c>
      <c r="AM18" s="258">
        <v>1.012910988</v>
      </c>
      <c r="AN18" s="258">
        <v>0.83438401200000001</v>
      </c>
      <c r="AO18" s="258">
        <v>0.90895000800000003</v>
      </c>
      <c r="AP18" s="258">
        <v>0.71354399999999996</v>
      </c>
      <c r="AQ18" s="258">
        <v>0.77074800899999996</v>
      </c>
      <c r="AR18" s="258">
        <v>0.78920999999999997</v>
      </c>
      <c r="AS18" s="258">
        <v>0.87767401499999997</v>
      </c>
      <c r="AT18" s="258">
        <v>0.90672799000000004</v>
      </c>
      <c r="AU18" s="258">
        <v>0.80729001</v>
      </c>
      <c r="AV18" s="258">
        <v>0.82535000000000003</v>
      </c>
      <c r="AW18" s="258">
        <v>0.82535000000000003</v>
      </c>
      <c r="AX18" s="258">
        <v>0.82535000000000003</v>
      </c>
      <c r="AY18" s="258">
        <v>0.77769999999999995</v>
      </c>
      <c r="AZ18" s="258">
        <v>0.77769999999999995</v>
      </c>
      <c r="BA18" s="346">
        <v>0.77769999999999995</v>
      </c>
      <c r="BB18" s="346">
        <v>0.77769999999999995</v>
      </c>
      <c r="BC18" s="346">
        <v>0.77769999999999995</v>
      </c>
      <c r="BD18" s="346">
        <v>0.77769999999999995</v>
      </c>
      <c r="BE18" s="346">
        <v>0.77769999999999995</v>
      </c>
      <c r="BF18" s="346">
        <v>0.77769999999999995</v>
      </c>
      <c r="BG18" s="346">
        <v>0.77769999999999995</v>
      </c>
      <c r="BH18" s="346">
        <v>0.77769999999999995</v>
      </c>
      <c r="BI18" s="346">
        <v>0.77769999999999995</v>
      </c>
      <c r="BJ18" s="346">
        <v>0.77769999999999995</v>
      </c>
      <c r="BK18" s="346">
        <v>0.76254999999999995</v>
      </c>
      <c r="BL18" s="346">
        <v>0.76254999999999995</v>
      </c>
      <c r="BM18" s="346">
        <v>0.76254999999999995</v>
      </c>
      <c r="BN18" s="346">
        <v>0.76254999999999995</v>
      </c>
      <c r="BO18" s="346">
        <v>0.76254999999999995</v>
      </c>
      <c r="BP18" s="346">
        <v>0.76254999999999995</v>
      </c>
      <c r="BQ18" s="346">
        <v>0.76254999999999995</v>
      </c>
      <c r="BR18" s="346">
        <v>0.76254999999999995</v>
      </c>
      <c r="BS18" s="346">
        <v>0.76254999999999995</v>
      </c>
      <c r="BT18" s="346">
        <v>0.76254999999999995</v>
      </c>
      <c r="BU18" s="346">
        <v>0.76254999999999995</v>
      </c>
      <c r="BV18" s="346">
        <v>0.76254999999999995</v>
      </c>
    </row>
    <row r="19" spans="1:74" ht="11.1" customHeight="1" x14ac:dyDescent="0.2">
      <c r="A19" s="93" t="s">
        <v>225</v>
      </c>
      <c r="B19" s="199" t="s">
        <v>550</v>
      </c>
      <c r="C19" s="258">
        <v>78.693548991</v>
      </c>
      <c r="D19" s="258">
        <v>72.550661000000005</v>
      </c>
      <c r="E19" s="258">
        <v>70.538944987999997</v>
      </c>
      <c r="F19" s="258">
        <v>55.880474</v>
      </c>
      <c r="G19" s="258">
        <v>59.753964003999997</v>
      </c>
      <c r="H19" s="258">
        <v>69.411191990000006</v>
      </c>
      <c r="I19" s="258">
        <v>81.971517992000003</v>
      </c>
      <c r="J19" s="258">
        <v>81.498663988999994</v>
      </c>
      <c r="K19" s="258">
        <v>68.840727999999999</v>
      </c>
      <c r="L19" s="258">
        <v>58.038410005999999</v>
      </c>
      <c r="M19" s="258">
        <v>52.525519009999996</v>
      </c>
      <c r="N19" s="258">
        <v>53.862624009999998</v>
      </c>
      <c r="O19" s="258">
        <v>67.155944009999999</v>
      </c>
      <c r="P19" s="258">
        <v>54.957522013000002</v>
      </c>
      <c r="Q19" s="258">
        <v>47.954670987999997</v>
      </c>
      <c r="R19" s="258">
        <v>43.655016009999997</v>
      </c>
      <c r="S19" s="258">
        <v>52.333389992000001</v>
      </c>
      <c r="T19" s="258">
        <v>67.076221989999993</v>
      </c>
      <c r="U19" s="258">
        <v>76.129066002000002</v>
      </c>
      <c r="V19" s="258">
        <v>76.802474989999993</v>
      </c>
      <c r="W19" s="258">
        <v>66.622285009999999</v>
      </c>
      <c r="X19" s="258">
        <v>61.689432994000001</v>
      </c>
      <c r="Y19" s="258">
        <v>53.470125000000003</v>
      </c>
      <c r="Z19" s="258">
        <v>65.673306999999994</v>
      </c>
      <c r="AA19" s="258">
        <v>69.166056002000005</v>
      </c>
      <c r="AB19" s="258">
        <v>54.764020000000002</v>
      </c>
      <c r="AC19" s="258">
        <v>56.760492999999997</v>
      </c>
      <c r="AD19" s="258">
        <v>50.463150990000003</v>
      </c>
      <c r="AE19" s="258">
        <v>58.738608014999997</v>
      </c>
      <c r="AF19" s="258">
        <v>65.689735999999996</v>
      </c>
      <c r="AG19" s="258">
        <v>67.741035655999994</v>
      </c>
      <c r="AH19" s="258">
        <v>69.516029669999995</v>
      </c>
      <c r="AI19" s="258">
        <v>57.661251657000001</v>
      </c>
      <c r="AJ19" s="258">
        <v>56.571716651999999</v>
      </c>
      <c r="AK19" s="258">
        <v>53.694440667000002</v>
      </c>
      <c r="AL19" s="258">
        <v>60.651437665000003</v>
      </c>
      <c r="AM19" s="258">
        <v>68.036661988000006</v>
      </c>
      <c r="AN19" s="258">
        <v>53.491785012000001</v>
      </c>
      <c r="AO19" s="258">
        <v>51.969077007999999</v>
      </c>
      <c r="AP19" s="258">
        <v>45.792755999999997</v>
      </c>
      <c r="AQ19" s="258">
        <v>54.862268008999997</v>
      </c>
      <c r="AR19" s="258">
        <v>60.232387000000003</v>
      </c>
      <c r="AS19" s="258">
        <v>65.447350014999998</v>
      </c>
      <c r="AT19" s="258">
        <v>69.273522990000004</v>
      </c>
      <c r="AU19" s="258">
        <v>56.45583001</v>
      </c>
      <c r="AV19" s="258">
        <v>50.606559400000002</v>
      </c>
      <c r="AW19" s="258">
        <v>56.217548800000003</v>
      </c>
      <c r="AX19" s="258">
        <v>56.807203399999999</v>
      </c>
      <c r="AY19" s="258">
        <v>62.293460899999999</v>
      </c>
      <c r="AZ19" s="258">
        <v>45.1140671</v>
      </c>
      <c r="BA19" s="346">
        <v>44.416020000000003</v>
      </c>
      <c r="BB19" s="346">
        <v>38.723480000000002</v>
      </c>
      <c r="BC19" s="346">
        <v>44.099080000000001</v>
      </c>
      <c r="BD19" s="346">
        <v>51.52778</v>
      </c>
      <c r="BE19" s="346">
        <v>61.819360000000003</v>
      </c>
      <c r="BF19" s="346">
        <v>63.747819999999997</v>
      </c>
      <c r="BG19" s="346">
        <v>49.0047</v>
      </c>
      <c r="BH19" s="346">
        <v>48.102530000000002</v>
      </c>
      <c r="BI19" s="346">
        <v>45.682899999999997</v>
      </c>
      <c r="BJ19" s="346">
        <v>54.695540000000001</v>
      </c>
      <c r="BK19" s="346">
        <v>61.02017</v>
      </c>
      <c r="BL19" s="346">
        <v>51.391800000000003</v>
      </c>
      <c r="BM19" s="346">
        <v>44.535769999999999</v>
      </c>
      <c r="BN19" s="346">
        <v>36.987279999999998</v>
      </c>
      <c r="BO19" s="346">
        <v>40.93085</v>
      </c>
      <c r="BP19" s="346">
        <v>48.391500000000001</v>
      </c>
      <c r="BQ19" s="346">
        <v>57.508809999999997</v>
      </c>
      <c r="BR19" s="346">
        <v>59.330660000000002</v>
      </c>
      <c r="BS19" s="346">
        <v>45.51632</v>
      </c>
      <c r="BT19" s="346">
        <v>44.743519999999997</v>
      </c>
      <c r="BU19" s="346">
        <v>43.130240000000001</v>
      </c>
      <c r="BV19" s="346">
        <v>51.699570000000001</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381"/>
      <c r="BB20" s="381"/>
      <c r="BC20" s="381"/>
      <c r="BD20" s="381"/>
      <c r="BE20" s="381"/>
      <c r="BF20" s="381"/>
      <c r="BG20" s="381"/>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234</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381"/>
      <c r="BB21" s="381"/>
      <c r="BC21" s="381"/>
      <c r="BD21" s="381"/>
      <c r="BE21" s="381"/>
      <c r="BF21" s="381"/>
      <c r="BG21" s="381"/>
      <c r="BH21" s="381"/>
      <c r="BI21" s="381"/>
      <c r="BJ21" s="381"/>
      <c r="BK21" s="381"/>
      <c r="BL21" s="381"/>
      <c r="BM21" s="381"/>
      <c r="BN21" s="381"/>
      <c r="BO21" s="381"/>
      <c r="BP21" s="381"/>
      <c r="BQ21" s="381"/>
      <c r="BR21" s="381"/>
      <c r="BS21" s="381"/>
      <c r="BT21" s="381"/>
      <c r="BU21" s="381"/>
      <c r="BV21" s="381"/>
    </row>
    <row r="22" spans="1:74" ht="11.1" customHeight="1" x14ac:dyDescent="0.2">
      <c r="A22" s="93" t="s">
        <v>226</v>
      </c>
      <c r="B22" s="199" t="s">
        <v>574</v>
      </c>
      <c r="C22" s="258">
        <v>1.908486015</v>
      </c>
      <c r="D22" s="258">
        <v>1.5984760119999999</v>
      </c>
      <c r="E22" s="258">
        <v>1.649450015</v>
      </c>
      <c r="F22" s="258">
        <v>1.5434210100000001</v>
      </c>
      <c r="G22" s="258">
        <v>1.677220001</v>
      </c>
      <c r="H22" s="258">
        <v>1.7662749900000001</v>
      </c>
      <c r="I22" s="258">
        <v>1.8007319989999999</v>
      </c>
      <c r="J22" s="258">
        <v>1.710956991</v>
      </c>
      <c r="K22" s="258">
        <v>1.5187910099999999</v>
      </c>
      <c r="L22" s="258">
        <v>1.5859909999999999</v>
      </c>
      <c r="M22" s="258">
        <v>1.47933099</v>
      </c>
      <c r="N22" s="258">
        <v>1.46926701</v>
      </c>
      <c r="O22" s="258">
        <v>1.3284829899999999</v>
      </c>
      <c r="P22" s="258">
        <v>1.3614449909999999</v>
      </c>
      <c r="Q22" s="258">
        <v>1.433657</v>
      </c>
      <c r="R22" s="258">
        <v>1.3240310099999999</v>
      </c>
      <c r="S22" s="258">
        <v>1.3668700110000001</v>
      </c>
      <c r="T22" s="258">
        <v>1.4048180100000001</v>
      </c>
      <c r="U22" s="258">
        <v>1.4325400079999999</v>
      </c>
      <c r="V22" s="258">
        <v>1.3946780030000001</v>
      </c>
      <c r="W22" s="258">
        <v>1.33579899</v>
      </c>
      <c r="X22" s="258">
        <v>1.3346700010000001</v>
      </c>
      <c r="Y22" s="258">
        <v>1.3259679900000001</v>
      </c>
      <c r="Z22" s="258">
        <v>1.441748992</v>
      </c>
      <c r="AA22" s="258">
        <v>1.430645009</v>
      </c>
      <c r="AB22" s="258">
        <v>1.367727004</v>
      </c>
      <c r="AC22" s="258">
        <v>1.4376689890000001</v>
      </c>
      <c r="AD22" s="258">
        <v>1.4408099999999999</v>
      </c>
      <c r="AE22" s="258">
        <v>1.4824859990000001</v>
      </c>
      <c r="AF22" s="258">
        <v>1.4016639900000001</v>
      </c>
      <c r="AG22" s="258">
        <v>1.4944599970000001</v>
      </c>
      <c r="AH22" s="258">
        <v>1.528055999</v>
      </c>
      <c r="AI22" s="258">
        <v>1.4687669999999999</v>
      </c>
      <c r="AJ22" s="258">
        <v>1.4695700039999999</v>
      </c>
      <c r="AK22" s="258">
        <v>1.456863</v>
      </c>
      <c r="AL22" s="258">
        <v>1.558946011</v>
      </c>
      <c r="AM22" s="258">
        <v>1.458216006</v>
      </c>
      <c r="AN22" s="258">
        <v>1.2883629919999999</v>
      </c>
      <c r="AO22" s="258">
        <v>1.481761994</v>
      </c>
      <c r="AP22" s="258">
        <v>1.5492090000000001</v>
      </c>
      <c r="AQ22" s="258">
        <v>1.5955469980000001</v>
      </c>
      <c r="AR22" s="258">
        <v>1.46502201</v>
      </c>
      <c r="AS22" s="258">
        <v>1.592136998</v>
      </c>
      <c r="AT22" s="258">
        <v>1.56867099</v>
      </c>
      <c r="AU22" s="258">
        <v>1.57653501</v>
      </c>
      <c r="AV22" s="258">
        <v>2.0154619</v>
      </c>
      <c r="AW22" s="258">
        <v>1.8682289999999999</v>
      </c>
      <c r="AX22" s="258">
        <v>1.7949870000000001</v>
      </c>
      <c r="AY22" s="258">
        <v>1.442529</v>
      </c>
      <c r="AZ22" s="258">
        <v>1.2603409999999999</v>
      </c>
      <c r="BA22" s="346">
        <v>1.4626060000000001</v>
      </c>
      <c r="BB22" s="346">
        <v>1.532178</v>
      </c>
      <c r="BC22" s="346">
        <v>1.5807880000000001</v>
      </c>
      <c r="BD22" s="346">
        <v>1.45079</v>
      </c>
      <c r="BE22" s="346">
        <v>1.579558</v>
      </c>
      <c r="BF22" s="346">
        <v>1.556781</v>
      </c>
      <c r="BG22" s="346">
        <v>1.564516</v>
      </c>
      <c r="BH22" s="346">
        <v>2.0036010000000002</v>
      </c>
      <c r="BI22" s="346">
        <v>1.5741719999999999</v>
      </c>
      <c r="BJ22" s="346">
        <v>1.7385790000000001</v>
      </c>
      <c r="BK22" s="346">
        <v>1.456297</v>
      </c>
      <c r="BL22" s="346">
        <v>1.4342680000000001</v>
      </c>
      <c r="BM22" s="346">
        <v>1.1731069999999999</v>
      </c>
      <c r="BN22" s="346">
        <v>1.1904980000000001</v>
      </c>
      <c r="BO22" s="346">
        <v>1.243085</v>
      </c>
      <c r="BP22" s="346">
        <v>1.4477469999999999</v>
      </c>
      <c r="BQ22" s="346">
        <v>1.4970049999999999</v>
      </c>
      <c r="BR22" s="346">
        <v>1.6860820000000001</v>
      </c>
      <c r="BS22" s="346">
        <v>1.5512490000000001</v>
      </c>
      <c r="BT22" s="346">
        <v>2.1395059999999999</v>
      </c>
      <c r="BU22" s="346">
        <v>1.944285</v>
      </c>
      <c r="BV22" s="346">
        <v>1.836157</v>
      </c>
    </row>
    <row r="23" spans="1:74" ht="11.1" customHeight="1" x14ac:dyDescent="0.2">
      <c r="A23" s="90" t="s">
        <v>227</v>
      </c>
      <c r="B23" s="199" t="s">
        <v>176</v>
      </c>
      <c r="C23" s="258">
        <v>71.323209762000005</v>
      </c>
      <c r="D23" s="258">
        <v>67.061004724</v>
      </c>
      <c r="E23" s="258">
        <v>58.271967279999998</v>
      </c>
      <c r="F23" s="258">
        <v>48.449002049999997</v>
      </c>
      <c r="G23" s="258">
        <v>57.059577523000002</v>
      </c>
      <c r="H23" s="258">
        <v>68.866971269999993</v>
      </c>
      <c r="I23" s="258">
        <v>76.451695877999995</v>
      </c>
      <c r="J23" s="258">
        <v>73.678056158999993</v>
      </c>
      <c r="K23" s="258">
        <v>64.681560809999993</v>
      </c>
      <c r="L23" s="258">
        <v>53.557017598999998</v>
      </c>
      <c r="M23" s="258">
        <v>48.879384420000001</v>
      </c>
      <c r="N23" s="258">
        <v>50.164635208999997</v>
      </c>
      <c r="O23" s="258">
        <v>62.134631450000001</v>
      </c>
      <c r="P23" s="258">
        <v>50.661450471999999</v>
      </c>
      <c r="Q23" s="258">
        <v>39.948145443000001</v>
      </c>
      <c r="R23" s="258">
        <v>39.158963249999999</v>
      </c>
      <c r="S23" s="258">
        <v>45.081934760000003</v>
      </c>
      <c r="T23" s="258">
        <v>63.250413960000003</v>
      </c>
      <c r="U23" s="258">
        <v>74.236728084000006</v>
      </c>
      <c r="V23" s="258">
        <v>73.889930495000002</v>
      </c>
      <c r="W23" s="258">
        <v>62.385215789999997</v>
      </c>
      <c r="X23" s="258">
        <v>54.621444820999997</v>
      </c>
      <c r="Y23" s="258">
        <v>48.179202689999997</v>
      </c>
      <c r="Z23" s="258">
        <v>65.006425105000005</v>
      </c>
      <c r="AA23" s="258">
        <v>63.595449379000001</v>
      </c>
      <c r="AB23" s="258">
        <v>48.048399840000002</v>
      </c>
      <c r="AC23" s="258">
        <v>48.925143392000003</v>
      </c>
      <c r="AD23" s="258">
        <v>44.358069540000002</v>
      </c>
      <c r="AE23" s="258">
        <v>50.951903459</v>
      </c>
      <c r="AF23" s="258">
        <v>58.919965410000003</v>
      </c>
      <c r="AG23" s="258">
        <v>69.881800964000007</v>
      </c>
      <c r="AH23" s="258">
        <v>65.882626434000002</v>
      </c>
      <c r="AI23" s="258">
        <v>54.780291149999996</v>
      </c>
      <c r="AJ23" s="258">
        <v>50.098851875999998</v>
      </c>
      <c r="AK23" s="258">
        <v>51.01253526</v>
      </c>
      <c r="AL23" s="258">
        <v>58.538016130999999</v>
      </c>
      <c r="AM23" s="258">
        <v>64.605928785000003</v>
      </c>
      <c r="AN23" s="258">
        <v>45.757305049999999</v>
      </c>
      <c r="AO23" s="258">
        <v>44.439194827000001</v>
      </c>
      <c r="AP23" s="258">
        <v>40.601068929</v>
      </c>
      <c r="AQ23" s="258">
        <v>47.485318409999998</v>
      </c>
      <c r="AR23" s="258">
        <v>56.089152591999998</v>
      </c>
      <c r="AS23" s="258">
        <v>63.850867956000002</v>
      </c>
      <c r="AT23" s="258">
        <v>63.751093593</v>
      </c>
      <c r="AU23" s="258">
        <v>53.997622161000002</v>
      </c>
      <c r="AV23" s="258">
        <v>48.520410722999998</v>
      </c>
      <c r="AW23" s="258">
        <v>51.789232147</v>
      </c>
      <c r="AX23" s="258">
        <v>55.609708916999999</v>
      </c>
      <c r="AY23" s="258">
        <v>60.051200000000001</v>
      </c>
      <c r="AZ23" s="258">
        <v>43.486910000000002</v>
      </c>
      <c r="BA23" s="346">
        <v>40.35277</v>
      </c>
      <c r="BB23" s="346">
        <v>34.475290000000001</v>
      </c>
      <c r="BC23" s="346">
        <v>40.069339999999997</v>
      </c>
      <c r="BD23" s="346">
        <v>47.608739999999997</v>
      </c>
      <c r="BE23" s="346">
        <v>57.756180000000001</v>
      </c>
      <c r="BF23" s="346">
        <v>59.685659999999999</v>
      </c>
      <c r="BG23" s="346">
        <v>44.93526</v>
      </c>
      <c r="BH23" s="346">
        <v>43.581650000000003</v>
      </c>
      <c r="BI23" s="346">
        <v>41.491700000000002</v>
      </c>
      <c r="BJ23" s="346">
        <v>50.436520000000002</v>
      </c>
      <c r="BK23" s="346">
        <v>56.87321</v>
      </c>
      <c r="BL23" s="346">
        <v>47.320430000000002</v>
      </c>
      <c r="BM23" s="346">
        <v>40.82891</v>
      </c>
      <c r="BN23" s="346">
        <v>33.148209999999999</v>
      </c>
      <c r="BO23" s="346">
        <v>37.314790000000002</v>
      </c>
      <c r="BP23" s="346">
        <v>44.555390000000003</v>
      </c>
      <c r="BQ23" s="346">
        <v>53.612020000000001</v>
      </c>
      <c r="BR23" s="346">
        <v>55.226610000000001</v>
      </c>
      <c r="BS23" s="346">
        <v>41.541379999999997</v>
      </c>
      <c r="BT23" s="346">
        <v>40.17051</v>
      </c>
      <c r="BU23" s="346">
        <v>38.652389999999997</v>
      </c>
      <c r="BV23" s="346">
        <v>47.431179999999998</v>
      </c>
    </row>
    <row r="24" spans="1:74" ht="11.1" customHeight="1" x14ac:dyDescent="0.2">
      <c r="A24" s="93" t="s">
        <v>228</v>
      </c>
      <c r="B24" s="199" t="s">
        <v>199</v>
      </c>
      <c r="C24" s="258">
        <v>3.662994007</v>
      </c>
      <c r="D24" s="258">
        <v>3.6581179879999999</v>
      </c>
      <c r="E24" s="258">
        <v>3.6385489880000002</v>
      </c>
      <c r="F24" s="258">
        <v>3.2149959899999998</v>
      </c>
      <c r="G24" s="258">
        <v>3.186392009</v>
      </c>
      <c r="H24" s="258">
        <v>3.2116339800000002</v>
      </c>
      <c r="I24" s="258">
        <v>3.1965210110000002</v>
      </c>
      <c r="J24" s="258">
        <v>3.1854280020000001</v>
      </c>
      <c r="K24" s="258">
        <v>3.1691400000000001</v>
      </c>
      <c r="L24" s="258">
        <v>3.2615429840000001</v>
      </c>
      <c r="M24" s="258">
        <v>3.2812380000000001</v>
      </c>
      <c r="N24" s="258">
        <v>3.295647014</v>
      </c>
      <c r="O24" s="258">
        <v>3.1991100069999998</v>
      </c>
      <c r="P24" s="258">
        <v>3.1878220129999999</v>
      </c>
      <c r="Q24" s="258">
        <v>3.192803987</v>
      </c>
      <c r="R24" s="258">
        <v>2.90071002</v>
      </c>
      <c r="S24" s="258">
        <v>2.894128008</v>
      </c>
      <c r="T24" s="258">
        <v>2.8959970199999998</v>
      </c>
      <c r="U24" s="258">
        <v>2.8992710009999998</v>
      </c>
      <c r="V24" s="258">
        <v>2.8899280040000002</v>
      </c>
      <c r="W24" s="258">
        <v>2.8938830100000001</v>
      </c>
      <c r="X24" s="258">
        <v>2.9965879989999999</v>
      </c>
      <c r="Y24" s="258">
        <v>3.0280710000000002</v>
      </c>
      <c r="Z24" s="258">
        <v>3.053184017</v>
      </c>
      <c r="AA24" s="258">
        <v>2.9794999930000001</v>
      </c>
      <c r="AB24" s="258">
        <v>2.964796996</v>
      </c>
      <c r="AC24" s="258">
        <v>2.9624249759999999</v>
      </c>
      <c r="AD24" s="258">
        <v>2.7665670000000002</v>
      </c>
      <c r="AE24" s="258">
        <v>2.7672950109999999</v>
      </c>
      <c r="AF24" s="258">
        <v>2.7769179899999998</v>
      </c>
      <c r="AG24" s="258">
        <v>2.837523</v>
      </c>
      <c r="AH24" s="258">
        <v>2.8184480180000002</v>
      </c>
      <c r="AI24" s="258">
        <v>2.7903789899999998</v>
      </c>
      <c r="AJ24" s="258">
        <v>2.8674199890000001</v>
      </c>
      <c r="AK24" s="258">
        <v>2.88787701</v>
      </c>
      <c r="AL24" s="258">
        <v>2.9058190069999998</v>
      </c>
      <c r="AM24" s="258">
        <v>2.848673979</v>
      </c>
      <c r="AN24" s="258">
        <v>2.8512800120000001</v>
      </c>
      <c r="AO24" s="258">
        <v>2.8376370180000001</v>
      </c>
      <c r="AP24" s="258">
        <v>2.62688502</v>
      </c>
      <c r="AQ24" s="258">
        <v>2.6137719750000001</v>
      </c>
      <c r="AR24" s="258">
        <v>2.6186370000000001</v>
      </c>
      <c r="AS24" s="258">
        <v>2.5750979869999999</v>
      </c>
      <c r="AT24" s="258">
        <v>2.575511992</v>
      </c>
      <c r="AU24" s="258">
        <v>2.5704969900000001</v>
      </c>
      <c r="AV24" s="258">
        <v>2.6267219150000001</v>
      </c>
      <c r="AW24" s="258">
        <v>2.7971099100000001</v>
      </c>
      <c r="AX24" s="258">
        <v>2.69992367</v>
      </c>
      <c r="AY24" s="258">
        <v>2.73095833</v>
      </c>
      <c r="AZ24" s="258">
        <v>2.6418722400000001</v>
      </c>
      <c r="BA24" s="346">
        <v>2.6006390000000001</v>
      </c>
      <c r="BB24" s="346">
        <v>2.716005</v>
      </c>
      <c r="BC24" s="346">
        <v>2.4489510000000001</v>
      </c>
      <c r="BD24" s="346">
        <v>2.468251</v>
      </c>
      <c r="BE24" s="346">
        <v>2.483625</v>
      </c>
      <c r="BF24" s="346">
        <v>2.5053740000000002</v>
      </c>
      <c r="BG24" s="346">
        <v>2.5049239999999999</v>
      </c>
      <c r="BH24" s="346">
        <v>2.5172840000000001</v>
      </c>
      <c r="BI24" s="346">
        <v>2.6170249999999999</v>
      </c>
      <c r="BJ24" s="346">
        <v>2.520445</v>
      </c>
      <c r="BK24" s="346">
        <v>2.690671</v>
      </c>
      <c r="BL24" s="346">
        <v>2.6371060000000002</v>
      </c>
      <c r="BM24" s="346">
        <v>2.5337529999999999</v>
      </c>
      <c r="BN24" s="346">
        <v>2.6485720000000001</v>
      </c>
      <c r="BO24" s="346">
        <v>2.3729789999999999</v>
      </c>
      <c r="BP24" s="346">
        <v>2.3883619999999999</v>
      </c>
      <c r="BQ24" s="346">
        <v>2.3997839999999999</v>
      </c>
      <c r="BR24" s="346">
        <v>2.4179710000000001</v>
      </c>
      <c r="BS24" s="346">
        <v>2.4236930000000001</v>
      </c>
      <c r="BT24" s="346">
        <v>2.4335059999999999</v>
      </c>
      <c r="BU24" s="346">
        <v>2.53356</v>
      </c>
      <c r="BV24" s="346">
        <v>2.4322309999999998</v>
      </c>
    </row>
    <row r="25" spans="1:74" ht="11.1" customHeight="1" x14ac:dyDescent="0.2">
      <c r="A25" s="93" t="s">
        <v>229</v>
      </c>
      <c r="B25" s="200" t="s">
        <v>867</v>
      </c>
      <c r="C25" s="258">
        <v>0.198162013</v>
      </c>
      <c r="D25" s="258">
        <v>0.198156</v>
      </c>
      <c r="E25" s="258">
        <v>0.17065599200000001</v>
      </c>
      <c r="F25" s="258">
        <v>9.8960999999999993E-2</v>
      </c>
      <c r="G25" s="258">
        <v>9.1763006999999994E-2</v>
      </c>
      <c r="H25" s="258">
        <v>0.11098899</v>
      </c>
      <c r="I25" s="258">
        <v>0.103574007</v>
      </c>
      <c r="J25" s="258">
        <v>9.2694991000000004E-2</v>
      </c>
      <c r="K25" s="258">
        <v>8.1957989999999994E-2</v>
      </c>
      <c r="L25" s="258">
        <v>0.10052298699999999</v>
      </c>
      <c r="M25" s="258">
        <v>0.11527899</v>
      </c>
      <c r="N25" s="258">
        <v>0.14070100199999999</v>
      </c>
      <c r="O25" s="258">
        <v>0.150174013</v>
      </c>
      <c r="P25" s="258">
        <v>0.150423</v>
      </c>
      <c r="Q25" s="258">
        <v>0.14766099799999999</v>
      </c>
      <c r="R25" s="258">
        <v>7.4210010000000007E-2</v>
      </c>
      <c r="S25" s="258">
        <v>5.9531004999999998E-2</v>
      </c>
      <c r="T25" s="258">
        <v>7.5209010000000007E-2</v>
      </c>
      <c r="U25" s="258">
        <v>6.3526005999999996E-2</v>
      </c>
      <c r="V25" s="258">
        <v>6.8028011999999999E-2</v>
      </c>
      <c r="W25" s="258">
        <v>6.8294999999999995E-2</v>
      </c>
      <c r="X25" s="258">
        <v>8.7846993999999998E-2</v>
      </c>
      <c r="Y25" s="258">
        <v>0.10490600999999999</v>
      </c>
      <c r="Z25" s="258">
        <v>0.13289901500000001</v>
      </c>
      <c r="AA25" s="258">
        <v>0.13580700100000001</v>
      </c>
      <c r="AB25" s="258">
        <v>0.11063698800000001</v>
      </c>
      <c r="AC25" s="258">
        <v>0.126217988</v>
      </c>
      <c r="AD25" s="258">
        <v>7.0559010000000005E-2</v>
      </c>
      <c r="AE25" s="258">
        <v>6.5743001999999995E-2</v>
      </c>
      <c r="AF25" s="258">
        <v>6.7122989999999993E-2</v>
      </c>
      <c r="AG25" s="258">
        <v>6.8140014999999998E-2</v>
      </c>
      <c r="AH25" s="258">
        <v>6.1712009999999998E-2</v>
      </c>
      <c r="AI25" s="258">
        <v>6.5298990000000001E-2</v>
      </c>
      <c r="AJ25" s="258">
        <v>7.5989989999999993E-2</v>
      </c>
      <c r="AK25" s="258">
        <v>9.4794000000000003E-2</v>
      </c>
      <c r="AL25" s="258">
        <v>0.119121003</v>
      </c>
      <c r="AM25" s="258">
        <v>0.14110598599999999</v>
      </c>
      <c r="AN25" s="258">
        <v>0.10883401199999999</v>
      </c>
      <c r="AO25" s="258">
        <v>0.103702006</v>
      </c>
      <c r="AP25" s="258">
        <v>6.8636009999999997E-2</v>
      </c>
      <c r="AQ25" s="258">
        <v>6.1419990000000001E-2</v>
      </c>
      <c r="AR25" s="258">
        <v>6.2813010000000002E-2</v>
      </c>
      <c r="AS25" s="258">
        <v>5.5129997E-2</v>
      </c>
      <c r="AT25" s="258">
        <v>5.8012996999999997E-2</v>
      </c>
      <c r="AU25" s="258">
        <v>5.9409990000000003E-2</v>
      </c>
      <c r="AV25" s="258">
        <v>7.7732499999999996E-2</v>
      </c>
      <c r="AW25" s="258">
        <v>9.5793900000000001E-2</v>
      </c>
      <c r="AX25" s="258">
        <v>9.3395900000000004E-2</v>
      </c>
      <c r="AY25" s="258">
        <v>7.2919100000000001E-2</v>
      </c>
      <c r="AZ25" s="258">
        <v>5.48627E-2</v>
      </c>
      <c r="BA25" s="346">
        <v>5.4995799999999997E-2</v>
      </c>
      <c r="BB25" s="346">
        <v>5.12846E-2</v>
      </c>
      <c r="BC25" s="346">
        <v>4.6378000000000003E-2</v>
      </c>
      <c r="BD25" s="346">
        <v>4.7015700000000001E-2</v>
      </c>
      <c r="BE25" s="346">
        <v>5.4174600000000003E-2</v>
      </c>
      <c r="BF25" s="346">
        <v>5.3529300000000002E-2</v>
      </c>
      <c r="BG25" s="346">
        <v>5.2363E-2</v>
      </c>
      <c r="BH25" s="346">
        <v>5.8153499999999997E-2</v>
      </c>
      <c r="BI25" s="346">
        <v>7.4654700000000004E-2</v>
      </c>
      <c r="BJ25" s="346">
        <v>9.1394500000000004E-2</v>
      </c>
      <c r="BK25" s="346">
        <v>7.3997599999999997E-2</v>
      </c>
      <c r="BL25" s="346">
        <v>5.9547999999999997E-2</v>
      </c>
      <c r="BM25" s="346">
        <v>5.3843799999999997E-2</v>
      </c>
      <c r="BN25" s="346">
        <v>4.9746499999999999E-2</v>
      </c>
      <c r="BO25" s="346">
        <v>4.4686900000000002E-2</v>
      </c>
      <c r="BP25" s="346">
        <v>4.4945899999999997E-2</v>
      </c>
      <c r="BQ25" s="346">
        <v>5.2055700000000003E-2</v>
      </c>
      <c r="BR25" s="346">
        <v>5.1308899999999998E-2</v>
      </c>
      <c r="BS25" s="346">
        <v>5.0371399999999997E-2</v>
      </c>
      <c r="BT25" s="346">
        <v>5.6212900000000003E-2</v>
      </c>
      <c r="BU25" s="346">
        <v>7.2530999999999998E-2</v>
      </c>
      <c r="BV25" s="346">
        <v>8.9181300000000005E-2</v>
      </c>
    </row>
    <row r="26" spans="1:74" ht="11.1" customHeight="1" x14ac:dyDescent="0.2">
      <c r="A26" s="93" t="s">
        <v>230</v>
      </c>
      <c r="B26" s="200" t="s">
        <v>868</v>
      </c>
      <c r="C26" s="258">
        <v>3.4648319939999999</v>
      </c>
      <c r="D26" s="258">
        <v>3.4599619879999999</v>
      </c>
      <c r="E26" s="258">
        <v>3.4678929959999998</v>
      </c>
      <c r="F26" s="258">
        <v>3.1160349900000002</v>
      </c>
      <c r="G26" s="258">
        <v>3.094629002</v>
      </c>
      <c r="H26" s="258">
        <v>3.1006449900000002</v>
      </c>
      <c r="I26" s="258">
        <v>3.092947004</v>
      </c>
      <c r="J26" s="258">
        <v>3.092733011</v>
      </c>
      <c r="K26" s="258">
        <v>3.0871820099999998</v>
      </c>
      <c r="L26" s="258">
        <v>3.1610199969999999</v>
      </c>
      <c r="M26" s="258">
        <v>3.1659590099999999</v>
      </c>
      <c r="N26" s="258">
        <v>3.1549460119999999</v>
      </c>
      <c r="O26" s="258">
        <v>3.0489359939999998</v>
      </c>
      <c r="P26" s="258">
        <v>3.0373990129999999</v>
      </c>
      <c r="Q26" s="258">
        <v>3.0451429889999999</v>
      </c>
      <c r="R26" s="258">
        <v>2.8265000100000002</v>
      </c>
      <c r="S26" s="258">
        <v>2.8345970029999998</v>
      </c>
      <c r="T26" s="258">
        <v>2.8207880099999998</v>
      </c>
      <c r="U26" s="258">
        <v>2.8357449950000002</v>
      </c>
      <c r="V26" s="258">
        <v>2.8218999920000001</v>
      </c>
      <c r="W26" s="258">
        <v>2.8255880100000001</v>
      </c>
      <c r="X26" s="258">
        <v>2.908741005</v>
      </c>
      <c r="Y26" s="258">
        <v>2.9231649900000001</v>
      </c>
      <c r="Z26" s="258">
        <v>2.920285002</v>
      </c>
      <c r="AA26" s="258">
        <v>2.8436929919999998</v>
      </c>
      <c r="AB26" s="258">
        <v>2.854160008</v>
      </c>
      <c r="AC26" s="258">
        <v>2.8362069879999998</v>
      </c>
      <c r="AD26" s="258">
        <v>2.69600799</v>
      </c>
      <c r="AE26" s="258">
        <v>2.7015520089999998</v>
      </c>
      <c r="AF26" s="258">
        <v>2.7097950000000002</v>
      </c>
      <c r="AG26" s="258">
        <v>2.769382985</v>
      </c>
      <c r="AH26" s="258">
        <v>2.7567360079999998</v>
      </c>
      <c r="AI26" s="258">
        <v>2.7250800000000002</v>
      </c>
      <c r="AJ26" s="258">
        <v>2.791429999</v>
      </c>
      <c r="AK26" s="258">
        <v>2.7930830100000001</v>
      </c>
      <c r="AL26" s="258">
        <v>2.7866980039999998</v>
      </c>
      <c r="AM26" s="258">
        <v>2.7075679930000001</v>
      </c>
      <c r="AN26" s="258">
        <v>2.7424460000000002</v>
      </c>
      <c r="AO26" s="258">
        <v>2.7339350119999999</v>
      </c>
      <c r="AP26" s="258">
        <v>2.5582490099999999</v>
      </c>
      <c r="AQ26" s="258">
        <v>2.552351985</v>
      </c>
      <c r="AR26" s="258">
        <v>2.5558239899999999</v>
      </c>
      <c r="AS26" s="258">
        <v>2.51996799</v>
      </c>
      <c r="AT26" s="258">
        <v>2.517498995</v>
      </c>
      <c r="AU26" s="258">
        <v>2.5110869999999998</v>
      </c>
      <c r="AV26" s="258">
        <v>2.5489894149999999</v>
      </c>
      <c r="AW26" s="258">
        <v>2.7013160100000002</v>
      </c>
      <c r="AX26" s="258">
        <v>2.6065277999999998</v>
      </c>
      <c r="AY26" s="258">
        <v>2.6580392000000002</v>
      </c>
      <c r="AZ26" s="258">
        <v>2.5870096</v>
      </c>
      <c r="BA26" s="346">
        <v>2.5456439999999998</v>
      </c>
      <c r="BB26" s="346">
        <v>2.66472</v>
      </c>
      <c r="BC26" s="346">
        <v>2.4025729999999998</v>
      </c>
      <c r="BD26" s="346">
        <v>2.4212349999999998</v>
      </c>
      <c r="BE26" s="346">
        <v>2.4294500000000001</v>
      </c>
      <c r="BF26" s="346">
        <v>2.4518450000000001</v>
      </c>
      <c r="BG26" s="346">
        <v>2.4525610000000002</v>
      </c>
      <c r="BH26" s="346">
        <v>2.45913</v>
      </c>
      <c r="BI26" s="346">
        <v>2.54237</v>
      </c>
      <c r="BJ26" s="346">
        <v>2.4290509999999998</v>
      </c>
      <c r="BK26" s="346">
        <v>2.616673</v>
      </c>
      <c r="BL26" s="346">
        <v>2.5775579999999998</v>
      </c>
      <c r="BM26" s="346">
        <v>2.4799090000000001</v>
      </c>
      <c r="BN26" s="346">
        <v>2.5988250000000002</v>
      </c>
      <c r="BO26" s="346">
        <v>2.3282919999999998</v>
      </c>
      <c r="BP26" s="346">
        <v>2.3434159999999999</v>
      </c>
      <c r="BQ26" s="346">
        <v>2.347728</v>
      </c>
      <c r="BR26" s="346">
        <v>2.3666619999999998</v>
      </c>
      <c r="BS26" s="346">
        <v>2.3733209999999998</v>
      </c>
      <c r="BT26" s="346">
        <v>2.3772929999999999</v>
      </c>
      <c r="BU26" s="346">
        <v>2.4610289999999999</v>
      </c>
      <c r="BV26" s="346">
        <v>2.3430499999999999</v>
      </c>
    </row>
    <row r="27" spans="1:74" ht="11.1" customHeight="1" x14ac:dyDescent="0.2">
      <c r="A27" s="93" t="s">
        <v>231</v>
      </c>
      <c r="B27" s="199" t="s">
        <v>575</v>
      </c>
      <c r="C27" s="258">
        <v>76.894689783999993</v>
      </c>
      <c r="D27" s="258">
        <v>72.317598724000007</v>
      </c>
      <c r="E27" s="258">
        <v>63.559966283000001</v>
      </c>
      <c r="F27" s="258">
        <v>53.207419049999999</v>
      </c>
      <c r="G27" s="258">
        <v>61.923189532999999</v>
      </c>
      <c r="H27" s="258">
        <v>73.844880239999995</v>
      </c>
      <c r="I27" s="258">
        <v>81.448948888000004</v>
      </c>
      <c r="J27" s="258">
        <v>78.574441152000006</v>
      </c>
      <c r="K27" s="258">
        <v>69.369491819999993</v>
      </c>
      <c r="L27" s="258">
        <v>58.404551583</v>
      </c>
      <c r="M27" s="258">
        <v>53.639953409999997</v>
      </c>
      <c r="N27" s="258">
        <v>54.929549233000003</v>
      </c>
      <c r="O27" s="258">
        <v>66.662224447</v>
      </c>
      <c r="P27" s="258">
        <v>55.210717475999999</v>
      </c>
      <c r="Q27" s="258">
        <v>44.574606430000003</v>
      </c>
      <c r="R27" s="258">
        <v>43.383704280000003</v>
      </c>
      <c r="S27" s="258">
        <v>49.342932779000002</v>
      </c>
      <c r="T27" s="258">
        <v>67.551228989999998</v>
      </c>
      <c r="U27" s="258">
        <v>78.568539092999998</v>
      </c>
      <c r="V27" s="258">
        <v>78.174536501999995</v>
      </c>
      <c r="W27" s="258">
        <v>66.614897790000001</v>
      </c>
      <c r="X27" s="258">
        <v>58.952702821000003</v>
      </c>
      <c r="Y27" s="258">
        <v>52.533241680000003</v>
      </c>
      <c r="Z27" s="258">
        <v>69.501358113999999</v>
      </c>
      <c r="AA27" s="258">
        <v>68.005594380999995</v>
      </c>
      <c r="AB27" s="258">
        <v>52.380923840000001</v>
      </c>
      <c r="AC27" s="258">
        <v>53.325237356999999</v>
      </c>
      <c r="AD27" s="258">
        <v>48.565446540000003</v>
      </c>
      <c r="AE27" s="258">
        <v>55.201684469</v>
      </c>
      <c r="AF27" s="258">
        <v>63.09854739</v>
      </c>
      <c r="AG27" s="258">
        <v>74.213783961000004</v>
      </c>
      <c r="AH27" s="258">
        <v>70.229130451000003</v>
      </c>
      <c r="AI27" s="258">
        <v>59.039437139999997</v>
      </c>
      <c r="AJ27" s="258">
        <v>54.435841869000001</v>
      </c>
      <c r="AK27" s="258">
        <v>55.357275270000002</v>
      </c>
      <c r="AL27" s="258">
        <v>63.002781149</v>
      </c>
      <c r="AM27" s="258">
        <v>68.912818770000001</v>
      </c>
      <c r="AN27" s="258">
        <v>49.896948053999999</v>
      </c>
      <c r="AO27" s="258">
        <v>48.758593839</v>
      </c>
      <c r="AP27" s="258">
        <v>44.777162949000001</v>
      </c>
      <c r="AQ27" s="258">
        <v>51.694637383</v>
      </c>
      <c r="AR27" s="258">
        <v>60.172811602000003</v>
      </c>
      <c r="AS27" s="258">
        <v>68.018102940999995</v>
      </c>
      <c r="AT27" s="258">
        <v>67.895276574999997</v>
      </c>
      <c r="AU27" s="258">
        <v>58.144654160999998</v>
      </c>
      <c r="AV27" s="258">
        <v>53.162594538</v>
      </c>
      <c r="AW27" s="258">
        <v>56.454571057000003</v>
      </c>
      <c r="AX27" s="258">
        <v>60.104619387</v>
      </c>
      <c r="AY27" s="258">
        <v>64.224672530000007</v>
      </c>
      <c r="AZ27" s="258">
        <v>47.389125839999998</v>
      </c>
      <c r="BA27" s="346">
        <v>44.416020000000003</v>
      </c>
      <c r="BB27" s="346">
        <v>38.723480000000002</v>
      </c>
      <c r="BC27" s="346">
        <v>44.099080000000001</v>
      </c>
      <c r="BD27" s="346">
        <v>51.52778</v>
      </c>
      <c r="BE27" s="346">
        <v>61.819360000000003</v>
      </c>
      <c r="BF27" s="346">
        <v>63.747819999999997</v>
      </c>
      <c r="BG27" s="346">
        <v>49.0047</v>
      </c>
      <c r="BH27" s="346">
        <v>48.102530000000002</v>
      </c>
      <c r="BI27" s="346">
        <v>45.682899999999997</v>
      </c>
      <c r="BJ27" s="346">
        <v>54.695540000000001</v>
      </c>
      <c r="BK27" s="346">
        <v>61.02017</v>
      </c>
      <c r="BL27" s="346">
        <v>51.391800000000003</v>
      </c>
      <c r="BM27" s="346">
        <v>44.535769999999999</v>
      </c>
      <c r="BN27" s="346">
        <v>36.987279999999998</v>
      </c>
      <c r="BO27" s="346">
        <v>40.93085</v>
      </c>
      <c r="BP27" s="346">
        <v>48.391500000000001</v>
      </c>
      <c r="BQ27" s="346">
        <v>57.508809999999997</v>
      </c>
      <c r="BR27" s="346">
        <v>59.330660000000002</v>
      </c>
      <c r="BS27" s="346">
        <v>45.51632</v>
      </c>
      <c r="BT27" s="346">
        <v>44.743519999999997</v>
      </c>
      <c r="BU27" s="346">
        <v>43.130240000000001</v>
      </c>
      <c r="BV27" s="346">
        <v>51.699570000000001</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381"/>
      <c r="BB28" s="381"/>
      <c r="BC28" s="381"/>
      <c r="BD28" s="381"/>
      <c r="BE28" s="381"/>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93" t="s">
        <v>232</v>
      </c>
      <c r="B29" s="97" t="s">
        <v>177</v>
      </c>
      <c r="C29" s="258">
        <v>1.798859207</v>
      </c>
      <c r="D29" s="258">
        <v>0.23306227600000001</v>
      </c>
      <c r="E29" s="258">
        <v>6.9789787050000003</v>
      </c>
      <c r="F29" s="258">
        <v>2.67305495</v>
      </c>
      <c r="G29" s="258">
        <v>-2.1692255290000002</v>
      </c>
      <c r="H29" s="258">
        <v>-4.4336882500000003</v>
      </c>
      <c r="I29" s="258">
        <v>0.52256910400000001</v>
      </c>
      <c r="J29" s="258">
        <v>2.9242228369999999</v>
      </c>
      <c r="K29" s="258">
        <v>-0.52876382</v>
      </c>
      <c r="L29" s="258">
        <v>-0.366141577</v>
      </c>
      <c r="M29" s="258">
        <v>-1.1144343999999999</v>
      </c>
      <c r="N29" s="258">
        <v>-1.0669252229999999</v>
      </c>
      <c r="O29" s="258">
        <v>0.49371956299999997</v>
      </c>
      <c r="P29" s="258">
        <v>-0.25319546300000001</v>
      </c>
      <c r="Q29" s="258">
        <v>3.3800645579999999</v>
      </c>
      <c r="R29" s="258">
        <v>0.27131172999999997</v>
      </c>
      <c r="S29" s="258">
        <v>2.990457213</v>
      </c>
      <c r="T29" s="258">
        <v>-0.47500700000000001</v>
      </c>
      <c r="U29" s="258">
        <v>-2.439473091</v>
      </c>
      <c r="V29" s="258">
        <v>-1.3720615119999999</v>
      </c>
      <c r="W29" s="258">
        <v>7.3872199999999999E-3</v>
      </c>
      <c r="X29" s="258">
        <v>2.7367301730000002</v>
      </c>
      <c r="Y29" s="258">
        <v>0.93688331999999996</v>
      </c>
      <c r="Z29" s="258">
        <v>-3.828051114</v>
      </c>
      <c r="AA29" s="258">
        <v>1.1604616210000001</v>
      </c>
      <c r="AB29" s="258">
        <v>2.38309616</v>
      </c>
      <c r="AC29" s="258">
        <v>3.4352556430000001</v>
      </c>
      <c r="AD29" s="258">
        <v>1.89770445</v>
      </c>
      <c r="AE29" s="258">
        <v>3.5369235460000001</v>
      </c>
      <c r="AF29" s="258">
        <v>2.5911886100000001</v>
      </c>
      <c r="AG29" s="258">
        <v>-6.4727483052999997</v>
      </c>
      <c r="AH29" s="258">
        <v>-0.71310078132999999</v>
      </c>
      <c r="AI29" s="258">
        <v>-1.3781854833</v>
      </c>
      <c r="AJ29" s="258">
        <v>2.1358747827000002</v>
      </c>
      <c r="AK29" s="258">
        <v>-1.6628346033000001</v>
      </c>
      <c r="AL29" s="258">
        <v>-2.3513434843000001</v>
      </c>
      <c r="AM29" s="258">
        <v>-0.87615678243999995</v>
      </c>
      <c r="AN29" s="258">
        <v>3.5948369584000002</v>
      </c>
      <c r="AO29" s="258">
        <v>3.2104831692000002</v>
      </c>
      <c r="AP29" s="258">
        <v>1.0155930512</v>
      </c>
      <c r="AQ29" s="258">
        <v>3.1676306259999998</v>
      </c>
      <c r="AR29" s="258">
        <v>5.9575398321999998E-2</v>
      </c>
      <c r="AS29" s="258">
        <v>-2.5707529254999999</v>
      </c>
      <c r="AT29" s="258">
        <v>1.3782464153</v>
      </c>
      <c r="AU29" s="258">
        <v>-1.6888241510999999</v>
      </c>
      <c r="AV29" s="258">
        <v>-2.5560351375999999</v>
      </c>
      <c r="AW29" s="258">
        <v>-0.23702225664000001</v>
      </c>
      <c r="AX29" s="258">
        <v>-3.2974159872</v>
      </c>
      <c r="AY29" s="258">
        <v>-1.93121163</v>
      </c>
      <c r="AZ29" s="258">
        <v>-2.27505874</v>
      </c>
      <c r="BA29" s="346">
        <v>0</v>
      </c>
      <c r="BB29" s="346">
        <v>0</v>
      </c>
      <c r="BC29" s="346">
        <v>0</v>
      </c>
      <c r="BD29" s="346">
        <v>0</v>
      </c>
      <c r="BE29" s="346">
        <v>0</v>
      </c>
      <c r="BF29" s="346">
        <v>0</v>
      </c>
      <c r="BG29" s="346">
        <v>0</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381"/>
      <c r="BB30" s="381"/>
      <c r="BC30" s="381"/>
      <c r="BD30" s="381"/>
      <c r="BE30" s="381"/>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863</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382"/>
      <c r="BB31" s="382"/>
      <c r="BC31" s="382"/>
      <c r="BD31" s="382"/>
      <c r="BE31" s="382"/>
      <c r="BF31" s="382"/>
      <c r="BG31" s="382"/>
      <c r="BH31" s="382"/>
      <c r="BI31" s="382"/>
      <c r="BJ31" s="382"/>
      <c r="BK31" s="382"/>
      <c r="BL31" s="382"/>
      <c r="BM31" s="382"/>
      <c r="BN31" s="382"/>
      <c r="BO31" s="382"/>
      <c r="BP31" s="382"/>
      <c r="BQ31" s="382"/>
      <c r="BR31" s="382"/>
      <c r="BS31" s="382"/>
      <c r="BT31" s="382"/>
      <c r="BU31" s="382"/>
      <c r="BV31" s="382"/>
    </row>
    <row r="32" spans="1:74" ht="11.1" customHeight="1" x14ac:dyDescent="0.2">
      <c r="A32" s="93" t="s">
        <v>754</v>
      </c>
      <c r="B32" s="199" t="s">
        <v>198</v>
      </c>
      <c r="C32" s="258">
        <v>38.817</v>
      </c>
      <c r="D32" s="258">
        <v>39.581000000000003</v>
      </c>
      <c r="E32" s="258">
        <v>39.61</v>
      </c>
      <c r="F32" s="258">
        <v>40.225999999999999</v>
      </c>
      <c r="G32" s="258">
        <v>39.817</v>
      </c>
      <c r="H32" s="258">
        <v>39.399000000000001</v>
      </c>
      <c r="I32" s="258">
        <v>38.993000000000002</v>
      </c>
      <c r="J32" s="258">
        <v>37.353000000000002</v>
      </c>
      <c r="K32" s="258">
        <v>36.213000000000001</v>
      </c>
      <c r="L32" s="258">
        <v>36.232999999999997</v>
      </c>
      <c r="M32" s="258">
        <v>36.509</v>
      </c>
      <c r="N32" s="258">
        <v>35.871000000000002</v>
      </c>
      <c r="O32" s="258">
        <v>35.235999999999997</v>
      </c>
      <c r="P32" s="258">
        <v>35.258000000000003</v>
      </c>
      <c r="Q32" s="258">
        <v>35.207000000000001</v>
      </c>
      <c r="R32" s="258">
        <v>35.011000000000003</v>
      </c>
      <c r="S32" s="258">
        <v>34.052999999999997</v>
      </c>
      <c r="T32" s="258">
        <v>32.932000000000002</v>
      </c>
      <c r="U32" s="258">
        <v>31.393000000000001</v>
      </c>
      <c r="V32" s="258">
        <v>29.126000000000001</v>
      </c>
      <c r="W32" s="258">
        <v>27.282</v>
      </c>
      <c r="X32" s="258">
        <v>26.425000000000001</v>
      </c>
      <c r="Y32" s="258">
        <v>25.645</v>
      </c>
      <c r="Z32" s="258">
        <v>25.309000000000001</v>
      </c>
      <c r="AA32" s="258">
        <v>24.974070000000001</v>
      </c>
      <c r="AB32" s="258">
        <v>25.169720000000002</v>
      </c>
      <c r="AC32" s="258">
        <v>25.189969999999999</v>
      </c>
      <c r="AD32" s="258">
        <v>25.169450000000001</v>
      </c>
      <c r="AE32" s="258">
        <v>24.349720000000001</v>
      </c>
      <c r="AF32" s="258">
        <v>23.430489999999999</v>
      </c>
      <c r="AG32" s="258">
        <v>25.464833333000001</v>
      </c>
      <c r="AH32" s="258">
        <v>24.225666666999999</v>
      </c>
      <c r="AI32" s="258">
        <v>23.429500000000001</v>
      </c>
      <c r="AJ32" s="258">
        <v>23.459333333</v>
      </c>
      <c r="AK32" s="258">
        <v>23.705166667</v>
      </c>
      <c r="AL32" s="258">
        <v>23.998999999999999</v>
      </c>
      <c r="AM32" s="258">
        <v>24.768999999999998</v>
      </c>
      <c r="AN32" s="258">
        <v>26.594000000000001</v>
      </c>
      <c r="AO32" s="258">
        <v>26.774999999999999</v>
      </c>
      <c r="AP32" s="258">
        <v>26.558</v>
      </c>
      <c r="AQ32" s="258">
        <v>25.141999999999999</v>
      </c>
      <c r="AR32" s="258">
        <v>24.524000000000001</v>
      </c>
      <c r="AS32" s="258">
        <v>24.690999999999999</v>
      </c>
      <c r="AT32" s="258">
        <v>22.574000000000002</v>
      </c>
      <c r="AU32" s="258">
        <v>23.413</v>
      </c>
      <c r="AV32" s="258">
        <v>24.19781</v>
      </c>
      <c r="AW32" s="258">
        <v>23.489740000000001</v>
      </c>
      <c r="AX32" s="258">
        <v>24.071179999999998</v>
      </c>
      <c r="AY32" s="258">
        <v>21.390999999999998</v>
      </c>
      <c r="AZ32" s="258">
        <v>23.877590000000001</v>
      </c>
      <c r="BA32" s="346">
        <v>23.729700000000001</v>
      </c>
      <c r="BB32" s="346">
        <v>21.602650000000001</v>
      </c>
      <c r="BC32" s="346">
        <v>22.85183</v>
      </c>
      <c r="BD32" s="346">
        <v>23.270820000000001</v>
      </c>
      <c r="BE32" s="346">
        <v>22.503730000000001</v>
      </c>
      <c r="BF32" s="346">
        <v>22.49202</v>
      </c>
      <c r="BG32" s="346">
        <v>22.561319999999998</v>
      </c>
      <c r="BH32" s="346">
        <v>23.6953</v>
      </c>
      <c r="BI32" s="346">
        <v>23.956050000000001</v>
      </c>
      <c r="BJ32" s="346">
        <v>24.481739999999999</v>
      </c>
      <c r="BK32" s="346">
        <v>24.342580000000002</v>
      </c>
      <c r="BL32" s="346">
        <v>24.80592</v>
      </c>
      <c r="BM32" s="346">
        <v>24.71651</v>
      </c>
      <c r="BN32" s="346">
        <v>25.239789999999999</v>
      </c>
      <c r="BO32" s="346">
        <v>25.503029999999999</v>
      </c>
      <c r="BP32" s="346">
        <v>23.88598</v>
      </c>
      <c r="BQ32" s="346">
        <v>22.06456</v>
      </c>
      <c r="BR32" s="346">
        <v>22.03717</v>
      </c>
      <c r="BS32" s="346">
        <v>21.611090000000001</v>
      </c>
      <c r="BT32" s="346">
        <v>22.701409999999999</v>
      </c>
      <c r="BU32" s="346">
        <v>22.95467</v>
      </c>
      <c r="BV32" s="346">
        <v>24.510100000000001</v>
      </c>
    </row>
    <row r="33" spans="1:74" ht="11.1" customHeight="1" x14ac:dyDescent="0.2">
      <c r="A33" s="98" t="s">
        <v>755</v>
      </c>
      <c r="B33" s="200" t="s">
        <v>101</v>
      </c>
      <c r="C33" s="258">
        <v>161.300139</v>
      </c>
      <c r="D33" s="258">
        <v>155.60760200000001</v>
      </c>
      <c r="E33" s="258">
        <v>160.508768</v>
      </c>
      <c r="F33" s="258">
        <v>173.463763</v>
      </c>
      <c r="G33" s="258">
        <v>179.44797299999999</v>
      </c>
      <c r="H33" s="258">
        <v>173.31351900000001</v>
      </c>
      <c r="I33" s="258">
        <v>165.08131</v>
      </c>
      <c r="J33" s="258">
        <v>163.3614</v>
      </c>
      <c r="K33" s="258">
        <v>169.78447499999999</v>
      </c>
      <c r="L33" s="258">
        <v>183.04254499999999</v>
      </c>
      <c r="M33" s="258">
        <v>195.827832</v>
      </c>
      <c r="N33" s="258">
        <v>202.56</v>
      </c>
      <c r="O33" s="258">
        <v>193.944963</v>
      </c>
      <c r="P33" s="258">
        <v>193.53549000000001</v>
      </c>
      <c r="Q33" s="258">
        <v>197.75456</v>
      </c>
      <c r="R33" s="258">
        <v>199.310911</v>
      </c>
      <c r="S33" s="258">
        <v>198.46650199999999</v>
      </c>
      <c r="T33" s="258">
        <v>188.059922</v>
      </c>
      <c r="U33" s="258">
        <v>174.01779400000001</v>
      </c>
      <c r="V33" s="258">
        <v>164.73309800000001</v>
      </c>
      <c r="W33" s="258">
        <v>162.31757200000001</v>
      </c>
      <c r="X33" s="258">
        <v>166.65662599999999</v>
      </c>
      <c r="Y33" s="258">
        <v>175.974628</v>
      </c>
      <c r="Z33" s="258">
        <v>167.68078700000001</v>
      </c>
      <c r="AA33" s="258">
        <v>161.64826199999999</v>
      </c>
      <c r="AB33" s="258">
        <v>165.697835</v>
      </c>
      <c r="AC33" s="258">
        <v>166.774102</v>
      </c>
      <c r="AD33" s="258">
        <v>168.99274399999999</v>
      </c>
      <c r="AE33" s="258">
        <v>167.69529299999999</v>
      </c>
      <c r="AF33" s="258">
        <v>163.26423</v>
      </c>
      <c r="AG33" s="258">
        <v>151.14127999999999</v>
      </c>
      <c r="AH33" s="258">
        <v>146.613383</v>
      </c>
      <c r="AI33" s="258">
        <v>145.06004799999999</v>
      </c>
      <c r="AJ33" s="258">
        <v>146.87850299999999</v>
      </c>
      <c r="AK33" s="258">
        <v>148.767157</v>
      </c>
      <c r="AL33" s="258">
        <v>142.957404</v>
      </c>
      <c r="AM33" s="258">
        <v>128.827742</v>
      </c>
      <c r="AN33" s="258">
        <v>125.907324</v>
      </c>
      <c r="AO33" s="258">
        <v>131.225278</v>
      </c>
      <c r="AP33" s="258">
        <v>133.796952</v>
      </c>
      <c r="AQ33" s="258">
        <v>133.21574200000001</v>
      </c>
      <c r="AR33" s="258">
        <v>126.318623</v>
      </c>
      <c r="AS33" s="258">
        <v>115.687579</v>
      </c>
      <c r="AT33" s="258">
        <v>109.170444</v>
      </c>
      <c r="AU33" s="258">
        <v>105.87979900000001</v>
      </c>
      <c r="AV33" s="258">
        <v>110.2912626</v>
      </c>
      <c r="AW33" s="258">
        <v>109.3990218</v>
      </c>
      <c r="AX33" s="258">
        <v>107.8176144</v>
      </c>
      <c r="AY33" s="258">
        <v>102.86296230000001</v>
      </c>
      <c r="AZ33" s="258">
        <v>101.6212288</v>
      </c>
      <c r="BA33" s="346">
        <v>107.4631</v>
      </c>
      <c r="BB33" s="346">
        <v>108.12869999999999</v>
      </c>
      <c r="BC33" s="346">
        <v>109.9119</v>
      </c>
      <c r="BD33" s="346">
        <v>105.1631</v>
      </c>
      <c r="BE33" s="346">
        <v>103.7884</v>
      </c>
      <c r="BF33" s="346">
        <v>101.90989999999999</v>
      </c>
      <c r="BG33" s="346">
        <v>100.0483</v>
      </c>
      <c r="BH33" s="346">
        <v>104.697</v>
      </c>
      <c r="BI33" s="346">
        <v>109.3481</v>
      </c>
      <c r="BJ33" s="346">
        <v>107.9798</v>
      </c>
      <c r="BK33" s="346">
        <v>103.0432</v>
      </c>
      <c r="BL33" s="346">
        <v>100.62730000000001</v>
      </c>
      <c r="BM33" s="346">
        <v>108.9872</v>
      </c>
      <c r="BN33" s="346">
        <v>109.5209</v>
      </c>
      <c r="BO33" s="346">
        <v>111.075</v>
      </c>
      <c r="BP33" s="346">
        <v>106.3139</v>
      </c>
      <c r="BQ33" s="346">
        <v>103.6737</v>
      </c>
      <c r="BR33" s="346">
        <v>100.8355</v>
      </c>
      <c r="BS33" s="346">
        <v>99.50609</v>
      </c>
      <c r="BT33" s="346">
        <v>104.4105</v>
      </c>
      <c r="BU33" s="346">
        <v>109.5731</v>
      </c>
      <c r="BV33" s="346">
        <v>107.70740000000001</v>
      </c>
    </row>
    <row r="34" spans="1:74" ht="11.1" customHeight="1" x14ac:dyDescent="0.2">
      <c r="A34" s="98" t="s">
        <v>64</v>
      </c>
      <c r="B34" s="200" t="s">
        <v>65</v>
      </c>
      <c r="C34" s="258">
        <v>154.389578</v>
      </c>
      <c r="D34" s="258">
        <v>149.07128700000001</v>
      </c>
      <c r="E34" s="258">
        <v>154.346698</v>
      </c>
      <c r="F34" s="258">
        <v>167.06340900000001</v>
      </c>
      <c r="G34" s="258">
        <v>172.809335</v>
      </c>
      <c r="H34" s="258">
        <v>166.43659700000001</v>
      </c>
      <c r="I34" s="258">
        <v>157.93807699999999</v>
      </c>
      <c r="J34" s="258">
        <v>155.95185499999999</v>
      </c>
      <c r="K34" s="258">
        <v>162.108619</v>
      </c>
      <c r="L34" s="258">
        <v>175.587987</v>
      </c>
      <c r="M34" s="258">
        <v>188.594571</v>
      </c>
      <c r="N34" s="258">
        <v>195.54803699999999</v>
      </c>
      <c r="O34" s="258">
        <v>187.203047</v>
      </c>
      <c r="P34" s="258">
        <v>187.06361799999999</v>
      </c>
      <c r="Q34" s="258">
        <v>191.55273500000001</v>
      </c>
      <c r="R34" s="258">
        <v>193.18521200000001</v>
      </c>
      <c r="S34" s="258">
        <v>192.41693000000001</v>
      </c>
      <c r="T34" s="258">
        <v>182.086476</v>
      </c>
      <c r="U34" s="258">
        <v>168.11860899999999</v>
      </c>
      <c r="V34" s="258">
        <v>158.908174</v>
      </c>
      <c r="W34" s="258">
        <v>156.56690900000001</v>
      </c>
      <c r="X34" s="258">
        <v>160.93226000000001</v>
      </c>
      <c r="Y34" s="258">
        <v>170.27655799999999</v>
      </c>
      <c r="Z34" s="258">
        <v>162.00901400000001</v>
      </c>
      <c r="AA34" s="258">
        <v>156.21421000000001</v>
      </c>
      <c r="AB34" s="258">
        <v>160.50150199999999</v>
      </c>
      <c r="AC34" s="258">
        <v>161.81549000000001</v>
      </c>
      <c r="AD34" s="258">
        <v>163.93691200000001</v>
      </c>
      <c r="AE34" s="258">
        <v>162.54224199999999</v>
      </c>
      <c r="AF34" s="258">
        <v>158.013959</v>
      </c>
      <c r="AG34" s="258">
        <v>145.81148300000001</v>
      </c>
      <c r="AH34" s="258">
        <v>141.204061</v>
      </c>
      <c r="AI34" s="258">
        <v>139.5712</v>
      </c>
      <c r="AJ34" s="258">
        <v>141.46251899999999</v>
      </c>
      <c r="AK34" s="258">
        <v>143.424037</v>
      </c>
      <c r="AL34" s="258">
        <v>137.68714800000001</v>
      </c>
      <c r="AM34" s="258">
        <v>123.75735</v>
      </c>
      <c r="AN34" s="258">
        <v>121.03462500000001</v>
      </c>
      <c r="AO34" s="258">
        <v>126.550271</v>
      </c>
      <c r="AP34" s="258">
        <v>129.09427700000001</v>
      </c>
      <c r="AQ34" s="258">
        <v>128.483982</v>
      </c>
      <c r="AR34" s="258">
        <v>121.55777999999999</v>
      </c>
      <c r="AS34" s="258">
        <v>110.822006</v>
      </c>
      <c r="AT34" s="258">
        <v>104.198053</v>
      </c>
      <c r="AU34" s="258">
        <v>100.800591</v>
      </c>
      <c r="AV34" s="258">
        <v>105.22973500000001</v>
      </c>
      <c r="AW34" s="258">
        <v>104.34762600000001</v>
      </c>
      <c r="AX34" s="258">
        <v>102.82195299999999</v>
      </c>
      <c r="AY34" s="258">
        <v>97.815910000000002</v>
      </c>
      <c r="AZ34" s="258">
        <v>97.036190000000005</v>
      </c>
      <c r="BA34" s="346">
        <v>102.6551</v>
      </c>
      <c r="BB34" s="346">
        <v>103.18519999999999</v>
      </c>
      <c r="BC34" s="346">
        <v>104.831</v>
      </c>
      <c r="BD34" s="346">
        <v>99.954430000000002</v>
      </c>
      <c r="BE34" s="346">
        <v>98.513739999999999</v>
      </c>
      <c r="BF34" s="346">
        <v>96.581549999999993</v>
      </c>
      <c r="BG34" s="346">
        <v>94.662570000000002</v>
      </c>
      <c r="BH34" s="346">
        <v>99.360609999999994</v>
      </c>
      <c r="BI34" s="346">
        <v>104.07129999999999</v>
      </c>
      <c r="BJ34" s="346">
        <v>102.7492</v>
      </c>
      <c r="BK34" s="346">
        <v>97.767189999999999</v>
      </c>
      <c r="BL34" s="346">
        <v>95.829059999999998</v>
      </c>
      <c r="BM34" s="346">
        <v>103.9606</v>
      </c>
      <c r="BN34" s="346">
        <v>104.40819999999999</v>
      </c>
      <c r="BO34" s="346">
        <v>105.8617</v>
      </c>
      <c r="BP34" s="346">
        <v>101.00020000000001</v>
      </c>
      <c r="BQ34" s="346">
        <v>98.324929999999995</v>
      </c>
      <c r="BR34" s="346">
        <v>95.400970000000001</v>
      </c>
      <c r="BS34" s="346">
        <v>93.991849999999999</v>
      </c>
      <c r="BT34" s="346">
        <v>98.953400000000002</v>
      </c>
      <c r="BU34" s="346">
        <v>104.1793</v>
      </c>
      <c r="BV34" s="346">
        <v>102.38</v>
      </c>
    </row>
    <row r="35" spans="1:74" ht="11.1" customHeight="1" x14ac:dyDescent="0.2">
      <c r="A35" s="98" t="s">
        <v>62</v>
      </c>
      <c r="B35" s="200" t="s">
        <v>66</v>
      </c>
      <c r="C35" s="258">
        <v>4.0104300000000004</v>
      </c>
      <c r="D35" s="258">
        <v>3.8248859999999998</v>
      </c>
      <c r="E35" s="258">
        <v>3.6393420000000001</v>
      </c>
      <c r="F35" s="258">
        <v>3.7141130000000002</v>
      </c>
      <c r="G35" s="258">
        <v>3.7888839999999999</v>
      </c>
      <c r="H35" s="258">
        <v>3.8636550000000001</v>
      </c>
      <c r="I35" s="258">
        <v>3.9993910000000001</v>
      </c>
      <c r="J35" s="258">
        <v>4.1351279999999999</v>
      </c>
      <c r="K35" s="258">
        <v>4.2708640000000004</v>
      </c>
      <c r="L35" s="258">
        <v>4.3077509999999997</v>
      </c>
      <c r="M35" s="258">
        <v>4.3446389999999999</v>
      </c>
      <c r="N35" s="258">
        <v>4.381526</v>
      </c>
      <c r="O35" s="258">
        <v>4.2395490000000002</v>
      </c>
      <c r="P35" s="258">
        <v>4.0975729999999997</v>
      </c>
      <c r="Q35" s="258">
        <v>3.9555959999999999</v>
      </c>
      <c r="R35" s="258">
        <v>3.9152149999999999</v>
      </c>
      <c r="S35" s="258">
        <v>3.8748339999999999</v>
      </c>
      <c r="T35" s="258">
        <v>3.8344529999999999</v>
      </c>
      <c r="U35" s="258">
        <v>3.796265</v>
      </c>
      <c r="V35" s="258">
        <v>3.7580770000000001</v>
      </c>
      <c r="W35" s="258">
        <v>3.7198889999999998</v>
      </c>
      <c r="X35" s="258">
        <v>3.692218</v>
      </c>
      <c r="Y35" s="258">
        <v>3.6645460000000001</v>
      </c>
      <c r="Z35" s="258">
        <v>3.6368749999999999</v>
      </c>
      <c r="AA35" s="258">
        <v>3.503212</v>
      </c>
      <c r="AB35" s="258">
        <v>3.3695499999999998</v>
      </c>
      <c r="AC35" s="258">
        <v>3.235887</v>
      </c>
      <c r="AD35" s="258">
        <v>3.25556</v>
      </c>
      <c r="AE35" s="258">
        <v>3.2752319999999999</v>
      </c>
      <c r="AF35" s="258">
        <v>3.294905</v>
      </c>
      <c r="AG35" s="258">
        <v>3.357164</v>
      </c>
      <c r="AH35" s="258">
        <v>3.4194230000000001</v>
      </c>
      <c r="AI35" s="258">
        <v>3.4816820000000002</v>
      </c>
      <c r="AJ35" s="258">
        <v>3.4018329999999999</v>
      </c>
      <c r="AK35" s="258">
        <v>3.3219829999999999</v>
      </c>
      <c r="AL35" s="258">
        <v>3.2421340000000001</v>
      </c>
      <c r="AM35" s="258">
        <v>3.1241089999999998</v>
      </c>
      <c r="AN35" s="258">
        <v>3.0079470000000001</v>
      </c>
      <c r="AO35" s="258">
        <v>2.891785</v>
      </c>
      <c r="AP35" s="258">
        <v>2.889929</v>
      </c>
      <c r="AQ35" s="258">
        <v>2.8890340000000001</v>
      </c>
      <c r="AR35" s="258">
        <v>2.8881389999999998</v>
      </c>
      <c r="AS35" s="258">
        <v>2.9258060000000001</v>
      </c>
      <c r="AT35" s="258">
        <v>2.9655529999999999</v>
      </c>
      <c r="AU35" s="258">
        <v>3.0053000000000001</v>
      </c>
      <c r="AV35" s="258">
        <v>2.9746769999999998</v>
      </c>
      <c r="AW35" s="258">
        <v>2.9453770000000001</v>
      </c>
      <c r="AX35" s="258">
        <v>2.8757649999999999</v>
      </c>
      <c r="AY35" s="258">
        <v>2.9983599999999999</v>
      </c>
      <c r="AZ35" s="258">
        <v>2.7542330000000002</v>
      </c>
      <c r="BA35" s="346">
        <v>3.1707360000000002</v>
      </c>
      <c r="BB35" s="346">
        <v>3.1560139999999999</v>
      </c>
      <c r="BC35" s="346">
        <v>3.1400030000000001</v>
      </c>
      <c r="BD35" s="346">
        <v>3.1243059999999998</v>
      </c>
      <c r="BE35" s="346">
        <v>3.1462110000000001</v>
      </c>
      <c r="BF35" s="346">
        <v>3.1688519999999998</v>
      </c>
      <c r="BG35" s="346">
        <v>3.191643</v>
      </c>
      <c r="BH35" s="346">
        <v>3.1369229999999999</v>
      </c>
      <c r="BI35" s="346">
        <v>3.0828359999999999</v>
      </c>
      <c r="BJ35" s="346">
        <v>3.0283069999999999</v>
      </c>
      <c r="BK35" s="346">
        <v>3.1495570000000002</v>
      </c>
      <c r="BL35" s="346">
        <v>2.9036010000000001</v>
      </c>
      <c r="BM35" s="346">
        <v>3.318603</v>
      </c>
      <c r="BN35" s="346">
        <v>3.3023739999999999</v>
      </c>
      <c r="BO35" s="346">
        <v>3.284821</v>
      </c>
      <c r="BP35" s="346">
        <v>3.267547</v>
      </c>
      <c r="BQ35" s="346">
        <v>3.2878759999999998</v>
      </c>
      <c r="BR35" s="346">
        <v>3.3089270000000002</v>
      </c>
      <c r="BS35" s="346">
        <v>3.3301620000000001</v>
      </c>
      <c r="BT35" s="346">
        <v>3.2738990000000001</v>
      </c>
      <c r="BU35" s="346">
        <v>3.218261</v>
      </c>
      <c r="BV35" s="346">
        <v>3.1621790000000001</v>
      </c>
    </row>
    <row r="36" spans="1:74" ht="11.1" customHeight="1" x14ac:dyDescent="0.2">
      <c r="A36" s="98" t="s">
        <v>63</v>
      </c>
      <c r="B36" s="200" t="s">
        <v>254</v>
      </c>
      <c r="C36" s="258">
        <v>2.4714429999999998</v>
      </c>
      <c r="D36" s="258">
        <v>2.3033199999999998</v>
      </c>
      <c r="E36" s="258">
        <v>2.1351979999999999</v>
      </c>
      <c r="F36" s="258">
        <v>2.2992560000000002</v>
      </c>
      <c r="G36" s="258">
        <v>2.4633129999999999</v>
      </c>
      <c r="H36" s="258">
        <v>2.6273710000000001</v>
      </c>
      <c r="I36" s="258">
        <v>2.7558199999999999</v>
      </c>
      <c r="J36" s="258">
        <v>2.8842680000000001</v>
      </c>
      <c r="K36" s="258">
        <v>3.0127169999999999</v>
      </c>
      <c r="L36" s="258">
        <v>2.7539030000000002</v>
      </c>
      <c r="M36" s="258">
        <v>2.4950890000000001</v>
      </c>
      <c r="N36" s="258">
        <v>2.236275</v>
      </c>
      <c r="O36" s="258">
        <v>2.1289310000000001</v>
      </c>
      <c r="P36" s="258">
        <v>2.0215879999999999</v>
      </c>
      <c r="Q36" s="258">
        <v>1.9142440000000001</v>
      </c>
      <c r="R36" s="258">
        <v>1.8767229999999999</v>
      </c>
      <c r="S36" s="258">
        <v>1.839202</v>
      </c>
      <c r="T36" s="258">
        <v>1.8016810000000001</v>
      </c>
      <c r="U36" s="258">
        <v>1.7545459999999999</v>
      </c>
      <c r="V36" s="258">
        <v>1.707411</v>
      </c>
      <c r="W36" s="258">
        <v>1.6602760000000001</v>
      </c>
      <c r="X36" s="258">
        <v>1.6650879999999999</v>
      </c>
      <c r="Y36" s="258">
        <v>1.6699010000000001</v>
      </c>
      <c r="Z36" s="258">
        <v>1.6747129999999999</v>
      </c>
      <c r="AA36" s="258">
        <v>1.579061</v>
      </c>
      <c r="AB36" s="258">
        <v>1.483409</v>
      </c>
      <c r="AC36" s="258">
        <v>1.3877569999999999</v>
      </c>
      <c r="AD36" s="258">
        <v>1.4671380000000001</v>
      </c>
      <c r="AE36" s="258">
        <v>1.546519</v>
      </c>
      <c r="AF36" s="258">
        <v>1.6258999999999999</v>
      </c>
      <c r="AG36" s="258">
        <v>1.640547</v>
      </c>
      <c r="AH36" s="258">
        <v>1.6551940000000001</v>
      </c>
      <c r="AI36" s="258">
        <v>1.6698409999999999</v>
      </c>
      <c r="AJ36" s="258">
        <v>1.685878</v>
      </c>
      <c r="AK36" s="258">
        <v>1.701916</v>
      </c>
      <c r="AL36" s="258">
        <v>1.7179530000000001</v>
      </c>
      <c r="AM36" s="258">
        <v>1.6479470000000001</v>
      </c>
      <c r="AN36" s="258">
        <v>1.5779399999999999</v>
      </c>
      <c r="AO36" s="258">
        <v>1.5079340000000001</v>
      </c>
      <c r="AP36" s="258">
        <v>1.5438620000000001</v>
      </c>
      <c r="AQ36" s="258">
        <v>1.5797909999999999</v>
      </c>
      <c r="AR36" s="258">
        <v>1.6157189999999999</v>
      </c>
      <c r="AS36" s="258">
        <v>1.680688</v>
      </c>
      <c r="AT36" s="258">
        <v>1.745657</v>
      </c>
      <c r="AU36" s="258">
        <v>1.8106260000000001</v>
      </c>
      <c r="AV36" s="258">
        <v>1.824813</v>
      </c>
      <c r="AW36" s="258">
        <v>1.845434</v>
      </c>
      <c r="AX36" s="258">
        <v>1.864832</v>
      </c>
      <c r="AY36" s="258">
        <v>1.8034509999999999</v>
      </c>
      <c r="AZ36" s="258">
        <v>1.602349</v>
      </c>
      <c r="BA36" s="346">
        <v>1.4060170000000001</v>
      </c>
      <c r="BB36" s="346">
        <v>1.55745</v>
      </c>
      <c r="BC36" s="346">
        <v>1.7124870000000001</v>
      </c>
      <c r="BD36" s="346">
        <v>1.856708</v>
      </c>
      <c r="BE36" s="346">
        <v>1.9000699999999999</v>
      </c>
      <c r="BF36" s="346">
        <v>1.9305540000000001</v>
      </c>
      <c r="BG36" s="346">
        <v>1.964893</v>
      </c>
      <c r="BH36" s="346">
        <v>1.977819</v>
      </c>
      <c r="BI36" s="346">
        <v>1.9793940000000001</v>
      </c>
      <c r="BJ36" s="346">
        <v>1.9944710000000001</v>
      </c>
      <c r="BK36" s="346">
        <v>1.9098200000000001</v>
      </c>
      <c r="BL36" s="346">
        <v>1.6913149999999999</v>
      </c>
      <c r="BM36" s="346">
        <v>1.5031190000000001</v>
      </c>
      <c r="BN36" s="346">
        <v>1.608176</v>
      </c>
      <c r="BO36" s="346">
        <v>1.719022</v>
      </c>
      <c r="BP36" s="346">
        <v>1.839073</v>
      </c>
      <c r="BQ36" s="346">
        <v>1.85436</v>
      </c>
      <c r="BR36" s="346">
        <v>1.919883</v>
      </c>
      <c r="BS36" s="346">
        <v>1.979584</v>
      </c>
      <c r="BT36" s="346">
        <v>1.9776899999999999</v>
      </c>
      <c r="BU36" s="346">
        <v>1.978721</v>
      </c>
      <c r="BV36" s="346">
        <v>1.9765680000000001</v>
      </c>
    </row>
    <row r="37" spans="1:74" ht="11.1" customHeight="1" x14ac:dyDescent="0.2">
      <c r="A37" s="98" t="s">
        <v>211</v>
      </c>
      <c r="B37" s="495" t="s">
        <v>212</v>
      </c>
      <c r="C37" s="258">
        <v>0.42868800000000001</v>
      </c>
      <c r="D37" s="258">
        <v>0.408109</v>
      </c>
      <c r="E37" s="258">
        <v>0.38752999999999999</v>
      </c>
      <c r="F37" s="258">
        <v>0.38698500000000002</v>
      </c>
      <c r="G37" s="258">
        <v>0.38644099999999998</v>
      </c>
      <c r="H37" s="258">
        <v>0.38589600000000002</v>
      </c>
      <c r="I37" s="258">
        <v>0.38802199999999998</v>
      </c>
      <c r="J37" s="258">
        <v>0.39014900000000002</v>
      </c>
      <c r="K37" s="258">
        <v>0.39227499999999998</v>
      </c>
      <c r="L37" s="258">
        <v>0.39290399999999998</v>
      </c>
      <c r="M37" s="258">
        <v>0.39353300000000002</v>
      </c>
      <c r="N37" s="258">
        <v>0.39416200000000001</v>
      </c>
      <c r="O37" s="258">
        <v>0.37343599999999999</v>
      </c>
      <c r="P37" s="258">
        <v>0.352711</v>
      </c>
      <c r="Q37" s="258">
        <v>0.33198499999999997</v>
      </c>
      <c r="R37" s="258">
        <v>0.33376099999999997</v>
      </c>
      <c r="S37" s="258">
        <v>0.335536</v>
      </c>
      <c r="T37" s="258">
        <v>0.337312</v>
      </c>
      <c r="U37" s="258">
        <v>0.34837400000000002</v>
      </c>
      <c r="V37" s="258">
        <v>0.35943599999999998</v>
      </c>
      <c r="W37" s="258">
        <v>0.37049799999999999</v>
      </c>
      <c r="X37" s="258">
        <v>0.36706</v>
      </c>
      <c r="Y37" s="258">
        <v>0.36362299999999997</v>
      </c>
      <c r="Z37" s="258">
        <v>0.36018499999999998</v>
      </c>
      <c r="AA37" s="258">
        <v>0.35177900000000001</v>
      </c>
      <c r="AB37" s="258">
        <v>0.34337400000000001</v>
      </c>
      <c r="AC37" s="258">
        <v>0.33496799999999999</v>
      </c>
      <c r="AD37" s="258">
        <v>0.33313399999999999</v>
      </c>
      <c r="AE37" s="258">
        <v>0.33129999999999998</v>
      </c>
      <c r="AF37" s="258">
        <v>0.32946599999999998</v>
      </c>
      <c r="AG37" s="258">
        <v>0.33208599999999999</v>
      </c>
      <c r="AH37" s="258">
        <v>0.33470499999999997</v>
      </c>
      <c r="AI37" s="258">
        <v>0.33732499999999999</v>
      </c>
      <c r="AJ37" s="258">
        <v>0.32827299999999998</v>
      </c>
      <c r="AK37" s="258">
        <v>0.31922099999999998</v>
      </c>
      <c r="AL37" s="258">
        <v>0.31016899999999997</v>
      </c>
      <c r="AM37" s="258">
        <v>0.29833599999999999</v>
      </c>
      <c r="AN37" s="258">
        <v>0.28681200000000001</v>
      </c>
      <c r="AO37" s="258">
        <v>0.27528799999999998</v>
      </c>
      <c r="AP37" s="258">
        <v>0.26888400000000001</v>
      </c>
      <c r="AQ37" s="258">
        <v>0.26293499999999997</v>
      </c>
      <c r="AR37" s="258">
        <v>0.25698500000000002</v>
      </c>
      <c r="AS37" s="258">
        <v>0.259079</v>
      </c>
      <c r="AT37" s="258">
        <v>0.261181</v>
      </c>
      <c r="AU37" s="258">
        <v>0.26328200000000002</v>
      </c>
      <c r="AV37" s="258">
        <v>0.26203759999999998</v>
      </c>
      <c r="AW37" s="258">
        <v>0.26058480000000001</v>
      </c>
      <c r="AX37" s="258">
        <v>0.25506440000000002</v>
      </c>
      <c r="AY37" s="258">
        <v>0.2452413</v>
      </c>
      <c r="AZ37" s="258">
        <v>0.22845679999999999</v>
      </c>
      <c r="BA37" s="346">
        <v>0.23127990000000001</v>
      </c>
      <c r="BB37" s="346">
        <v>0.22995579999999999</v>
      </c>
      <c r="BC37" s="346">
        <v>0.2284755</v>
      </c>
      <c r="BD37" s="346">
        <v>0.2276183</v>
      </c>
      <c r="BE37" s="346">
        <v>0.22839019999999999</v>
      </c>
      <c r="BF37" s="346">
        <v>0.22898979999999999</v>
      </c>
      <c r="BG37" s="346">
        <v>0.2291967</v>
      </c>
      <c r="BH37" s="346">
        <v>0.22165270000000001</v>
      </c>
      <c r="BI37" s="346">
        <v>0.21449489999999999</v>
      </c>
      <c r="BJ37" s="346">
        <v>0.20776610000000001</v>
      </c>
      <c r="BK37" s="346">
        <v>0.2165888</v>
      </c>
      <c r="BL37" s="346">
        <v>0.20335049999999999</v>
      </c>
      <c r="BM37" s="346">
        <v>0.20485329999999999</v>
      </c>
      <c r="BN37" s="346">
        <v>0.20220060000000001</v>
      </c>
      <c r="BO37" s="346">
        <v>0.2093699</v>
      </c>
      <c r="BP37" s="346">
        <v>0.2071538</v>
      </c>
      <c r="BQ37" s="346">
        <v>0.20653940000000001</v>
      </c>
      <c r="BR37" s="346">
        <v>0.20572989999999999</v>
      </c>
      <c r="BS37" s="346">
        <v>0.2044936</v>
      </c>
      <c r="BT37" s="346">
        <v>0.20547380000000001</v>
      </c>
      <c r="BU37" s="346">
        <v>0.1968213</v>
      </c>
      <c r="BV37" s="346">
        <v>0.18856970000000001</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383"/>
      <c r="BB38" s="383"/>
      <c r="BC38" s="383"/>
      <c r="BD38" s="383"/>
      <c r="BE38" s="383"/>
      <c r="BF38" s="383"/>
      <c r="BG38" s="383"/>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51</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383"/>
      <c r="BB39" s="383"/>
      <c r="BC39" s="383"/>
      <c r="BD39" s="383"/>
      <c r="BE39" s="383"/>
      <c r="BF39" s="383"/>
      <c r="BG39" s="383"/>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52</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382"/>
      <c r="BB40" s="382"/>
      <c r="BC40" s="382"/>
      <c r="BD40" s="382"/>
      <c r="BE40" s="382"/>
      <c r="BF40" s="382"/>
      <c r="BG40" s="382"/>
      <c r="BH40" s="382"/>
      <c r="BI40" s="382"/>
      <c r="BJ40" s="382"/>
      <c r="BK40" s="382"/>
      <c r="BL40" s="382"/>
      <c r="BM40" s="382"/>
      <c r="BN40" s="382"/>
      <c r="BO40" s="382"/>
      <c r="BP40" s="382"/>
      <c r="BQ40" s="382"/>
      <c r="BR40" s="382"/>
      <c r="BS40" s="382"/>
      <c r="BT40" s="382"/>
      <c r="BU40" s="382"/>
      <c r="BV40" s="382"/>
    </row>
    <row r="41" spans="1:74" ht="11.1" customHeight="1" x14ac:dyDescent="0.2">
      <c r="A41" s="98" t="s">
        <v>58</v>
      </c>
      <c r="B41" s="200" t="s">
        <v>60</v>
      </c>
      <c r="C41" s="261">
        <v>6.28</v>
      </c>
      <c r="D41" s="261">
        <v>6.28</v>
      </c>
      <c r="E41" s="261">
        <v>6.28</v>
      </c>
      <c r="F41" s="261">
        <v>6.28</v>
      </c>
      <c r="G41" s="261">
        <v>6.28</v>
      </c>
      <c r="H41" s="261">
        <v>6.28</v>
      </c>
      <c r="I41" s="261">
        <v>6.28</v>
      </c>
      <c r="J41" s="261">
        <v>6.28</v>
      </c>
      <c r="K41" s="261">
        <v>6.28</v>
      </c>
      <c r="L41" s="261">
        <v>6.28</v>
      </c>
      <c r="M41" s="261">
        <v>6.28</v>
      </c>
      <c r="N41" s="261">
        <v>6.28</v>
      </c>
      <c r="O41" s="261">
        <v>6.2344444444000002</v>
      </c>
      <c r="P41" s="261">
        <v>6.2344444444000002</v>
      </c>
      <c r="Q41" s="261">
        <v>6.2344444444000002</v>
      </c>
      <c r="R41" s="261">
        <v>6.2344444444000002</v>
      </c>
      <c r="S41" s="261">
        <v>6.2344444444000002</v>
      </c>
      <c r="T41" s="261">
        <v>6.2344444444000002</v>
      </c>
      <c r="U41" s="261">
        <v>6.2344444444000002</v>
      </c>
      <c r="V41" s="261">
        <v>6.2344444444000002</v>
      </c>
      <c r="W41" s="261">
        <v>6.2344444444000002</v>
      </c>
      <c r="X41" s="261">
        <v>6.2344444444000002</v>
      </c>
      <c r="Y41" s="261">
        <v>6.2344444444000002</v>
      </c>
      <c r="Z41" s="261">
        <v>6.2344444444000002</v>
      </c>
      <c r="AA41" s="261">
        <v>6.1877777778</v>
      </c>
      <c r="AB41" s="261">
        <v>6.1877777778</v>
      </c>
      <c r="AC41" s="261">
        <v>6.1877777778</v>
      </c>
      <c r="AD41" s="261">
        <v>6.1877777778</v>
      </c>
      <c r="AE41" s="261">
        <v>6.1877777778</v>
      </c>
      <c r="AF41" s="261">
        <v>6.1877777778</v>
      </c>
      <c r="AG41" s="261">
        <v>6.1877777778</v>
      </c>
      <c r="AH41" s="261">
        <v>6.1877777778</v>
      </c>
      <c r="AI41" s="261">
        <v>6.1877777778</v>
      </c>
      <c r="AJ41" s="261">
        <v>6.1877777778</v>
      </c>
      <c r="AK41" s="261">
        <v>6.1877777778</v>
      </c>
      <c r="AL41" s="261">
        <v>6.1877777778</v>
      </c>
      <c r="AM41" s="261">
        <v>6.0977777778000002</v>
      </c>
      <c r="AN41" s="261">
        <v>6.0977777778000002</v>
      </c>
      <c r="AO41" s="261">
        <v>6.0977777778000002</v>
      </c>
      <c r="AP41" s="261">
        <v>6.0977777778000002</v>
      </c>
      <c r="AQ41" s="261">
        <v>6.0977777778000002</v>
      </c>
      <c r="AR41" s="261">
        <v>6.0977777778000002</v>
      </c>
      <c r="AS41" s="261">
        <v>6.0977777778000002</v>
      </c>
      <c r="AT41" s="261">
        <v>6.0977777778000002</v>
      </c>
      <c r="AU41" s="261">
        <v>6.0977777778000002</v>
      </c>
      <c r="AV41" s="261">
        <v>6.0977777778000002</v>
      </c>
      <c r="AW41" s="261">
        <v>6.0977777778000002</v>
      </c>
      <c r="AX41" s="261">
        <v>6.0977777778000002</v>
      </c>
      <c r="AY41" s="261">
        <v>6.0155555555999998</v>
      </c>
      <c r="AZ41" s="261">
        <v>6.0155555555999998</v>
      </c>
      <c r="BA41" s="384">
        <v>6.0155560000000001</v>
      </c>
      <c r="BB41" s="384">
        <v>6.0155560000000001</v>
      </c>
      <c r="BC41" s="384">
        <v>6.0155560000000001</v>
      </c>
      <c r="BD41" s="384">
        <v>6.0155560000000001</v>
      </c>
      <c r="BE41" s="384">
        <v>6.0155560000000001</v>
      </c>
      <c r="BF41" s="384">
        <v>6.0155560000000001</v>
      </c>
      <c r="BG41" s="384">
        <v>6.0155560000000001</v>
      </c>
      <c r="BH41" s="384">
        <v>6.0155560000000001</v>
      </c>
      <c r="BI41" s="384">
        <v>6.0155560000000001</v>
      </c>
      <c r="BJ41" s="384">
        <v>6.0155560000000001</v>
      </c>
      <c r="BK41" s="384">
        <v>6.0133330000000003</v>
      </c>
      <c r="BL41" s="384">
        <v>6.0133330000000003</v>
      </c>
      <c r="BM41" s="384">
        <v>6.0133330000000003</v>
      </c>
      <c r="BN41" s="384">
        <v>6.0133330000000003</v>
      </c>
      <c r="BO41" s="384">
        <v>6.0133330000000003</v>
      </c>
      <c r="BP41" s="384">
        <v>6.0133330000000003</v>
      </c>
      <c r="BQ41" s="384">
        <v>6.0133330000000003</v>
      </c>
      <c r="BR41" s="384">
        <v>6.0133330000000003</v>
      </c>
      <c r="BS41" s="384">
        <v>6.0133330000000003</v>
      </c>
      <c r="BT41" s="384">
        <v>6.0133330000000003</v>
      </c>
      <c r="BU41" s="384">
        <v>6.0133330000000003</v>
      </c>
      <c r="BV41" s="384">
        <v>6.0133330000000003</v>
      </c>
    </row>
    <row r="42" spans="1:74" ht="11.1" customHeight="1" x14ac:dyDescent="0.2">
      <c r="A42" s="98"/>
      <c r="B42" s="97" t="s">
        <v>56</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385"/>
      <c r="BB42" s="385"/>
      <c r="BC42" s="385"/>
      <c r="BD42" s="385"/>
      <c r="BE42" s="385"/>
      <c r="BF42" s="385"/>
      <c r="BG42" s="385"/>
      <c r="BH42" s="385"/>
      <c r="BI42" s="385"/>
      <c r="BJ42" s="385"/>
      <c r="BK42" s="385"/>
      <c r="BL42" s="385"/>
      <c r="BM42" s="385"/>
      <c r="BN42" s="385"/>
      <c r="BO42" s="385"/>
      <c r="BP42" s="385"/>
      <c r="BQ42" s="385"/>
      <c r="BR42" s="385"/>
      <c r="BS42" s="385"/>
      <c r="BT42" s="385"/>
      <c r="BU42" s="385"/>
      <c r="BV42" s="385"/>
    </row>
    <row r="43" spans="1:74" ht="11.1" customHeight="1" x14ac:dyDescent="0.2">
      <c r="A43" s="98" t="s">
        <v>721</v>
      </c>
      <c r="B43" s="200" t="s">
        <v>61</v>
      </c>
      <c r="C43" s="271">
        <v>0.26173732718999998</v>
      </c>
      <c r="D43" s="271">
        <v>0.2465</v>
      </c>
      <c r="E43" s="271">
        <v>0.23292626727999999</v>
      </c>
      <c r="F43" s="271">
        <v>0.23733809523999999</v>
      </c>
      <c r="G43" s="271">
        <v>0.24313364055</v>
      </c>
      <c r="H43" s="271">
        <v>0.24679047619</v>
      </c>
      <c r="I43" s="271">
        <v>0.24851152073999999</v>
      </c>
      <c r="J43" s="271">
        <v>0.24896313364</v>
      </c>
      <c r="K43" s="271">
        <v>0.24551428571</v>
      </c>
      <c r="L43" s="271">
        <v>0.23961751151999999</v>
      </c>
      <c r="M43" s="271">
        <v>0.22372380952000001</v>
      </c>
      <c r="N43" s="271">
        <v>0.21460829493</v>
      </c>
      <c r="O43" s="271">
        <v>0.23306912442</v>
      </c>
      <c r="P43" s="271">
        <v>0.2419408867</v>
      </c>
      <c r="Q43" s="271">
        <v>0.23995391704999999</v>
      </c>
      <c r="R43" s="271">
        <v>0.24051428571</v>
      </c>
      <c r="S43" s="271">
        <v>0.25033179723999999</v>
      </c>
      <c r="T43" s="271">
        <v>0.25108095238</v>
      </c>
      <c r="U43" s="271">
        <v>0.24453917050999999</v>
      </c>
      <c r="V43" s="271">
        <v>0.23815668203000001</v>
      </c>
      <c r="W43" s="271">
        <v>0.23178571429</v>
      </c>
      <c r="X43" s="271">
        <v>0.22693087558</v>
      </c>
      <c r="Y43" s="271">
        <v>0.22875238095</v>
      </c>
      <c r="Z43" s="271">
        <v>0.23537788018</v>
      </c>
      <c r="AA43" s="271">
        <v>0.24443317972</v>
      </c>
      <c r="AB43" s="271">
        <v>0.25045918366999997</v>
      </c>
      <c r="AC43" s="271">
        <v>0.249</v>
      </c>
      <c r="AD43" s="271">
        <v>0.2465952381</v>
      </c>
      <c r="AE43" s="271">
        <v>0.24871889401</v>
      </c>
      <c r="AF43" s="271">
        <v>0.24690952381</v>
      </c>
      <c r="AG43" s="271">
        <v>0.25118433179999999</v>
      </c>
      <c r="AH43" s="271">
        <v>0.2512718894</v>
      </c>
      <c r="AI43" s="271">
        <v>0.24677142857000001</v>
      </c>
      <c r="AJ43" s="271">
        <v>0.24806451613</v>
      </c>
      <c r="AK43" s="271">
        <v>0.24651904761999999</v>
      </c>
      <c r="AL43" s="271">
        <v>0.24038709677</v>
      </c>
      <c r="AM43" s="271">
        <v>0.24292626728</v>
      </c>
      <c r="AN43" s="271">
        <v>0.25241836735000001</v>
      </c>
      <c r="AO43" s="271">
        <v>0.25819354839000003</v>
      </c>
      <c r="AP43" s="271">
        <v>0.25464285714000001</v>
      </c>
      <c r="AQ43" s="271">
        <v>0.25275115206999998</v>
      </c>
      <c r="AR43" s="271">
        <v>0.25158095238</v>
      </c>
      <c r="AS43" s="271">
        <v>0.25836866358999999</v>
      </c>
      <c r="AT43" s="271">
        <v>0.26530414746999997</v>
      </c>
      <c r="AU43" s="271">
        <v>0.26638571429000002</v>
      </c>
      <c r="AV43" s="271">
        <v>0.26890322580999998</v>
      </c>
      <c r="AW43" s="271">
        <v>0.27294285713999999</v>
      </c>
      <c r="AX43" s="271">
        <v>0.26907373272000001</v>
      </c>
      <c r="AY43" s="271">
        <v>0.27165898618000001</v>
      </c>
      <c r="AZ43" s="271">
        <v>0.27174999999999999</v>
      </c>
      <c r="BA43" s="365">
        <v>0.29475119999999999</v>
      </c>
      <c r="BB43" s="365">
        <v>0.28291339999999998</v>
      </c>
      <c r="BC43" s="365">
        <v>0.28857329999999998</v>
      </c>
      <c r="BD43" s="365">
        <v>0.28239890000000001</v>
      </c>
      <c r="BE43" s="365">
        <v>0.27971750000000001</v>
      </c>
      <c r="BF43" s="365">
        <v>0.27316810000000002</v>
      </c>
      <c r="BG43" s="365">
        <v>0.26513819999999999</v>
      </c>
      <c r="BH43" s="365">
        <v>0.24421480000000001</v>
      </c>
      <c r="BI43" s="365">
        <v>0.24249780000000001</v>
      </c>
      <c r="BJ43" s="365">
        <v>0.24510409999999999</v>
      </c>
      <c r="BK43" s="365">
        <v>0.28977239999999999</v>
      </c>
      <c r="BL43" s="365">
        <v>0.30087700000000001</v>
      </c>
      <c r="BM43" s="365">
        <v>0.31904579999999999</v>
      </c>
      <c r="BN43" s="365">
        <v>0.30309799999999998</v>
      </c>
      <c r="BO43" s="365">
        <v>0.30399700000000002</v>
      </c>
      <c r="BP43" s="365">
        <v>0.29403940000000001</v>
      </c>
      <c r="BQ43" s="365">
        <v>0.28641990000000001</v>
      </c>
      <c r="BR43" s="365">
        <v>0.27571240000000002</v>
      </c>
      <c r="BS43" s="365">
        <v>0.26461560000000001</v>
      </c>
      <c r="BT43" s="365">
        <v>0.24004329999999999</v>
      </c>
      <c r="BU43" s="365">
        <v>0.23600760000000001</v>
      </c>
      <c r="BV43" s="365">
        <v>0.2360342</v>
      </c>
    </row>
    <row r="44" spans="1:74" ht="11.1" customHeight="1" x14ac:dyDescent="0.2">
      <c r="A44" s="98"/>
      <c r="B44" s="97" t="s">
        <v>57</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385"/>
      <c r="BB44" s="385"/>
      <c r="BC44" s="385"/>
      <c r="BD44" s="385"/>
      <c r="BE44" s="385"/>
      <c r="BF44" s="385"/>
      <c r="BG44" s="385"/>
      <c r="BH44" s="385"/>
      <c r="BI44" s="385"/>
      <c r="BJ44" s="385"/>
      <c r="BK44" s="385"/>
      <c r="BL44" s="385"/>
      <c r="BM44" s="385"/>
      <c r="BN44" s="385"/>
      <c r="BO44" s="385"/>
      <c r="BP44" s="385"/>
      <c r="BQ44" s="385"/>
      <c r="BR44" s="385"/>
      <c r="BS44" s="385"/>
      <c r="BT44" s="385"/>
      <c r="BU44" s="385"/>
      <c r="BV44" s="385"/>
    </row>
    <row r="45" spans="1:74" ht="11.1" customHeight="1" x14ac:dyDescent="0.2">
      <c r="A45" s="98" t="s">
        <v>650</v>
      </c>
      <c r="B45" s="201" t="s">
        <v>59</v>
      </c>
      <c r="C45" s="215">
        <v>2.29</v>
      </c>
      <c r="D45" s="215">
        <v>2.2599999999999998</v>
      </c>
      <c r="E45" s="215">
        <v>2.2599999999999998</v>
      </c>
      <c r="F45" s="215">
        <v>2.23</v>
      </c>
      <c r="G45" s="215">
        <v>2.2599999999999998</v>
      </c>
      <c r="H45" s="215">
        <v>2.25</v>
      </c>
      <c r="I45" s="215">
        <v>2.21</v>
      </c>
      <c r="J45" s="215">
        <v>2.23</v>
      </c>
      <c r="K45" s="215">
        <v>2.2200000000000002</v>
      </c>
      <c r="L45" s="215">
        <v>2.15</v>
      </c>
      <c r="M45" s="215">
        <v>2.15</v>
      </c>
      <c r="N45" s="215">
        <v>2.16</v>
      </c>
      <c r="O45" s="215">
        <v>2.12</v>
      </c>
      <c r="P45" s="215">
        <v>2.11</v>
      </c>
      <c r="Q45" s="215">
        <v>2.17</v>
      </c>
      <c r="R45" s="215">
        <v>2.16</v>
      </c>
      <c r="S45" s="215">
        <v>2.16</v>
      </c>
      <c r="T45" s="215">
        <v>2.1</v>
      </c>
      <c r="U45" s="215">
        <v>2.11</v>
      </c>
      <c r="V45" s="215">
        <v>2.11</v>
      </c>
      <c r="W45" s="215">
        <v>2.12</v>
      </c>
      <c r="X45" s="215">
        <v>2.0699999999999998</v>
      </c>
      <c r="Y45" s="215">
        <v>2.08</v>
      </c>
      <c r="Z45" s="215">
        <v>2.08</v>
      </c>
      <c r="AA45" s="215">
        <v>2.09</v>
      </c>
      <c r="AB45" s="215">
        <v>2.06</v>
      </c>
      <c r="AC45" s="215">
        <v>2.0699999999999998</v>
      </c>
      <c r="AD45" s="215">
        <v>2.08</v>
      </c>
      <c r="AE45" s="215">
        <v>2.09</v>
      </c>
      <c r="AF45" s="215">
        <v>2.0699999999999998</v>
      </c>
      <c r="AG45" s="215">
        <v>2.06</v>
      </c>
      <c r="AH45" s="215">
        <v>2.0499999999999998</v>
      </c>
      <c r="AI45" s="215">
        <v>2.02</v>
      </c>
      <c r="AJ45" s="215">
        <v>2.0299999999999998</v>
      </c>
      <c r="AK45" s="215">
        <v>2.04</v>
      </c>
      <c r="AL45" s="215">
        <v>2.04</v>
      </c>
      <c r="AM45" s="215">
        <v>2.0678855502000002</v>
      </c>
      <c r="AN45" s="215">
        <v>2.0697357354000001</v>
      </c>
      <c r="AO45" s="215">
        <v>2.0429465688000001</v>
      </c>
      <c r="AP45" s="215">
        <v>2.0694120039000001</v>
      </c>
      <c r="AQ45" s="215">
        <v>2.0468881019</v>
      </c>
      <c r="AR45" s="215">
        <v>2.0459894171999999</v>
      </c>
      <c r="AS45" s="215">
        <v>2.0560957987999999</v>
      </c>
      <c r="AT45" s="215">
        <v>2.0599663720999999</v>
      </c>
      <c r="AU45" s="215">
        <v>2.0522307493</v>
      </c>
      <c r="AV45" s="215">
        <v>2.0486899397</v>
      </c>
      <c r="AW45" s="215">
        <v>2.0623765674999999</v>
      </c>
      <c r="AX45" s="215">
        <v>2.1167872811000001</v>
      </c>
      <c r="AY45" s="215">
        <v>2.1075349999999999</v>
      </c>
      <c r="AZ45" s="215">
        <v>2.115049</v>
      </c>
      <c r="BA45" s="386">
        <v>2.1193599999999999</v>
      </c>
      <c r="BB45" s="386">
        <v>2.1367289999999999</v>
      </c>
      <c r="BC45" s="386">
        <v>2.1231909999999998</v>
      </c>
      <c r="BD45" s="386">
        <v>2.104889</v>
      </c>
      <c r="BE45" s="386">
        <v>2.0940859999999999</v>
      </c>
      <c r="BF45" s="386">
        <v>2.0986950000000002</v>
      </c>
      <c r="BG45" s="386">
        <v>2.1031209999999998</v>
      </c>
      <c r="BH45" s="386">
        <v>2.0958060000000001</v>
      </c>
      <c r="BI45" s="386">
        <v>2.095993</v>
      </c>
      <c r="BJ45" s="386">
        <v>2.1072169999999999</v>
      </c>
      <c r="BK45" s="386">
        <v>2.1131479999999998</v>
      </c>
      <c r="BL45" s="386">
        <v>2.1229659999999999</v>
      </c>
      <c r="BM45" s="386">
        <v>2.1305139999999998</v>
      </c>
      <c r="BN45" s="386">
        <v>2.1501730000000001</v>
      </c>
      <c r="BO45" s="386">
        <v>2.1344210000000001</v>
      </c>
      <c r="BP45" s="386">
        <v>2.1137830000000002</v>
      </c>
      <c r="BQ45" s="386">
        <v>2.1006990000000001</v>
      </c>
      <c r="BR45" s="386">
        <v>2.1059939999999999</v>
      </c>
      <c r="BS45" s="386">
        <v>2.1112109999999999</v>
      </c>
      <c r="BT45" s="386">
        <v>2.1024690000000001</v>
      </c>
      <c r="BU45" s="386">
        <v>2.1021040000000002</v>
      </c>
      <c r="BV45" s="386">
        <v>2.1121059999999998</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288"/>
      <c r="BE46" s="288"/>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781" t="s">
        <v>1003</v>
      </c>
      <c r="C47" s="782"/>
      <c r="D47" s="782"/>
      <c r="E47" s="782"/>
      <c r="F47" s="782"/>
      <c r="G47" s="782"/>
      <c r="H47" s="782"/>
      <c r="I47" s="782"/>
      <c r="J47" s="782"/>
      <c r="K47" s="782"/>
      <c r="L47" s="782"/>
      <c r="M47" s="782"/>
      <c r="N47" s="782"/>
      <c r="O47" s="782"/>
      <c r="P47" s="782"/>
      <c r="Q47" s="782"/>
      <c r="AY47" s="520"/>
      <c r="AZ47" s="520"/>
      <c r="BA47" s="520"/>
      <c r="BB47" s="520"/>
      <c r="BC47" s="520"/>
      <c r="BD47" s="679"/>
      <c r="BE47" s="679"/>
      <c r="BF47" s="679"/>
      <c r="BG47" s="520"/>
      <c r="BH47" s="520"/>
      <c r="BI47" s="520"/>
      <c r="BJ47" s="520"/>
    </row>
    <row r="48" spans="1:74" s="456" customFormat="1" ht="12" customHeight="1" x14ac:dyDescent="0.2">
      <c r="A48" s="455"/>
      <c r="B48" s="840" t="s">
        <v>1067</v>
      </c>
      <c r="C48" s="804"/>
      <c r="D48" s="804"/>
      <c r="E48" s="804"/>
      <c r="F48" s="804"/>
      <c r="G48" s="804"/>
      <c r="H48" s="804"/>
      <c r="I48" s="804"/>
      <c r="J48" s="804"/>
      <c r="K48" s="804"/>
      <c r="L48" s="804"/>
      <c r="M48" s="804"/>
      <c r="N48" s="804"/>
      <c r="O48" s="804"/>
      <c r="P48" s="804"/>
      <c r="Q48" s="800"/>
      <c r="AY48" s="521"/>
      <c r="AZ48" s="521"/>
      <c r="BA48" s="521"/>
      <c r="BB48" s="521"/>
      <c r="BC48" s="521"/>
      <c r="BD48" s="680"/>
      <c r="BE48" s="680"/>
      <c r="BF48" s="680"/>
      <c r="BG48" s="521"/>
      <c r="BH48" s="521"/>
      <c r="BI48" s="521"/>
      <c r="BJ48" s="521"/>
    </row>
    <row r="49" spans="1:74" s="456" customFormat="1" ht="12" customHeight="1" x14ac:dyDescent="0.2">
      <c r="A49" s="455"/>
      <c r="B49" s="836" t="s">
        <v>1068</v>
      </c>
      <c r="C49" s="804"/>
      <c r="D49" s="804"/>
      <c r="E49" s="804"/>
      <c r="F49" s="804"/>
      <c r="G49" s="804"/>
      <c r="H49" s="804"/>
      <c r="I49" s="804"/>
      <c r="J49" s="804"/>
      <c r="K49" s="804"/>
      <c r="L49" s="804"/>
      <c r="M49" s="804"/>
      <c r="N49" s="804"/>
      <c r="O49" s="804"/>
      <c r="P49" s="804"/>
      <c r="Q49" s="800"/>
      <c r="AY49" s="521"/>
      <c r="AZ49" s="521"/>
      <c r="BA49" s="521"/>
      <c r="BB49" s="521"/>
      <c r="BC49" s="521"/>
      <c r="BD49" s="680"/>
      <c r="BE49" s="680"/>
      <c r="BF49" s="680"/>
      <c r="BG49" s="521"/>
      <c r="BH49" s="521"/>
      <c r="BI49" s="521"/>
      <c r="BJ49" s="521"/>
    </row>
    <row r="50" spans="1:74" s="456" customFormat="1" ht="12" customHeight="1" x14ac:dyDescent="0.2">
      <c r="A50" s="455"/>
      <c r="B50" s="840" t="s">
        <v>1069</v>
      </c>
      <c r="C50" s="804"/>
      <c r="D50" s="804"/>
      <c r="E50" s="804"/>
      <c r="F50" s="804"/>
      <c r="G50" s="804"/>
      <c r="H50" s="804"/>
      <c r="I50" s="804"/>
      <c r="J50" s="804"/>
      <c r="K50" s="804"/>
      <c r="L50" s="804"/>
      <c r="M50" s="804"/>
      <c r="N50" s="804"/>
      <c r="O50" s="804"/>
      <c r="P50" s="804"/>
      <c r="Q50" s="800"/>
      <c r="AY50" s="521"/>
      <c r="AZ50" s="521"/>
      <c r="BA50" s="521"/>
      <c r="BB50" s="521"/>
      <c r="BC50" s="521"/>
      <c r="BD50" s="680"/>
      <c r="BE50" s="680"/>
      <c r="BF50" s="680"/>
      <c r="BG50" s="521"/>
      <c r="BH50" s="521"/>
      <c r="BI50" s="521"/>
      <c r="BJ50" s="521"/>
    </row>
    <row r="51" spans="1:74" s="456" customFormat="1" ht="12" customHeight="1" x14ac:dyDescent="0.2">
      <c r="A51" s="455"/>
      <c r="B51" s="840" t="s">
        <v>100</v>
      </c>
      <c r="C51" s="804"/>
      <c r="D51" s="804"/>
      <c r="E51" s="804"/>
      <c r="F51" s="804"/>
      <c r="G51" s="804"/>
      <c r="H51" s="804"/>
      <c r="I51" s="804"/>
      <c r="J51" s="804"/>
      <c r="K51" s="804"/>
      <c r="L51" s="804"/>
      <c r="M51" s="804"/>
      <c r="N51" s="804"/>
      <c r="O51" s="804"/>
      <c r="P51" s="804"/>
      <c r="Q51" s="800"/>
      <c r="AY51" s="521"/>
      <c r="AZ51" s="521"/>
      <c r="BA51" s="521"/>
      <c r="BB51" s="521"/>
      <c r="BC51" s="521"/>
      <c r="BD51" s="680"/>
      <c r="BE51" s="680"/>
      <c r="BF51" s="680"/>
      <c r="BG51" s="521"/>
      <c r="BH51" s="521"/>
      <c r="BI51" s="521"/>
      <c r="BJ51" s="521"/>
    </row>
    <row r="52" spans="1:74" s="456" customFormat="1" ht="12" customHeight="1" x14ac:dyDescent="0.2">
      <c r="A52" s="455"/>
      <c r="B52" s="803" t="s">
        <v>1028</v>
      </c>
      <c r="C52" s="804"/>
      <c r="D52" s="804"/>
      <c r="E52" s="804"/>
      <c r="F52" s="804"/>
      <c r="G52" s="804"/>
      <c r="H52" s="804"/>
      <c r="I52" s="804"/>
      <c r="J52" s="804"/>
      <c r="K52" s="804"/>
      <c r="L52" s="804"/>
      <c r="M52" s="804"/>
      <c r="N52" s="804"/>
      <c r="O52" s="804"/>
      <c r="P52" s="804"/>
      <c r="Q52" s="800"/>
      <c r="AY52" s="521"/>
      <c r="AZ52" s="521"/>
      <c r="BA52" s="521"/>
      <c r="BB52" s="521"/>
      <c r="BC52" s="521"/>
      <c r="BD52" s="680"/>
      <c r="BE52" s="680"/>
      <c r="BF52" s="680"/>
      <c r="BG52" s="521"/>
      <c r="BH52" s="521"/>
      <c r="BI52" s="521"/>
      <c r="BJ52" s="521"/>
    </row>
    <row r="53" spans="1:74" s="456" customFormat="1" ht="22.35" customHeight="1" x14ac:dyDescent="0.2">
      <c r="A53" s="455"/>
      <c r="B53" s="803" t="s">
        <v>1070</v>
      </c>
      <c r="C53" s="804"/>
      <c r="D53" s="804"/>
      <c r="E53" s="804"/>
      <c r="F53" s="804"/>
      <c r="G53" s="804"/>
      <c r="H53" s="804"/>
      <c r="I53" s="804"/>
      <c r="J53" s="804"/>
      <c r="K53" s="804"/>
      <c r="L53" s="804"/>
      <c r="M53" s="804"/>
      <c r="N53" s="804"/>
      <c r="O53" s="804"/>
      <c r="P53" s="804"/>
      <c r="Q53" s="800"/>
      <c r="AY53" s="521"/>
      <c r="AZ53" s="521"/>
      <c r="BA53" s="521"/>
      <c r="BB53" s="521"/>
      <c r="BC53" s="521"/>
      <c r="BD53" s="680"/>
      <c r="BE53" s="680"/>
      <c r="BF53" s="680"/>
      <c r="BG53" s="521"/>
      <c r="BH53" s="521"/>
      <c r="BI53" s="521"/>
      <c r="BJ53" s="521"/>
    </row>
    <row r="54" spans="1:74" s="456" customFormat="1" ht="12" customHeight="1" x14ac:dyDescent="0.2">
      <c r="A54" s="455"/>
      <c r="B54" s="798" t="s">
        <v>1032</v>
      </c>
      <c r="C54" s="799"/>
      <c r="D54" s="799"/>
      <c r="E54" s="799"/>
      <c r="F54" s="799"/>
      <c r="G54" s="799"/>
      <c r="H54" s="799"/>
      <c r="I54" s="799"/>
      <c r="J54" s="799"/>
      <c r="K54" s="799"/>
      <c r="L54" s="799"/>
      <c r="M54" s="799"/>
      <c r="N54" s="799"/>
      <c r="O54" s="799"/>
      <c r="P54" s="799"/>
      <c r="Q54" s="800"/>
      <c r="AY54" s="521"/>
      <c r="AZ54" s="521"/>
      <c r="BA54" s="521"/>
      <c r="BB54" s="521"/>
      <c r="BC54" s="521"/>
      <c r="BD54" s="680"/>
      <c r="BE54" s="680"/>
      <c r="BF54" s="680"/>
      <c r="BG54" s="521"/>
      <c r="BH54" s="521"/>
      <c r="BI54" s="521"/>
      <c r="BJ54" s="521"/>
    </row>
    <row r="55" spans="1:74" s="457" customFormat="1" ht="12" customHeight="1" x14ac:dyDescent="0.2">
      <c r="A55" s="436"/>
      <c r="B55" s="812" t="s">
        <v>1129</v>
      </c>
      <c r="C55" s="800"/>
      <c r="D55" s="800"/>
      <c r="E55" s="800"/>
      <c r="F55" s="800"/>
      <c r="G55" s="800"/>
      <c r="H55" s="800"/>
      <c r="I55" s="800"/>
      <c r="J55" s="800"/>
      <c r="K55" s="800"/>
      <c r="L55" s="800"/>
      <c r="M55" s="800"/>
      <c r="N55" s="800"/>
      <c r="O55" s="800"/>
      <c r="P55" s="800"/>
      <c r="Q55" s="800"/>
      <c r="AY55" s="522"/>
      <c r="AZ55" s="522"/>
      <c r="BA55" s="522"/>
      <c r="BB55" s="522"/>
      <c r="BC55" s="522"/>
      <c r="BD55" s="681"/>
      <c r="BE55" s="681"/>
      <c r="BF55" s="681"/>
      <c r="BG55" s="522"/>
      <c r="BH55" s="522"/>
      <c r="BI55" s="522"/>
      <c r="BJ55" s="522"/>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H47" sqref="BH47"/>
    </sheetView>
  </sheetViews>
  <sheetFormatPr defaultColWidth="11" defaultRowHeight="11.25" x14ac:dyDescent="0.2"/>
  <cols>
    <col min="1" max="1" width="11.5703125" style="100" customWidth="1"/>
    <col min="2" max="2" width="26.85546875" style="100" customWidth="1"/>
    <col min="3" max="50" width="6.5703125" style="100" customWidth="1"/>
    <col min="51" max="55" width="6.5703125" style="380" customWidth="1"/>
    <col min="56" max="58" width="6.5703125" style="682" customWidth="1"/>
    <col min="59" max="62" width="6.5703125" style="380" customWidth="1"/>
    <col min="63" max="74" width="6.5703125" style="100" customWidth="1"/>
    <col min="75" max="16384" width="11" style="100"/>
  </cols>
  <sheetData>
    <row r="1" spans="1:74" ht="15.6" customHeight="1" x14ac:dyDescent="0.2">
      <c r="A1" s="791" t="s">
        <v>982</v>
      </c>
      <c r="B1" s="841" t="s">
        <v>997</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c r="AM1" s="302"/>
    </row>
    <row r="2" spans="1:74" ht="14.1" customHeight="1" x14ac:dyDescent="0.2">
      <c r="A2" s="792"/>
      <c r="B2" s="541" t="str">
        <f>"U.S. Energy Information Administration  |  Short-Term Energy Outlook  - "&amp;Dates!D1</f>
        <v>U.S. Energy Information Administration  |  Short-Term Energy Outlook  - March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2"/>
    </row>
    <row r="3" spans="1:74" s="12" customFormat="1" ht="12.75" x14ac:dyDescent="0.2">
      <c r="A3" s="14"/>
      <c r="B3" s="15"/>
      <c r="C3" s="796">
        <f>Dates!D3</f>
        <v>2015</v>
      </c>
      <c r="D3" s="787"/>
      <c r="E3" s="787"/>
      <c r="F3" s="787"/>
      <c r="G3" s="787"/>
      <c r="H3" s="787"/>
      <c r="I3" s="787"/>
      <c r="J3" s="787"/>
      <c r="K3" s="787"/>
      <c r="L3" s="787"/>
      <c r="M3" s="787"/>
      <c r="N3" s="788"/>
      <c r="O3" s="796">
        <f>C3+1</f>
        <v>2016</v>
      </c>
      <c r="P3" s="797"/>
      <c r="Q3" s="797"/>
      <c r="R3" s="797"/>
      <c r="S3" s="797"/>
      <c r="T3" s="797"/>
      <c r="U3" s="797"/>
      <c r="V3" s="797"/>
      <c r="W3" s="797"/>
      <c r="X3" s="787"/>
      <c r="Y3" s="787"/>
      <c r="Z3" s="788"/>
      <c r="AA3" s="786">
        <f>O3+1</f>
        <v>2017</v>
      </c>
      <c r="AB3" s="787"/>
      <c r="AC3" s="787"/>
      <c r="AD3" s="787"/>
      <c r="AE3" s="787"/>
      <c r="AF3" s="787"/>
      <c r="AG3" s="787"/>
      <c r="AH3" s="787"/>
      <c r="AI3" s="787"/>
      <c r="AJ3" s="787"/>
      <c r="AK3" s="787"/>
      <c r="AL3" s="788"/>
      <c r="AM3" s="786">
        <f>AA3+1</f>
        <v>2018</v>
      </c>
      <c r="AN3" s="787"/>
      <c r="AO3" s="787"/>
      <c r="AP3" s="787"/>
      <c r="AQ3" s="787"/>
      <c r="AR3" s="787"/>
      <c r="AS3" s="787"/>
      <c r="AT3" s="787"/>
      <c r="AU3" s="787"/>
      <c r="AV3" s="787"/>
      <c r="AW3" s="787"/>
      <c r="AX3" s="788"/>
      <c r="AY3" s="786">
        <f>AM3+1</f>
        <v>2019</v>
      </c>
      <c r="AZ3" s="793"/>
      <c r="BA3" s="793"/>
      <c r="BB3" s="793"/>
      <c r="BC3" s="793"/>
      <c r="BD3" s="793"/>
      <c r="BE3" s="793"/>
      <c r="BF3" s="793"/>
      <c r="BG3" s="793"/>
      <c r="BH3" s="793"/>
      <c r="BI3" s="793"/>
      <c r="BJ3" s="794"/>
      <c r="BK3" s="786">
        <f>AY3+1</f>
        <v>2020</v>
      </c>
      <c r="BL3" s="787"/>
      <c r="BM3" s="787"/>
      <c r="BN3" s="787"/>
      <c r="BO3" s="787"/>
      <c r="BP3" s="787"/>
      <c r="BQ3" s="787"/>
      <c r="BR3" s="787"/>
      <c r="BS3" s="787"/>
      <c r="BT3" s="787"/>
      <c r="BU3" s="787"/>
      <c r="BV3" s="788"/>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101"/>
      <c r="B5" s="102" t="s">
        <v>78</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103"/>
      <c r="BE5" s="103"/>
      <c r="BF5" s="103"/>
      <c r="BG5" s="103"/>
      <c r="BH5" s="103"/>
      <c r="BI5" s="103"/>
      <c r="BJ5" s="416"/>
      <c r="BK5" s="416"/>
      <c r="BL5" s="416"/>
      <c r="BM5" s="416"/>
      <c r="BN5" s="416"/>
      <c r="BO5" s="416"/>
      <c r="BP5" s="416"/>
      <c r="BQ5" s="416"/>
      <c r="BR5" s="416"/>
      <c r="BS5" s="416"/>
      <c r="BT5" s="416"/>
      <c r="BU5" s="416"/>
      <c r="BV5" s="416"/>
    </row>
    <row r="6" spans="1:74" ht="11.1" customHeight="1" x14ac:dyDescent="0.2">
      <c r="A6" s="101" t="s">
        <v>737</v>
      </c>
      <c r="B6" s="202" t="s">
        <v>576</v>
      </c>
      <c r="C6" s="214">
        <v>11.627586048</v>
      </c>
      <c r="D6" s="214">
        <v>11.945555233</v>
      </c>
      <c r="E6" s="214">
        <v>10.457803012999999</v>
      </c>
      <c r="F6" s="214">
        <v>9.80444475</v>
      </c>
      <c r="G6" s="214">
        <v>10.389900393</v>
      </c>
      <c r="H6" s="214">
        <v>12.080306731</v>
      </c>
      <c r="I6" s="214">
        <v>12.916737187000001</v>
      </c>
      <c r="J6" s="214">
        <v>12.648909776</v>
      </c>
      <c r="K6" s="214">
        <v>11.670721607000001</v>
      </c>
      <c r="L6" s="214">
        <v>10.068118707</v>
      </c>
      <c r="M6" s="214">
        <v>10.021775587</v>
      </c>
      <c r="N6" s="214">
        <v>10.465394308</v>
      </c>
      <c r="O6" s="214">
        <v>11.378034384999999</v>
      </c>
      <c r="P6" s="214">
        <v>10.816737954000001</v>
      </c>
      <c r="Q6" s="214">
        <v>9.8190187390000006</v>
      </c>
      <c r="R6" s="214">
        <v>9.7631183400000001</v>
      </c>
      <c r="S6" s="214">
        <v>10.218853442</v>
      </c>
      <c r="T6" s="214">
        <v>12.259373191</v>
      </c>
      <c r="U6" s="214">
        <v>13.286675554</v>
      </c>
      <c r="V6" s="214">
        <v>13.216155218000001</v>
      </c>
      <c r="W6" s="214">
        <v>11.716148932999999</v>
      </c>
      <c r="X6" s="214">
        <v>10.095005284000001</v>
      </c>
      <c r="Y6" s="214">
        <v>9.9020590530000003</v>
      </c>
      <c r="Z6" s="214">
        <v>11.140083123</v>
      </c>
      <c r="AA6" s="214">
        <v>11.070637874999999</v>
      </c>
      <c r="AB6" s="214">
        <v>10.344727865999999</v>
      </c>
      <c r="AC6" s="214">
        <v>10.25596829</v>
      </c>
      <c r="AD6" s="214">
        <v>9.8108262340000003</v>
      </c>
      <c r="AE6" s="214">
        <v>10.403790946999999</v>
      </c>
      <c r="AF6" s="214">
        <v>11.930543634999999</v>
      </c>
      <c r="AG6" s="214">
        <v>13.044723810000001</v>
      </c>
      <c r="AH6" s="214">
        <v>12.398138116</v>
      </c>
      <c r="AI6" s="214">
        <v>11.195365721</v>
      </c>
      <c r="AJ6" s="214">
        <v>10.33471544</v>
      </c>
      <c r="AK6" s="214">
        <v>10.343839811</v>
      </c>
      <c r="AL6" s="214">
        <v>11.401663893</v>
      </c>
      <c r="AM6" s="214">
        <v>12.074968398999999</v>
      </c>
      <c r="AN6" s="214">
        <v>10.932693903000001</v>
      </c>
      <c r="AO6" s="214">
        <v>10.354256594000001</v>
      </c>
      <c r="AP6" s="214">
        <v>10.057963790000001</v>
      </c>
      <c r="AQ6" s="214">
        <v>10.957886543000001</v>
      </c>
      <c r="AR6" s="214">
        <v>12.413251798999999</v>
      </c>
      <c r="AS6" s="214">
        <v>13.307814851</v>
      </c>
      <c r="AT6" s="214">
        <v>13.160681114000001</v>
      </c>
      <c r="AU6" s="214">
        <v>11.890919008999999</v>
      </c>
      <c r="AV6" s="214">
        <v>10.502046311999999</v>
      </c>
      <c r="AW6" s="214">
        <v>10.746957277</v>
      </c>
      <c r="AX6" s="214">
        <v>10.881749825</v>
      </c>
      <c r="AY6" s="214">
        <v>11.680580000000001</v>
      </c>
      <c r="AZ6" s="214">
        <v>11.005750000000001</v>
      </c>
      <c r="BA6" s="355">
        <v>10.282970000000001</v>
      </c>
      <c r="BB6" s="355">
        <v>9.7850750000000009</v>
      </c>
      <c r="BC6" s="355">
        <v>10.529389999999999</v>
      </c>
      <c r="BD6" s="355">
        <v>12.00343</v>
      </c>
      <c r="BE6" s="355">
        <v>13.052350000000001</v>
      </c>
      <c r="BF6" s="355">
        <v>13.07751</v>
      </c>
      <c r="BG6" s="355">
        <v>11.18722</v>
      </c>
      <c r="BH6" s="355">
        <v>10.38171</v>
      </c>
      <c r="BI6" s="355">
        <v>10.276339999999999</v>
      </c>
      <c r="BJ6" s="355">
        <v>11.08639</v>
      </c>
      <c r="BK6" s="355">
        <v>11.64066</v>
      </c>
      <c r="BL6" s="355">
        <v>11.079040000000001</v>
      </c>
      <c r="BM6" s="355">
        <v>10.38316</v>
      </c>
      <c r="BN6" s="355">
        <v>9.8364229999999999</v>
      </c>
      <c r="BO6" s="355">
        <v>10.60826</v>
      </c>
      <c r="BP6" s="355">
        <v>12.05857</v>
      </c>
      <c r="BQ6" s="355">
        <v>13.105980000000001</v>
      </c>
      <c r="BR6" s="355">
        <v>13.124079999999999</v>
      </c>
      <c r="BS6" s="355">
        <v>11.22086</v>
      </c>
      <c r="BT6" s="355">
        <v>10.402620000000001</v>
      </c>
      <c r="BU6" s="355">
        <v>10.28894</v>
      </c>
      <c r="BV6" s="355">
        <v>11.102650000000001</v>
      </c>
    </row>
    <row r="7" spans="1:74" ht="11.1" customHeight="1" x14ac:dyDescent="0.2">
      <c r="A7" s="101" t="s">
        <v>736</v>
      </c>
      <c r="B7" s="130" t="s">
        <v>200</v>
      </c>
      <c r="C7" s="214">
        <v>11.18573554</v>
      </c>
      <c r="D7" s="214">
        <v>11.516881870000001</v>
      </c>
      <c r="E7" s="214">
        <v>10.05614707</v>
      </c>
      <c r="F7" s="214">
        <v>9.4065756890000003</v>
      </c>
      <c r="G7" s="214">
        <v>9.9855526280000007</v>
      </c>
      <c r="H7" s="214">
        <v>11.63557788</v>
      </c>
      <c r="I7" s="214">
        <v>12.44804716</v>
      </c>
      <c r="J7" s="214">
        <v>12.188914159999999</v>
      </c>
      <c r="K7" s="214">
        <v>11.22058717</v>
      </c>
      <c r="L7" s="214">
        <v>9.6505851329999999</v>
      </c>
      <c r="M7" s="214">
        <v>9.5850330439999993</v>
      </c>
      <c r="N7" s="214">
        <v>10.013657309999999</v>
      </c>
      <c r="O7" s="214">
        <v>10.9419372</v>
      </c>
      <c r="P7" s="214">
        <v>10.38350363</v>
      </c>
      <c r="Q7" s="214">
        <v>9.3955383210000001</v>
      </c>
      <c r="R7" s="214">
        <v>9.351583604</v>
      </c>
      <c r="S7" s="214">
        <v>9.8025569620000006</v>
      </c>
      <c r="T7" s="214">
        <v>11.814832689999999</v>
      </c>
      <c r="U7" s="214">
        <v>12.826926029999999</v>
      </c>
      <c r="V7" s="214">
        <v>12.752532179999999</v>
      </c>
      <c r="W7" s="214">
        <v>11.27532933</v>
      </c>
      <c r="X7" s="214">
        <v>9.6797861180000009</v>
      </c>
      <c r="Y7" s="214">
        <v>9.4760816739999996</v>
      </c>
      <c r="Z7" s="214">
        <v>10.711109520000001</v>
      </c>
      <c r="AA7" s="214">
        <v>10.637131309999999</v>
      </c>
      <c r="AB7" s="214">
        <v>9.9124246419999995</v>
      </c>
      <c r="AC7" s="214">
        <v>9.8385851110000004</v>
      </c>
      <c r="AD7" s="214">
        <v>9.3964034989999998</v>
      </c>
      <c r="AE7" s="214">
        <v>9.9923311659999996</v>
      </c>
      <c r="AF7" s="214">
        <v>11.487246949999999</v>
      </c>
      <c r="AG7" s="214">
        <v>12.58721201</v>
      </c>
      <c r="AH7" s="214">
        <v>11.94796828</v>
      </c>
      <c r="AI7" s="214">
        <v>10.7800034</v>
      </c>
      <c r="AJ7" s="214">
        <v>9.9277484000000005</v>
      </c>
      <c r="AK7" s="214">
        <v>9.9195047219999992</v>
      </c>
      <c r="AL7" s="214">
        <v>10.953144529999999</v>
      </c>
      <c r="AM7" s="214">
        <v>11.628001051</v>
      </c>
      <c r="AN7" s="214">
        <v>10.490009419</v>
      </c>
      <c r="AO7" s="214">
        <v>9.9394399583999995</v>
      </c>
      <c r="AP7" s="214">
        <v>9.6409272779999995</v>
      </c>
      <c r="AQ7" s="214">
        <v>10.539026148</v>
      </c>
      <c r="AR7" s="214">
        <v>11.970175356</v>
      </c>
      <c r="AS7" s="214">
        <v>12.853954977000001</v>
      </c>
      <c r="AT7" s="214">
        <v>12.700766781</v>
      </c>
      <c r="AU7" s="214">
        <v>11.451612756999999</v>
      </c>
      <c r="AV7" s="214">
        <v>10.084454837999999</v>
      </c>
      <c r="AW7" s="214">
        <v>10.301271009000001</v>
      </c>
      <c r="AX7" s="214">
        <v>10.435418087</v>
      </c>
      <c r="AY7" s="214">
        <v>11.238951699999999</v>
      </c>
      <c r="AZ7" s="214">
        <v>10.5634424</v>
      </c>
      <c r="BA7" s="355">
        <v>9.8515359999999994</v>
      </c>
      <c r="BB7" s="355">
        <v>9.3621200000000009</v>
      </c>
      <c r="BC7" s="355">
        <v>10.104699999999999</v>
      </c>
      <c r="BD7" s="355">
        <v>11.562670000000001</v>
      </c>
      <c r="BE7" s="355">
        <v>12.600899999999999</v>
      </c>
      <c r="BF7" s="355">
        <v>12.630100000000001</v>
      </c>
      <c r="BG7" s="355">
        <v>10.75854</v>
      </c>
      <c r="BH7" s="355">
        <v>9.9680119999999999</v>
      </c>
      <c r="BI7" s="355">
        <v>9.8456740000000007</v>
      </c>
      <c r="BJ7" s="355">
        <v>10.64082</v>
      </c>
      <c r="BK7" s="355">
        <v>11.19059</v>
      </c>
      <c r="BL7" s="355">
        <v>10.629200000000001</v>
      </c>
      <c r="BM7" s="355">
        <v>9.9433220000000002</v>
      </c>
      <c r="BN7" s="355">
        <v>9.4042700000000004</v>
      </c>
      <c r="BO7" s="355">
        <v>10.173870000000001</v>
      </c>
      <c r="BP7" s="355">
        <v>11.607670000000001</v>
      </c>
      <c r="BQ7" s="355">
        <v>12.64395</v>
      </c>
      <c r="BR7" s="355">
        <v>12.66586</v>
      </c>
      <c r="BS7" s="355">
        <v>10.781180000000001</v>
      </c>
      <c r="BT7" s="355">
        <v>9.9778730000000007</v>
      </c>
      <c r="BU7" s="355">
        <v>9.8471130000000002</v>
      </c>
      <c r="BV7" s="355">
        <v>10.64584</v>
      </c>
    </row>
    <row r="8" spans="1:74" ht="11.1" customHeight="1" x14ac:dyDescent="0.2">
      <c r="A8" s="101" t="s">
        <v>362</v>
      </c>
      <c r="B8" s="130" t="s">
        <v>363</v>
      </c>
      <c r="C8" s="214">
        <v>0.44185050799999998</v>
      </c>
      <c r="D8" s="214">
        <v>0.42867336299999997</v>
      </c>
      <c r="E8" s="214">
        <v>0.40165594300000002</v>
      </c>
      <c r="F8" s="214">
        <v>0.39786906100000002</v>
      </c>
      <c r="G8" s="214">
        <v>0.40434776500000003</v>
      </c>
      <c r="H8" s="214">
        <v>0.44472885099999998</v>
      </c>
      <c r="I8" s="214">
        <v>0.46869002700000001</v>
      </c>
      <c r="J8" s="214">
        <v>0.459995616</v>
      </c>
      <c r="K8" s="214">
        <v>0.450134437</v>
      </c>
      <c r="L8" s="214">
        <v>0.41753357400000002</v>
      </c>
      <c r="M8" s="214">
        <v>0.43674254299999998</v>
      </c>
      <c r="N8" s="214">
        <v>0.451736998</v>
      </c>
      <c r="O8" s="214">
        <v>0.436097185</v>
      </c>
      <c r="P8" s="214">
        <v>0.433234324</v>
      </c>
      <c r="Q8" s="214">
        <v>0.42348041800000003</v>
      </c>
      <c r="R8" s="214">
        <v>0.41153473600000001</v>
      </c>
      <c r="S8" s="214">
        <v>0.41629648000000002</v>
      </c>
      <c r="T8" s="214">
        <v>0.44454050099999998</v>
      </c>
      <c r="U8" s="214">
        <v>0.45974952400000002</v>
      </c>
      <c r="V8" s="214">
        <v>0.46362303799999999</v>
      </c>
      <c r="W8" s="214">
        <v>0.440819603</v>
      </c>
      <c r="X8" s="214">
        <v>0.41521916599999997</v>
      </c>
      <c r="Y8" s="214">
        <v>0.42597737899999999</v>
      </c>
      <c r="Z8" s="214">
        <v>0.42897360299999998</v>
      </c>
      <c r="AA8" s="214">
        <v>0.43350656500000001</v>
      </c>
      <c r="AB8" s="214">
        <v>0.43230322399999999</v>
      </c>
      <c r="AC8" s="214">
        <v>0.41738317899999999</v>
      </c>
      <c r="AD8" s="214">
        <v>0.41442273499999999</v>
      </c>
      <c r="AE8" s="214">
        <v>0.41145978100000002</v>
      </c>
      <c r="AF8" s="214">
        <v>0.44329668500000002</v>
      </c>
      <c r="AG8" s="214">
        <v>0.45751180000000002</v>
      </c>
      <c r="AH8" s="214">
        <v>0.45016983599999999</v>
      </c>
      <c r="AI8" s="214">
        <v>0.41536232099999998</v>
      </c>
      <c r="AJ8" s="214">
        <v>0.40696704</v>
      </c>
      <c r="AK8" s="214">
        <v>0.424335089</v>
      </c>
      <c r="AL8" s="214">
        <v>0.448519363</v>
      </c>
      <c r="AM8" s="214">
        <v>0.44696734867999999</v>
      </c>
      <c r="AN8" s="214">
        <v>0.44268448379000003</v>
      </c>
      <c r="AO8" s="214">
        <v>0.41481663535000002</v>
      </c>
      <c r="AP8" s="214">
        <v>0.41703651193000002</v>
      </c>
      <c r="AQ8" s="214">
        <v>0.41886039428999999</v>
      </c>
      <c r="AR8" s="214">
        <v>0.4430764425</v>
      </c>
      <c r="AS8" s="214">
        <v>0.45385987383999998</v>
      </c>
      <c r="AT8" s="214">
        <v>0.45991433338999999</v>
      </c>
      <c r="AU8" s="214">
        <v>0.43930625153000002</v>
      </c>
      <c r="AV8" s="214">
        <v>0.41759147351999998</v>
      </c>
      <c r="AW8" s="214">
        <v>0.44568626782999998</v>
      </c>
      <c r="AX8" s="214">
        <v>0.44633173723000003</v>
      </c>
      <c r="AY8" s="214">
        <v>0.44162829999999997</v>
      </c>
      <c r="AZ8" s="214">
        <v>0.44230760000000002</v>
      </c>
      <c r="BA8" s="355">
        <v>0.4314289</v>
      </c>
      <c r="BB8" s="355">
        <v>0.42295549999999998</v>
      </c>
      <c r="BC8" s="355">
        <v>0.4246934</v>
      </c>
      <c r="BD8" s="355">
        <v>0.44075029999999998</v>
      </c>
      <c r="BE8" s="355">
        <v>0.45144390000000001</v>
      </c>
      <c r="BF8" s="355">
        <v>0.44740229999999998</v>
      </c>
      <c r="BG8" s="355">
        <v>0.4286816</v>
      </c>
      <c r="BH8" s="355">
        <v>0.41369810000000001</v>
      </c>
      <c r="BI8" s="355">
        <v>0.43067080000000002</v>
      </c>
      <c r="BJ8" s="355">
        <v>0.44556950000000001</v>
      </c>
      <c r="BK8" s="355">
        <v>0.45007589999999997</v>
      </c>
      <c r="BL8" s="355">
        <v>0.4498373</v>
      </c>
      <c r="BM8" s="355">
        <v>0.43983440000000001</v>
      </c>
      <c r="BN8" s="355">
        <v>0.43215350000000002</v>
      </c>
      <c r="BO8" s="355">
        <v>0.43438490000000002</v>
      </c>
      <c r="BP8" s="355">
        <v>0.45090550000000001</v>
      </c>
      <c r="BQ8" s="355">
        <v>0.46203820000000001</v>
      </c>
      <c r="BR8" s="355">
        <v>0.45822000000000002</v>
      </c>
      <c r="BS8" s="355">
        <v>0.43968629999999997</v>
      </c>
      <c r="BT8" s="355">
        <v>0.42474669999999998</v>
      </c>
      <c r="BU8" s="355">
        <v>0.44182709999999997</v>
      </c>
      <c r="BV8" s="355">
        <v>0.45680789999999999</v>
      </c>
    </row>
    <row r="9" spans="1:74" ht="11.1" customHeight="1" x14ac:dyDescent="0.2">
      <c r="A9" s="104" t="s">
        <v>738</v>
      </c>
      <c r="B9" s="130" t="s">
        <v>577</v>
      </c>
      <c r="C9" s="214">
        <v>0.16843451600000001</v>
      </c>
      <c r="D9" s="214">
        <v>0.15066853599999999</v>
      </c>
      <c r="E9" s="214">
        <v>0.18349538700000001</v>
      </c>
      <c r="F9" s="214">
        <v>0.19809723300000001</v>
      </c>
      <c r="G9" s="214">
        <v>0.19378441900000001</v>
      </c>
      <c r="H9" s="214">
        <v>0.20257176599999999</v>
      </c>
      <c r="I9" s="214">
        <v>0.201587775</v>
      </c>
      <c r="J9" s="214">
        <v>0.21003132199999999</v>
      </c>
      <c r="K9" s="214">
        <v>0.19674493300000001</v>
      </c>
      <c r="L9" s="214">
        <v>0.147221451</v>
      </c>
      <c r="M9" s="214">
        <v>0.17291933300000001</v>
      </c>
      <c r="N9" s="214">
        <v>0.16453748400000001</v>
      </c>
      <c r="O9" s="214">
        <v>0.19788496799999999</v>
      </c>
      <c r="P9" s="214">
        <v>0.16830013799999999</v>
      </c>
      <c r="Q9" s="214">
        <v>0.165742419</v>
      </c>
      <c r="R9" s="214">
        <v>0.14173623299999999</v>
      </c>
      <c r="S9" s="214">
        <v>0.16745574199999999</v>
      </c>
      <c r="T9" s="214">
        <v>0.20459913299999999</v>
      </c>
      <c r="U9" s="214">
        <v>0.22900867799999999</v>
      </c>
      <c r="V9" s="214">
        <v>0.21813471000000001</v>
      </c>
      <c r="W9" s="214">
        <v>0.157019933</v>
      </c>
      <c r="X9" s="214">
        <v>0.17156490299999999</v>
      </c>
      <c r="Y9" s="214">
        <v>0.20013096699999999</v>
      </c>
      <c r="Z9" s="214">
        <v>0.15720709699999999</v>
      </c>
      <c r="AA9" s="214">
        <v>0.21080048400000001</v>
      </c>
      <c r="AB9" s="214">
        <v>0.177942393</v>
      </c>
      <c r="AC9" s="214">
        <v>0.162093032</v>
      </c>
      <c r="AD9" s="214">
        <v>0.14852616699999999</v>
      </c>
      <c r="AE9" s="214">
        <v>0.13717574199999999</v>
      </c>
      <c r="AF9" s="214">
        <v>0.17271929999999999</v>
      </c>
      <c r="AG9" s="214">
        <v>0.167902677</v>
      </c>
      <c r="AH9" s="214">
        <v>0.18504467699999999</v>
      </c>
      <c r="AI9" s="214">
        <v>0.15120819999999999</v>
      </c>
      <c r="AJ9" s="214">
        <v>0.104594742</v>
      </c>
      <c r="AK9" s="214">
        <v>0.1035701</v>
      </c>
      <c r="AL9" s="214">
        <v>0.13080845099999999</v>
      </c>
      <c r="AM9" s="214">
        <v>0.14709542447000001</v>
      </c>
      <c r="AN9" s="214">
        <v>0.14157218814</v>
      </c>
      <c r="AO9" s="214">
        <v>0.13862826227</v>
      </c>
      <c r="AP9" s="214">
        <v>0.13539500139999999</v>
      </c>
      <c r="AQ9" s="214">
        <v>0.14725035882000001</v>
      </c>
      <c r="AR9" s="214">
        <v>0.16314762048000001</v>
      </c>
      <c r="AS9" s="214">
        <v>0.17974991166000001</v>
      </c>
      <c r="AT9" s="214">
        <v>0.17967616244000001</v>
      </c>
      <c r="AU9" s="214">
        <v>0.14528723015</v>
      </c>
      <c r="AV9" s="214">
        <v>0.12312505869</v>
      </c>
      <c r="AW9" s="214">
        <v>0.13195303026999999</v>
      </c>
      <c r="AX9" s="214">
        <v>0.13083939003</v>
      </c>
      <c r="AY9" s="214">
        <v>0.15701580000000001</v>
      </c>
      <c r="AZ9" s="214">
        <v>0.14527680000000001</v>
      </c>
      <c r="BA9" s="355">
        <v>0.1407352</v>
      </c>
      <c r="BB9" s="355">
        <v>0.13666700000000001</v>
      </c>
      <c r="BC9" s="355">
        <v>0.14893819999999999</v>
      </c>
      <c r="BD9" s="355">
        <v>0.16707159999999999</v>
      </c>
      <c r="BE9" s="355">
        <v>0.1851894</v>
      </c>
      <c r="BF9" s="355">
        <v>0.18420420000000001</v>
      </c>
      <c r="BG9" s="355">
        <v>0.1483777</v>
      </c>
      <c r="BH9" s="355">
        <v>0.12667200000000001</v>
      </c>
      <c r="BI9" s="355">
        <v>0.13684589999999999</v>
      </c>
      <c r="BJ9" s="355">
        <v>0.13716980000000001</v>
      </c>
      <c r="BK9" s="355">
        <v>0.157886</v>
      </c>
      <c r="BL9" s="355">
        <v>0.14336670000000001</v>
      </c>
      <c r="BM9" s="355">
        <v>0.1418324</v>
      </c>
      <c r="BN9" s="355">
        <v>0.1381984</v>
      </c>
      <c r="BO9" s="355">
        <v>0.15061649999999999</v>
      </c>
      <c r="BP9" s="355">
        <v>0.1684397</v>
      </c>
      <c r="BQ9" s="355">
        <v>0.18656710000000001</v>
      </c>
      <c r="BR9" s="355">
        <v>0.18570049999999999</v>
      </c>
      <c r="BS9" s="355">
        <v>0.14941960000000001</v>
      </c>
      <c r="BT9" s="355">
        <v>0.12767000000000001</v>
      </c>
      <c r="BU9" s="355">
        <v>0.13769790000000001</v>
      </c>
      <c r="BV9" s="355">
        <v>0.1380779</v>
      </c>
    </row>
    <row r="10" spans="1:74" ht="11.1" customHeight="1" x14ac:dyDescent="0.2">
      <c r="A10" s="104" t="s">
        <v>739</v>
      </c>
      <c r="B10" s="130" t="s">
        <v>518</v>
      </c>
      <c r="C10" s="214">
        <v>11.796020564000001</v>
      </c>
      <c r="D10" s="214">
        <v>12.096223769</v>
      </c>
      <c r="E10" s="214">
        <v>10.6412984</v>
      </c>
      <c r="F10" s="214">
        <v>10.002541983</v>
      </c>
      <c r="G10" s="214">
        <v>10.583684812</v>
      </c>
      <c r="H10" s="214">
        <v>12.282878497</v>
      </c>
      <c r="I10" s="214">
        <v>13.118324962000001</v>
      </c>
      <c r="J10" s="214">
        <v>12.858941098000001</v>
      </c>
      <c r="K10" s="214">
        <v>11.867466540000001</v>
      </c>
      <c r="L10" s="214">
        <v>10.215340158</v>
      </c>
      <c r="M10" s="214">
        <v>10.19469492</v>
      </c>
      <c r="N10" s="214">
        <v>10.629931792000001</v>
      </c>
      <c r="O10" s="214">
        <v>11.575919353</v>
      </c>
      <c r="P10" s="214">
        <v>10.985038092</v>
      </c>
      <c r="Q10" s="214">
        <v>9.9847611579999995</v>
      </c>
      <c r="R10" s="214">
        <v>9.9048545729999997</v>
      </c>
      <c r="S10" s="214">
        <v>10.386309184</v>
      </c>
      <c r="T10" s="214">
        <v>12.463972324</v>
      </c>
      <c r="U10" s="214">
        <v>13.515684232</v>
      </c>
      <c r="V10" s="214">
        <v>13.434289928</v>
      </c>
      <c r="W10" s="214">
        <v>11.873168866</v>
      </c>
      <c r="X10" s="214">
        <v>10.266570186999999</v>
      </c>
      <c r="Y10" s="214">
        <v>10.10219002</v>
      </c>
      <c r="Z10" s="214">
        <v>11.297290220000001</v>
      </c>
      <c r="AA10" s="214">
        <v>11.281438358999999</v>
      </c>
      <c r="AB10" s="214">
        <v>10.522670259</v>
      </c>
      <c r="AC10" s="214">
        <v>10.418061322</v>
      </c>
      <c r="AD10" s="214">
        <v>9.9593524010000003</v>
      </c>
      <c r="AE10" s="214">
        <v>10.540966688999999</v>
      </c>
      <c r="AF10" s="214">
        <v>12.103262935</v>
      </c>
      <c r="AG10" s="214">
        <v>13.212626487</v>
      </c>
      <c r="AH10" s="214">
        <v>12.583182793000001</v>
      </c>
      <c r="AI10" s="214">
        <v>11.346573920999999</v>
      </c>
      <c r="AJ10" s="214">
        <v>10.439310182</v>
      </c>
      <c r="AK10" s="214">
        <v>10.447409910999999</v>
      </c>
      <c r="AL10" s="214">
        <v>11.532472344</v>
      </c>
      <c r="AM10" s="214">
        <v>12.222063823999999</v>
      </c>
      <c r="AN10" s="214">
        <v>11.074266091</v>
      </c>
      <c r="AO10" s="214">
        <v>10.492884856</v>
      </c>
      <c r="AP10" s="214">
        <v>10.193358791</v>
      </c>
      <c r="AQ10" s="214">
        <v>11.105136901</v>
      </c>
      <c r="AR10" s="214">
        <v>12.576399418999999</v>
      </c>
      <c r="AS10" s="214">
        <v>13.487564763</v>
      </c>
      <c r="AT10" s="214">
        <v>13.340357277000001</v>
      </c>
      <c r="AU10" s="214">
        <v>12.036206239</v>
      </c>
      <c r="AV10" s="214">
        <v>10.62517137</v>
      </c>
      <c r="AW10" s="214">
        <v>10.878910308</v>
      </c>
      <c r="AX10" s="214">
        <v>11.012589215</v>
      </c>
      <c r="AY10" s="214">
        <v>11.837595800000001</v>
      </c>
      <c r="AZ10" s="214">
        <v>11.1510268</v>
      </c>
      <c r="BA10" s="355">
        <v>10.4237</v>
      </c>
      <c r="BB10" s="355">
        <v>9.9217420000000001</v>
      </c>
      <c r="BC10" s="355">
        <v>10.678330000000001</v>
      </c>
      <c r="BD10" s="355">
        <v>12.170500000000001</v>
      </c>
      <c r="BE10" s="355">
        <v>13.237539999999999</v>
      </c>
      <c r="BF10" s="355">
        <v>13.261710000000001</v>
      </c>
      <c r="BG10" s="355">
        <v>11.335599999999999</v>
      </c>
      <c r="BH10" s="355">
        <v>10.508380000000001</v>
      </c>
      <c r="BI10" s="355">
        <v>10.41319</v>
      </c>
      <c r="BJ10" s="355">
        <v>11.223560000000001</v>
      </c>
      <c r="BK10" s="355">
        <v>11.798550000000001</v>
      </c>
      <c r="BL10" s="355">
        <v>11.2224</v>
      </c>
      <c r="BM10" s="355">
        <v>10.524990000000001</v>
      </c>
      <c r="BN10" s="355">
        <v>9.9746210000000008</v>
      </c>
      <c r="BO10" s="355">
        <v>10.75888</v>
      </c>
      <c r="BP10" s="355">
        <v>12.22701</v>
      </c>
      <c r="BQ10" s="355">
        <v>13.29255</v>
      </c>
      <c r="BR10" s="355">
        <v>13.30978</v>
      </c>
      <c r="BS10" s="355">
        <v>11.370279999999999</v>
      </c>
      <c r="BT10" s="355">
        <v>10.530290000000001</v>
      </c>
      <c r="BU10" s="355">
        <v>10.426640000000001</v>
      </c>
      <c r="BV10" s="355">
        <v>11.240729999999999</v>
      </c>
    </row>
    <row r="11" spans="1:74" ht="11.1" customHeight="1" x14ac:dyDescent="0.2">
      <c r="A11" s="104" t="s">
        <v>9</v>
      </c>
      <c r="B11" s="130" t="s">
        <v>364</v>
      </c>
      <c r="C11" s="214">
        <v>0.76761117000000001</v>
      </c>
      <c r="D11" s="214">
        <v>0.75794656000000005</v>
      </c>
      <c r="E11" s="214">
        <v>0.433072126</v>
      </c>
      <c r="F11" s="214">
        <v>0.46524563200000002</v>
      </c>
      <c r="G11" s="214">
        <v>0.92986685400000002</v>
      </c>
      <c r="H11" s="214">
        <v>1.006403229</v>
      </c>
      <c r="I11" s="214">
        <v>0.99269978199999998</v>
      </c>
      <c r="J11" s="214">
        <v>0.77030444499999995</v>
      </c>
      <c r="K11" s="214">
        <v>0.36747170000000001</v>
      </c>
      <c r="L11" s="214">
        <v>0.29283991199999998</v>
      </c>
      <c r="M11" s="214">
        <v>0.60802026399999998</v>
      </c>
      <c r="N11" s="214">
        <v>0.63537610899999997</v>
      </c>
      <c r="O11" s="214">
        <v>0.84008991399999999</v>
      </c>
      <c r="P11" s="214">
        <v>0.36834715699999998</v>
      </c>
      <c r="Q11" s="214">
        <v>0.39159882000000001</v>
      </c>
      <c r="R11" s="214">
        <v>0.55760441900000002</v>
      </c>
      <c r="S11" s="214">
        <v>0.83511741500000003</v>
      </c>
      <c r="T11" s="214">
        <v>1.0760633509999999</v>
      </c>
      <c r="U11" s="214">
        <v>1.1047376630000001</v>
      </c>
      <c r="V11" s="214">
        <v>0.72895816000000002</v>
      </c>
      <c r="W11" s="214">
        <v>0.25940147899999999</v>
      </c>
      <c r="X11" s="214">
        <v>0.33010160900000002</v>
      </c>
      <c r="Y11" s="214">
        <v>0.48268012599999999</v>
      </c>
      <c r="Z11" s="214">
        <v>0.89574010699999995</v>
      </c>
      <c r="AA11" s="214">
        <v>0.63540889852000004</v>
      </c>
      <c r="AB11" s="214">
        <v>0.29229841832999998</v>
      </c>
      <c r="AC11" s="214">
        <v>0.64862116397000003</v>
      </c>
      <c r="AD11" s="214">
        <v>0.50055837102</v>
      </c>
      <c r="AE11" s="214">
        <v>0.76297857004000003</v>
      </c>
      <c r="AF11" s="214">
        <v>0.75962706434000005</v>
      </c>
      <c r="AG11" s="214">
        <v>0.95072551641000003</v>
      </c>
      <c r="AH11" s="214">
        <v>0.56486545161000001</v>
      </c>
      <c r="AI11" s="214">
        <v>0.25612965768000001</v>
      </c>
      <c r="AJ11" s="214">
        <v>0.41789838484000003</v>
      </c>
      <c r="AK11" s="214">
        <v>0.62834745345999998</v>
      </c>
      <c r="AL11" s="214">
        <v>1.0655083010999999</v>
      </c>
      <c r="AM11" s="214">
        <v>0.84704273550999998</v>
      </c>
      <c r="AN11" s="214">
        <v>0.39908863851999998</v>
      </c>
      <c r="AO11" s="214">
        <v>0.69932414365999995</v>
      </c>
      <c r="AP11" s="214">
        <v>0.69569333721000004</v>
      </c>
      <c r="AQ11" s="214">
        <v>1.1214827315</v>
      </c>
      <c r="AR11" s="214">
        <v>1.0786515819</v>
      </c>
      <c r="AS11" s="214">
        <v>1.1638681217</v>
      </c>
      <c r="AT11" s="214">
        <v>0.74940536174000005</v>
      </c>
      <c r="AU11" s="214">
        <v>0.58612992907000006</v>
      </c>
      <c r="AV11" s="214">
        <v>0.44542300959999998</v>
      </c>
      <c r="AW11" s="214">
        <v>0.96783223605000002</v>
      </c>
      <c r="AX11" s="214">
        <v>0.71027427479000005</v>
      </c>
      <c r="AY11" s="214">
        <v>0.90275016167</v>
      </c>
      <c r="AZ11" s="214">
        <v>0.44930373810000002</v>
      </c>
      <c r="BA11" s="355">
        <v>0.57442340000000003</v>
      </c>
      <c r="BB11" s="355">
        <v>0.52966899999999995</v>
      </c>
      <c r="BC11" s="355">
        <v>0.94539810000000002</v>
      </c>
      <c r="BD11" s="355">
        <v>0.97081189999999995</v>
      </c>
      <c r="BE11" s="355">
        <v>1.0828899999999999</v>
      </c>
      <c r="BF11" s="355">
        <v>0.86355130000000002</v>
      </c>
      <c r="BG11" s="355">
        <v>0.2403545</v>
      </c>
      <c r="BH11" s="355">
        <v>0.42371120000000001</v>
      </c>
      <c r="BI11" s="355">
        <v>0.68648869999999995</v>
      </c>
      <c r="BJ11" s="355">
        <v>0.91041150000000004</v>
      </c>
      <c r="BK11" s="355">
        <v>0.71508939999999999</v>
      </c>
      <c r="BL11" s="355">
        <v>0.4186066</v>
      </c>
      <c r="BM11" s="355">
        <v>0.6017093</v>
      </c>
      <c r="BN11" s="355">
        <v>0.53933880000000001</v>
      </c>
      <c r="BO11" s="355">
        <v>0.95924370000000003</v>
      </c>
      <c r="BP11" s="355">
        <v>0.96532499999999999</v>
      </c>
      <c r="BQ11" s="355">
        <v>1.0865419999999999</v>
      </c>
      <c r="BR11" s="355">
        <v>0.86604479999999995</v>
      </c>
      <c r="BS11" s="355">
        <v>0.2407234</v>
      </c>
      <c r="BT11" s="355">
        <v>0.42325239999999997</v>
      </c>
      <c r="BU11" s="355">
        <v>0.68602070000000004</v>
      </c>
      <c r="BV11" s="355">
        <v>0.91045719999999997</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377"/>
      <c r="BB12" s="377"/>
      <c r="BC12" s="377"/>
      <c r="BD12" s="377"/>
      <c r="BE12" s="377"/>
      <c r="BF12" s="377"/>
      <c r="BG12" s="377"/>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79</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377"/>
      <c r="BB13" s="377"/>
      <c r="BC13" s="377"/>
      <c r="BD13" s="377"/>
      <c r="BE13" s="377"/>
      <c r="BF13" s="377"/>
      <c r="BG13" s="377"/>
      <c r="BH13" s="377"/>
      <c r="BI13" s="377"/>
      <c r="BJ13" s="377"/>
      <c r="BK13" s="377"/>
      <c r="BL13" s="377"/>
      <c r="BM13" s="377"/>
      <c r="BN13" s="377"/>
      <c r="BO13" s="377"/>
      <c r="BP13" s="377"/>
      <c r="BQ13" s="377"/>
      <c r="BR13" s="377"/>
      <c r="BS13" s="377"/>
      <c r="BT13" s="377"/>
      <c r="BU13" s="377"/>
      <c r="BV13" s="377"/>
    </row>
    <row r="14" spans="1:74" ht="11.1" customHeight="1" x14ac:dyDescent="0.2">
      <c r="A14" s="104" t="s">
        <v>744</v>
      </c>
      <c r="B14" s="130" t="s">
        <v>578</v>
      </c>
      <c r="C14" s="214">
        <v>10.63439743</v>
      </c>
      <c r="D14" s="214">
        <v>10.95601572</v>
      </c>
      <c r="E14" s="214">
        <v>9.8500570720000002</v>
      </c>
      <c r="F14" s="214">
        <v>9.1825040260000002</v>
      </c>
      <c r="G14" s="214">
        <v>9.2932483690000005</v>
      </c>
      <c r="H14" s="214">
        <v>10.87989659</v>
      </c>
      <c r="I14" s="214">
        <v>11.707679580000001</v>
      </c>
      <c r="J14" s="214">
        <v>11.678444130000001</v>
      </c>
      <c r="K14" s="214">
        <v>11.09859584</v>
      </c>
      <c r="L14" s="214">
        <v>9.5501724570000004</v>
      </c>
      <c r="M14" s="214">
        <v>9.1972176280000006</v>
      </c>
      <c r="N14" s="214">
        <v>9.5917276279999992</v>
      </c>
      <c r="O14" s="214">
        <v>10.35129564</v>
      </c>
      <c r="P14" s="214">
        <v>10.23468149</v>
      </c>
      <c r="Q14" s="214">
        <v>9.2197535150000007</v>
      </c>
      <c r="R14" s="214">
        <v>8.9843745760000004</v>
      </c>
      <c r="S14" s="214">
        <v>9.1841174680000002</v>
      </c>
      <c r="T14" s="214">
        <v>10.995930169999999</v>
      </c>
      <c r="U14" s="214">
        <v>12.00555703</v>
      </c>
      <c r="V14" s="214">
        <v>12.29652671</v>
      </c>
      <c r="W14" s="214">
        <v>11.22506954</v>
      </c>
      <c r="X14" s="214">
        <v>9.57034421</v>
      </c>
      <c r="Y14" s="214">
        <v>9.2438993459999992</v>
      </c>
      <c r="Z14" s="214">
        <v>10.02329761</v>
      </c>
      <c r="AA14" s="214">
        <v>10.26377997</v>
      </c>
      <c r="AB14" s="214">
        <v>9.8491834090000001</v>
      </c>
      <c r="AC14" s="214">
        <v>9.4014076469999992</v>
      </c>
      <c r="AD14" s="214">
        <v>9.0933719249999996</v>
      </c>
      <c r="AE14" s="214">
        <v>9.4151786340000001</v>
      </c>
      <c r="AF14" s="214">
        <v>10.95275382</v>
      </c>
      <c r="AG14" s="214">
        <v>11.85848457</v>
      </c>
      <c r="AH14" s="214">
        <v>11.621374810000001</v>
      </c>
      <c r="AI14" s="214">
        <v>10.72419367</v>
      </c>
      <c r="AJ14" s="214">
        <v>9.6625638390000006</v>
      </c>
      <c r="AK14" s="214">
        <v>9.4449000180000002</v>
      </c>
      <c r="AL14" s="214">
        <v>10.071476840000001</v>
      </c>
      <c r="AM14" s="214">
        <v>10.980902393999999</v>
      </c>
      <c r="AN14" s="214">
        <v>10.284835223</v>
      </c>
      <c r="AO14" s="214">
        <v>9.4277912812999993</v>
      </c>
      <c r="AP14" s="214">
        <v>9.1299386207000008</v>
      </c>
      <c r="AQ14" s="214">
        <v>9.6143191074000001</v>
      </c>
      <c r="AR14" s="214">
        <v>11.107059988</v>
      </c>
      <c r="AS14" s="214">
        <v>11.923500368999999</v>
      </c>
      <c r="AT14" s="214">
        <v>12.185417059000001</v>
      </c>
      <c r="AU14" s="214">
        <v>11.062712875000001</v>
      </c>
      <c r="AV14" s="214">
        <v>9.8115321839000007</v>
      </c>
      <c r="AW14" s="214">
        <v>9.5180889796999999</v>
      </c>
      <c r="AX14" s="214">
        <v>9.9087567015999998</v>
      </c>
      <c r="AY14" s="214">
        <v>10.545434713000001</v>
      </c>
      <c r="AZ14" s="214">
        <v>10.311713154</v>
      </c>
      <c r="BA14" s="355">
        <v>9.4688590000000001</v>
      </c>
      <c r="BB14" s="355">
        <v>9.0191269999999992</v>
      </c>
      <c r="BC14" s="355">
        <v>9.3584540000000001</v>
      </c>
      <c r="BD14" s="355">
        <v>10.81105</v>
      </c>
      <c r="BE14" s="355">
        <v>11.75658</v>
      </c>
      <c r="BF14" s="355">
        <v>12.00366</v>
      </c>
      <c r="BG14" s="355">
        <v>10.71725</v>
      </c>
      <c r="BH14" s="355">
        <v>9.7198879999999992</v>
      </c>
      <c r="BI14" s="355">
        <v>9.3469529999999992</v>
      </c>
      <c r="BJ14" s="355">
        <v>9.9202639999999995</v>
      </c>
      <c r="BK14" s="355">
        <v>10.6866</v>
      </c>
      <c r="BL14" s="355">
        <v>10.40715</v>
      </c>
      <c r="BM14" s="355">
        <v>9.5354510000000001</v>
      </c>
      <c r="BN14" s="355">
        <v>9.0542259999999999</v>
      </c>
      <c r="BO14" s="355">
        <v>9.4166080000000001</v>
      </c>
      <c r="BP14" s="355">
        <v>10.864089999999999</v>
      </c>
      <c r="BQ14" s="355">
        <v>11.7986</v>
      </c>
      <c r="BR14" s="355">
        <v>12.03969</v>
      </c>
      <c r="BS14" s="355">
        <v>10.741860000000001</v>
      </c>
      <c r="BT14" s="355">
        <v>9.7325119999999998</v>
      </c>
      <c r="BU14" s="355">
        <v>9.3510310000000008</v>
      </c>
      <c r="BV14" s="355">
        <v>9.9274730000000009</v>
      </c>
    </row>
    <row r="15" spans="1:74" ht="11.1" customHeight="1" x14ac:dyDescent="0.2">
      <c r="A15" s="104" t="s">
        <v>740</v>
      </c>
      <c r="B15" s="130" t="s">
        <v>512</v>
      </c>
      <c r="C15" s="214">
        <v>4.4440277029999997</v>
      </c>
      <c r="D15" s="214">
        <v>4.4227757350000001</v>
      </c>
      <c r="E15" s="214">
        <v>3.7795842149999999</v>
      </c>
      <c r="F15" s="214">
        <v>3.0066395789999998</v>
      </c>
      <c r="G15" s="214">
        <v>3.0696946089999999</v>
      </c>
      <c r="H15" s="214">
        <v>4.0099917840000003</v>
      </c>
      <c r="I15" s="214">
        <v>4.7109125990000003</v>
      </c>
      <c r="J15" s="214">
        <v>4.6617788579999999</v>
      </c>
      <c r="K15" s="214">
        <v>4.1805555429999997</v>
      </c>
      <c r="L15" s="214">
        <v>3.20480798</v>
      </c>
      <c r="M15" s="214">
        <v>3.0892583070000001</v>
      </c>
      <c r="N15" s="214">
        <v>3.6022721579999999</v>
      </c>
      <c r="O15" s="214">
        <v>4.2248983320000004</v>
      </c>
      <c r="P15" s="214">
        <v>3.998600862</v>
      </c>
      <c r="Q15" s="214">
        <v>3.233115336</v>
      </c>
      <c r="R15" s="214">
        <v>2.9414780120000001</v>
      </c>
      <c r="S15" s="214">
        <v>3.038646119</v>
      </c>
      <c r="T15" s="214">
        <v>4.1737079819999998</v>
      </c>
      <c r="U15" s="214">
        <v>4.9809460320000003</v>
      </c>
      <c r="V15" s="214">
        <v>5.0465007609999999</v>
      </c>
      <c r="W15" s="214">
        <v>4.3120977209999998</v>
      </c>
      <c r="X15" s="214">
        <v>3.2744505099999999</v>
      </c>
      <c r="Y15" s="214">
        <v>3.108136375</v>
      </c>
      <c r="Z15" s="214">
        <v>3.9122856619999999</v>
      </c>
      <c r="AA15" s="214">
        <v>4.168145118</v>
      </c>
      <c r="AB15" s="214">
        <v>3.606008418</v>
      </c>
      <c r="AC15" s="214">
        <v>3.3256619440000001</v>
      </c>
      <c r="AD15" s="214">
        <v>3.0241501290000001</v>
      </c>
      <c r="AE15" s="214">
        <v>3.170359962</v>
      </c>
      <c r="AF15" s="214">
        <v>4.0847723020000002</v>
      </c>
      <c r="AG15" s="214">
        <v>4.8354994119999999</v>
      </c>
      <c r="AH15" s="214">
        <v>4.5808763399999997</v>
      </c>
      <c r="AI15" s="214">
        <v>3.9592927439999999</v>
      </c>
      <c r="AJ15" s="214">
        <v>3.3164852589999998</v>
      </c>
      <c r="AK15" s="214">
        <v>3.2773521830000001</v>
      </c>
      <c r="AL15" s="214">
        <v>3.9356327929999999</v>
      </c>
      <c r="AM15" s="214">
        <v>4.8057541677</v>
      </c>
      <c r="AN15" s="214">
        <v>4.0493976139000001</v>
      </c>
      <c r="AO15" s="214">
        <v>3.4496514213</v>
      </c>
      <c r="AP15" s="214">
        <v>3.1709396093</v>
      </c>
      <c r="AQ15" s="214">
        <v>3.3353080835000002</v>
      </c>
      <c r="AR15" s="214">
        <v>4.3159243652999999</v>
      </c>
      <c r="AS15" s="214">
        <v>4.9364963877000001</v>
      </c>
      <c r="AT15" s="214">
        <v>4.9338879332000003</v>
      </c>
      <c r="AU15" s="214">
        <v>4.2819823453000003</v>
      </c>
      <c r="AV15" s="214">
        <v>3.4399497344999999</v>
      </c>
      <c r="AW15" s="214">
        <v>3.4457323366999999</v>
      </c>
      <c r="AX15" s="214">
        <v>3.9554791538999998</v>
      </c>
      <c r="AY15" s="214">
        <v>4.4752926400000002</v>
      </c>
      <c r="AZ15" s="214">
        <v>4.0385310199999997</v>
      </c>
      <c r="BA15" s="355">
        <v>3.4664069999999998</v>
      </c>
      <c r="BB15" s="355">
        <v>3.041944</v>
      </c>
      <c r="BC15" s="355">
        <v>3.1210149999999999</v>
      </c>
      <c r="BD15" s="355">
        <v>4.0655469999999996</v>
      </c>
      <c r="BE15" s="355">
        <v>4.767906</v>
      </c>
      <c r="BF15" s="355">
        <v>4.7744489999999997</v>
      </c>
      <c r="BG15" s="355">
        <v>4.0121589999999996</v>
      </c>
      <c r="BH15" s="355">
        <v>3.3373179999999998</v>
      </c>
      <c r="BI15" s="355">
        <v>3.2958729999999998</v>
      </c>
      <c r="BJ15" s="355">
        <v>3.9377149999999999</v>
      </c>
      <c r="BK15" s="355">
        <v>4.5845820000000002</v>
      </c>
      <c r="BL15" s="355">
        <v>4.1063859999999996</v>
      </c>
      <c r="BM15" s="355">
        <v>3.5117989999999999</v>
      </c>
      <c r="BN15" s="355">
        <v>3.059447</v>
      </c>
      <c r="BO15" s="355">
        <v>3.1601910000000002</v>
      </c>
      <c r="BP15" s="355">
        <v>4.1078270000000003</v>
      </c>
      <c r="BQ15" s="355">
        <v>4.8064499999999999</v>
      </c>
      <c r="BR15" s="355">
        <v>4.8129629999999999</v>
      </c>
      <c r="BS15" s="355">
        <v>4.0442609999999997</v>
      </c>
      <c r="BT15" s="355">
        <v>3.363693</v>
      </c>
      <c r="BU15" s="355">
        <v>3.3191069999999998</v>
      </c>
      <c r="BV15" s="355">
        <v>3.9649139999999998</v>
      </c>
    </row>
    <row r="16" spans="1:74" ht="11.1" customHeight="1" x14ac:dyDescent="0.2">
      <c r="A16" s="104" t="s">
        <v>741</v>
      </c>
      <c r="B16" s="130" t="s">
        <v>511</v>
      </c>
      <c r="C16" s="214">
        <v>3.6006341100000001</v>
      </c>
      <c r="D16" s="214">
        <v>3.767231298</v>
      </c>
      <c r="E16" s="214">
        <v>3.4772930190000002</v>
      </c>
      <c r="F16" s="214">
        <v>3.4722599270000001</v>
      </c>
      <c r="G16" s="214">
        <v>3.5292146359999998</v>
      </c>
      <c r="H16" s="214">
        <v>3.9756707069999999</v>
      </c>
      <c r="I16" s="214">
        <v>4.1452984930000003</v>
      </c>
      <c r="J16" s="214">
        <v>4.1457716920000003</v>
      </c>
      <c r="K16" s="214">
        <v>4.0731802119999996</v>
      </c>
      <c r="L16" s="214">
        <v>3.6394028239999998</v>
      </c>
      <c r="M16" s="214">
        <v>3.4713413169999998</v>
      </c>
      <c r="N16" s="214">
        <v>3.4461105619999999</v>
      </c>
      <c r="O16" s="214">
        <v>3.561628271</v>
      </c>
      <c r="P16" s="214">
        <v>3.567299641</v>
      </c>
      <c r="Q16" s="214">
        <v>3.410941239</v>
      </c>
      <c r="R16" s="214">
        <v>3.401504289</v>
      </c>
      <c r="S16" s="214">
        <v>3.4979642640000002</v>
      </c>
      <c r="T16" s="214">
        <v>4.0121091010000001</v>
      </c>
      <c r="U16" s="214">
        <v>4.1947844559999998</v>
      </c>
      <c r="V16" s="214">
        <v>4.3554464790000003</v>
      </c>
      <c r="W16" s="214">
        <v>4.1164274589999996</v>
      </c>
      <c r="X16" s="214">
        <v>3.643961827</v>
      </c>
      <c r="Y16" s="214">
        <v>3.5019955839999999</v>
      </c>
      <c r="Z16" s="214">
        <v>3.5539380880000002</v>
      </c>
      <c r="AA16" s="214">
        <v>3.5318834369999998</v>
      </c>
      <c r="AB16" s="214">
        <v>3.558569125</v>
      </c>
      <c r="AC16" s="214">
        <v>3.4571891720000001</v>
      </c>
      <c r="AD16" s="214">
        <v>3.4196349879999999</v>
      </c>
      <c r="AE16" s="214">
        <v>3.5442612840000001</v>
      </c>
      <c r="AF16" s="214">
        <v>4.0004385100000004</v>
      </c>
      <c r="AG16" s="214">
        <v>4.1702136459999997</v>
      </c>
      <c r="AH16" s="214">
        <v>4.1445486410000001</v>
      </c>
      <c r="AI16" s="214">
        <v>3.9596253020000001</v>
      </c>
      <c r="AJ16" s="214">
        <v>3.654425539</v>
      </c>
      <c r="AK16" s="214">
        <v>3.499103334</v>
      </c>
      <c r="AL16" s="214">
        <v>3.5259845520000002</v>
      </c>
      <c r="AM16" s="214">
        <v>3.6973612293999998</v>
      </c>
      <c r="AN16" s="214">
        <v>3.6429074631999998</v>
      </c>
      <c r="AO16" s="214">
        <v>3.4802047948000001</v>
      </c>
      <c r="AP16" s="214">
        <v>3.4307176707</v>
      </c>
      <c r="AQ16" s="214">
        <v>3.6321749568000001</v>
      </c>
      <c r="AR16" s="214">
        <v>4.0526140953000001</v>
      </c>
      <c r="AS16" s="214">
        <v>4.2231113386999999</v>
      </c>
      <c r="AT16" s="214">
        <v>4.3380428267999998</v>
      </c>
      <c r="AU16" s="214">
        <v>4.0527090299999999</v>
      </c>
      <c r="AV16" s="214">
        <v>3.7374362544999999</v>
      </c>
      <c r="AW16" s="214">
        <v>3.4873995233000001</v>
      </c>
      <c r="AX16" s="214">
        <v>3.4734948505999999</v>
      </c>
      <c r="AY16" s="214">
        <v>3.6065697499999998</v>
      </c>
      <c r="AZ16" s="214">
        <v>3.6727238899999999</v>
      </c>
      <c r="BA16" s="355">
        <v>3.4915370000000001</v>
      </c>
      <c r="BB16" s="355">
        <v>3.4338150000000001</v>
      </c>
      <c r="BC16" s="355">
        <v>3.5668799999999998</v>
      </c>
      <c r="BD16" s="355">
        <v>3.9877359999999999</v>
      </c>
      <c r="BE16" s="355">
        <v>4.2033240000000003</v>
      </c>
      <c r="BF16" s="355">
        <v>4.3019340000000001</v>
      </c>
      <c r="BG16" s="355">
        <v>3.955616</v>
      </c>
      <c r="BH16" s="355">
        <v>3.72905</v>
      </c>
      <c r="BI16" s="355">
        <v>3.454647</v>
      </c>
      <c r="BJ16" s="355">
        <v>3.5053339999999999</v>
      </c>
      <c r="BK16" s="355">
        <v>3.6327479999999999</v>
      </c>
      <c r="BL16" s="355">
        <v>3.694985</v>
      </c>
      <c r="BM16" s="355">
        <v>3.5121799999999999</v>
      </c>
      <c r="BN16" s="355">
        <v>3.4561809999999999</v>
      </c>
      <c r="BO16" s="355">
        <v>3.5949270000000002</v>
      </c>
      <c r="BP16" s="355">
        <v>4.0111330000000001</v>
      </c>
      <c r="BQ16" s="355">
        <v>4.2227300000000003</v>
      </c>
      <c r="BR16" s="355">
        <v>4.3197210000000004</v>
      </c>
      <c r="BS16" s="355">
        <v>3.9692080000000001</v>
      </c>
      <c r="BT16" s="355">
        <v>3.738076</v>
      </c>
      <c r="BU16" s="355">
        <v>3.4589569999999998</v>
      </c>
      <c r="BV16" s="355">
        <v>3.5078719999999999</v>
      </c>
    </row>
    <row r="17" spans="1:74" ht="11.1" customHeight="1" x14ac:dyDescent="0.2">
      <c r="A17" s="104" t="s">
        <v>742</v>
      </c>
      <c r="B17" s="130" t="s">
        <v>510</v>
      </c>
      <c r="C17" s="214">
        <v>2.568032246</v>
      </c>
      <c r="D17" s="214">
        <v>2.7410273329999999</v>
      </c>
      <c r="E17" s="214">
        <v>2.5712614839999999</v>
      </c>
      <c r="F17" s="214">
        <v>2.6829544219999999</v>
      </c>
      <c r="G17" s="214">
        <v>2.6747012560000001</v>
      </c>
      <c r="H17" s="214">
        <v>2.8739234589999998</v>
      </c>
      <c r="I17" s="214">
        <v>2.8305595659999998</v>
      </c>
      <c r="J17" s="214">
        <v>2.8507443289999999</v>
      </c>
      <c r="K17" s="214">
        <v>2.8243494729999998</v>
      </c>
      <c r="L17" s="214">
        <v>2.6854461660000002</v>
      </c>
      <c r="M17" s="214">
        <v>2.6164889480000002</v>
      </c>
      <c r="N17" s="214">
        <v>2.5233671320000002</v>
      </c>
      <c r="O17" s="214">
        <v>2.5434794549999999</v>
      </c>
      <c r="P17" s="214">
        <v>2.646498588</v>
      </c>
      <c r="Q17" s="214">
        <v>2.5560439119999998</v>
      </c>
      <c r="R17" s="214">
        <v>2.6215575609999999</v>
      </c>
      <c r="S17" s="214">
        <v>2.6287566450000002</v>
      </c>
      <c r="T17" s="214">
        <v>2.7890677940000002</v>
      </c>
      <c r="U17" s="214">
        <v>2.808916081</v>
      </c>
      <c r="V17" s="214">
        <v>2.8742109149999999</v>
      </c>
      <c r="W17" s="214">
        <v>2.7753102479999998</v>
      </c>
      <c r="X17" s="214">
        <v>2.6321700689999998</v>
      </c>
      <c r="Y17" s="214">
        <v>2.614047732</v>
      </c>
      <c r="Z17" s="214">
        <v>2.5360107250000001</v>
      </c>
      <c r="AA17" s="214">
        <v>2.542229464</v>
      </c>
      <c r="AB17" s="214">
        <v>2.661921215</v>
      </c>
      <c r="AC17" s="214">
        <v>2.5977491860000002</v>
      </c>
      <c r="AD17" s="214">
        <v>2.6299519249999999</v>
      </c>
      <c r="AE17" s="214">
        <v>2.681757105</v>
      </c>
      <c r="AF17" s="214">
        <v>2.846617943</v>
      </c>
      <c r="AG17" s="214">
        <v>2.8324558670000002</v>
      </c>
      <c r="AH17" s="214">
        <v>2.8753046090000001</v>
      </c>
      <c r="AI17" s="214">
        <v>2.7846713410000001</v>
      </c>
      <c r="AJ17" s="214">
        <v>2.6714558269999999</v>
      </c>
      <c r="AK17" s="214">
        <v>2.648519727</v>
      </c>
      <c r="AL17" s="214">
        <v>2.588445455</v>
      </c>
      <c r="AM17" s="214">
        <v>2.4535661167999998</v>
      </c>
      <c r="AN17" s="214">
        <v>2.5695701007</v>
      </c>
      <c r="AO17" s="214">
        <v>2.4777628925999999</v>
      </c>
      <c r="AP17" s="214">
        <v>2.5080190823000001</v>
      </c>
      <c r="AQ17" s="214">
        <v>2.6277643731999998</v>
      </c>
      <c r="AR17" s="214">
        <v>2.7175833243</v>
      </c>
      <c r="AS17" s="214">
        <v>2.7432481681000001</v>
      </c>
      <c r="AT17" s="214">
        <v>2.8913622268000001</v>
      </c>
      <c r="AU17" s="214">
        <v>2.70640875</v>
      </c>
      <c r="AV17" s="214">
        <v>2.6136436116000001</v>
      </c>
      <c r="AW17" s="214">
        <v>2.5642373833000001</v>
      </c>
      <c r="AX17" s="214">
        <v>2.4584937777000002</v>
      </c>
      <c r="AY17" s="214">
        <v>2.4421122300000002</v>
      </c>
      <c r="AZ17" s="214">
        <v>2.5776694500000001</v>
      </c>
      <c r="BA17" s="355">
        <v>2.490739</v>
      </c>
      <c r="BB17" s="355">
        <v>2.5236070000000002</v>
      </c>
      <c r="BC17" s="355">
        <v>2.6516549999999999</v>
      </c>
      <c r="BD17" s="355">
        <v>2.737587</v>
      </c>
      <c r="BE17" s="355">
        <v>2.7650969999999999</v>
      </c>
      <c r="BF17" s="355">
        <v>2.9073920000000002</v>
      </c>
      <c r="BG17" s="355">
        <v>2.7291669999999999</v>
      </c>
      <c r="BH17" s="355">
        <v>2.6343770000000002</v>
      </c>
      <c r="BI17" s="355">
        <v>2.5772050000000002</v>
      </c>
      <c r="BJ17" s="355">
        <v>2.456728</v>
      </c>
      <c r="BK17" s="355">
        <v>2.4476960000000001</v>
      </c>
      <c r="BL17" s="355">
        <v>2.5831879999999998</v>
      </c>
      <c r="BM17" s="355">
        <v>2.4913799999999999</v>
      </c>
      <c r="BN17" s="355">
        <v>2.5188969999999999</v>
      </c>
      <c r="BO17" s="355">
        <v>2.6426349999999998</v>
      </c>
      <c r="BP17" s="355">
        <v>2.724996</v>
      </c>
      <c r="BQ17" s="355">
        <v>2.7491970000000001</v>
      </c>
      <c r="BR17" s="355">
        <v>2.8871470000000001</v>
      </c>
      <c r="BS17" s="355">
        <v>2.7080989999999998</v>
      </c>
      <c r="BT17" s="355">
        <v>2.611605</v>
      </c>
      <c r="BU17" s="355">
        <v>2.5537390000000002</v>
      </c>
      <c r="BV17" s="355">
        <v>2.4341940000000002</v>
      </c>
    </row>
    <row r="18" spans="1:74" ht="11.1" customHeight="1" x14ac:dyDescent="0.2">
      <c r="A18" s="104" t="s">
        <v>743</v>
      </c>
      <c r="B18" s="130" t="s">
        <v>996</v>
      </c>
      <c r="C18" s="214">
        <v>2.1703368000000001E-2</v>
      </c>
      <c r="D18" s="214">
        <v>2.4981353000000001E-2</v>
      </c>
      <c r="E18" s="214">
        <v>2.1918354000000001E-2</v>
      </c>
      <c r="F18" s="214">
        <v>2.0650096999999999E-2</v>
      </c>
      <c r="G18" s="214">
        <v>1.9637867999999999E-2</v>
      </c>
      <c r="H18" s="214">
        <v>2.0310644999999999E-2</v>
      </c>
      <c r="I18" s="214">
        <v>2.0908919000000002E-2</v>
      </c>
      <c r="J18" s="214">
        <v>2.0149251999999999E-2</v>
      </c>
      <c r="K18" s="214">
        <v>2.0510613E-2</v>
      </c>
      <c r="L18" s="214">
        <v>2.0515487999999998E-2</v>
      </c>
      <c r="M18" s="214">
        <v>2.0129055E-2</v>
      </c>
      <c r="N18" s="214">
        <v>1.9977776999999999E-2</v>
      </c>
      <c r="O18" s="214">
        <v>2.1289578999999999E-2</v>
      </c>
      <c r="P18" s="214">
        <v>2.2282397999999998E-2</v>
      </c>
      <c r="Q18" s="214">
        <v>1.9653027999999999E-2</v>
      </c>
      <c r="R18" s="214">
        <v>1.9834714999999999E-2</v>
      </c>
      <c r="S18" s="214">
        <v>1.8750439000000001E-2</v>
      </c>
      <c r="T18" s="214">
        <v>2.1045294999999999E-2</v>
      </c>
      <c r="U18" s="214">
        <v>2.0910465999999999E-2</v>
      </c>
      <c r="V18" s="214">
        <v>2.0368559000000001E-2</v>
      </c>
      <c r="W18" s="214">
        <v>2.1234109000000001E-2</v>
      </c>
      <c r="X18" s="214">
        <v>1.9761804000000001E-2</v>
      </c>
      <c r="Y18" s="214">
        <v>1.9719654999999999E-2</v>
      </c>
      <c r="Z18" s="214">
        <v>2.1063131999999998E-2</v>
      </c>
      <c r="AA18" s="214">
        <v>2.1521950000000001E-2</v>
      </c>
      <c r="AB18" s="214">
        <v>2.2684651E-2</v>
      </c>
      <c r="AC18" s="214">
        <v>2.0807345000000001E-2</v>
      </c>
      <c r="AD18" s="214">
        <v>1.9634882999999999E-2</v>
      </c>
      <c r="AE18" s="214">
        <v>1.8800283000000001E-2</v>
      </c>
      <c r="AF18" s="214">
        <v>2.0925064E-2</v>
      </c>
      <c r="AG18" s="214">
        <v>2.0315641999999998E-2</v>
      </c>
      <c r="AH18" s="214">
        <v>2.0645222000000001E-2</v>
      </c>
      <c r="AI18" s="214">
        <v>2.0604285E-2</v>
      </c>
      <c r="AJ18" s="214">
        <v>2.0197215000000001E-2</v>
      </c>
      <c r="AK18" s="214">
        <v>1.9924773999999999E-2</v>
      </c>
      <c r="AL18" s="214">
        <v>2.1414038E-2</v>
      </c>
      <c r="AM18" s="214">
        <v>2.4220880322999998E-2</v>
      </c>
      <c r="AN18" s="214">
        <v>2.2960044999999998E-2</v>
      </c>
      <c r="AO18" s="214">
        <v>2.0172172581E-2</v>
      </c>
      <c r="AP18" s="214">
        <v>2.0262258666999999E-2</v>
      </c>
      <c r="AQ18" s="214">
        <v>1.9071693870999998E-2</v>
      </c>
      <c r="AR18" s="214">
        <v>2.0938203666999999E-2</v>
      </c>
      <c r="AS18" s="214">
        <v>2.0644474839000001E-2</v>
      </c>
      <c r="AT18" s="214">
        <v>2.2124072258000001E-2</v>
      </c>
      <c r="AU18" s="214">
        <v>2.161275E-2</v>
      </c>
      <c r="AV18" s="214">
        <v>2.0502582903E-2</v>
      </c>
      <c r="AW18" s="214">
        <v>2.0719735999999999E-2</v>
      </c>
      <c r="AX18" s="214">
        <v>2.1288919355000002E-2</v>
      </c>
      <c r="AY18" s="214">
        <v>2.1460092900000002E-2</v>
      </c>
      <c r="AZ18" s="214">
        <v>2.2788794500000001E-2</v>
      </c>
      <c r="BA18" s="355">
        <v>2.01759E-2</v>
      </c>
      <c r="BB18" s="355">
        <v>1.9761500000000001E-2</v>
      </c>
      <c r="BC18" s="355">
        <v>1.89041E-2</v>
      </c>
      <c r="BD18" s="355">
        <v>2.0177199999999999E-2</v>
      </c>
      <c r="BE18" s="355">
        <v>2.0253500000000001E-2</v>
      </c>
      <c r="BF18" s="355">
        <v>1.98803E-2</v>
      </c>
      <c r="BG18" s="355">
        <v>2.0303499999999999E-2</v>
      </c>
      <c r="BH18" s="355">
        <v>1.9143199999999999E-2</v>
      </c>
      <c r="BI18" s="355">
        <v>1.9228200000000001E-2</v>
      </c>
      <c r="BJ18" s="355">
        <v>2.0487399999999999E-2</v>
      </c>
      <c r="BK18" s="355">
        <v>2.1574900000000001E-2</v>
      </c>
      <c r="BL18" s="355">
        <v>2.2589999999999999E-2</v>
      </c>
      <c r="BM18" s="355">
        <v>2.0091399999999999E-2</v>
      </c>
      <c r="BN18" s="355">
        <v>1.9700100000000002E-2</v>
      </c>
      <c r="BO18" s="355">
        <v>1.8854599999999999E-2</v>
      </c>
      <c r="BP18" s="355">
        <v>2.01386E-2</v>
      </c>
      <c r="BQ18" s="355">
        <v>2.0225199999999999E-2</v>
      </c>
      <c r="BR18" s="355">
        <v>1.9860900000000001E-2</v>
      </c>
      <c r="BS18" s="355">
        <v>2.0291799999999999E-2</v>
      </c>
      <c r="BT18" s="355">
        <v>1.9137299999999999E-2</v>
      </c>
      <c r="BU18" s="355">
        <v>1.9227899999999999E-2</v>
      </c>
      <c r="BV18" s="355">
        <v>2.0492E-2</v>
      </c>
    </row>
    <row r="19" spans="1:74" ht="11.1" customHeight="1" x14ac:dyDescent="0.2">
      <c r="A19" s="104" t="s">
        <v>919</v>
      </c>
      <c r="B19" s="130" t="s">
        <v>365</v>
      </c>
      <c r="C19" s="214">
        <v>0.39401195999999999</v>
      </c>
      <c r="D19" s="214">
        <v>0.38226148999999998</v>
      </c>
      <c r="E19" s="214">
        <v>0.35816920800000002</v>
      </c>
      <c r="F19" s="214">
        <v>0.35479232500000002</v>
      </c>
      <c r="G19" s="214">
        <v>0.36056958900000002</v>
      </c>
      <c r="H19" s="214">
        <v>0.39657868000000002</v>
      </c>
      <c r="I19" s="214">
        <v>0.41794559999999997</v>
      </c>
      <c r="J19" s="214">
        <v>0.41019252</v>
      </c>
      <c r="K19" s="214">
        <v>0.40139900000000001</v>
      </c>
      <c r="L19" s="214">
        <v>0.37232778900000002</v>
      </c>
      <c r="M19" s="214">
        <v>0.38945702799999998</v>
      </c>
      <c r="N19" s="214">
        <v>0.40282805500000002</v>
      </c>
      <c r="O19" s="214">
        <v>0.38453379999999998</v>
      </c>
      <c r="P19" s="214">
        <v>0.38200943999999998</v>
      </c>
      <c r="Q19" s="214">
        <v>0.373408823</v>
      </c>
      <c r="R19" s="214">
        <v>0.36287557799999998</v>
      </c>
      <c r="S19" s="214">
        <v>0.36707430099999999</v>
      </c>
      <c r="T19" s="214">
        <v>0.39197880000000002</v>
      </c>
      <c r="U19" s="214">
        <v>0.40538953999999999</v>
      </c>
      <c r="V19" s="214">
        <v>0.40880505</v>
      </c>
      <c r="W19" s="214">
        <v>0.38869785000000001</v>
      </c>
      <c r="X19" s="214">
        <v>0.36612436700000001</v>
      </c>
      <c r="Y19" s="214">
        <v>0.37561054799999999</v>
      </c>
      <c r="Z19" s="214">
        <v>0.37825249999999999</v>
      </c>
      <c r="AA19" s="214">
        <v>0.38224949048000001</v>
      </c>
      <c r="AB19" s="214">
        <v>0.38118843166999999</v>
      </c>
      <c r="AC19" s="214">
        <v>0.36803251103000001</v>
      </c>
      <c r="AD19" s="214">
        <v>0.36542210498</v>
      </c>
      <c r="AE19" s="214">
        <v>0.36280948495999998</v>
      </c>
      <c r="AF19" s="214">
        <v>0.39088205065999998</v>
      </c>
      <c r="AG19" s="214">
        <v>0.40341640059</v>
      </c>
      <c r="AH19" s="214">
        <v>0.39694253139000002</v>
      </c>
      <c r="AI19" s="214">
        <v>0.36625059331999998</v>
      </c>
      <c r="AJ19" s="214">
        <v>0.35884795815999998</v>
      </c>
      <c r="AK19" s="214">
        <v>0.37416243954</v>
      </c>
      <c r="AL19" s="214">
        <v>0.39548720286</v>
      </c>
      <c r="AM19" s="214">
        <v>0.39411869412</v>
      </c>
      <c r="AN19" s="214">
        <v>0.39034222908999999</v>
      </c>
      <c r="AO19" s="214">
        <v>0.36576943108999999</v>
      </c>
      <c r="AP19" s="214">
        <v>0.36772683343000001</v>
      </c>
      <c r="AQ19" s="214">
        <v>0.36933506247999998</v>
      </c>
      <c r="AR19" s="214">
        <v>0.39068784925</v>
      </c>
      <c r="AS19" s="214">
        <v>0.40019627183000001</v>
      </c>
      <c r="AT19" s="214">
        <v>0.40553485622000002</v>
      </c>
      <c r="AU19" s="214">
        <v>0.38736343461</v>
      </c>
      <c r="AV19" s="214">
        <v>0.36821617695999997</v>
      </c>
      <c r="AW19" s="214">
        <v>0.39298909179000002</v>
      </c>
      <c r="AX19" s="214">
        <v>0.39355823821000002</v>
      </c>
      <c r="AY19" s="214">
        <v>0.38941092543</v>
      </c>
      <c r="AZ19" s="214">
        <v>0.39000990740000002</v>
      </c>
      <c r="BA19" s="355">
        <v>0.38041750000000002</v>
      </c>
      <c r="BB19" s="355">
        <v>0.372946</v>
      </c>
      <c r="BC19" s="355">
        <v>0.37447829999999999</v>
      </c>
      <c r="BD19" s="355">
        <v>0.3886368</v>
      </c>
      <c r="BE19" s="355">
        <v>0.39806599999999998</v>
      </c>
      <c r="BF19" s="355">
        <v>0.39450229999999997</v>
      </c>
      <c r="BG19" s="355">
        <v>0.37799500000000003</v>
      </c>
      <c r="BH19" s="355">
        <v>0.36478310000000003</v>
      </c>
      <c r="BI19" s="355">
        <v>0.379749</v>
      </c>
      <c r="BJ19" s="355">
        <v>0.39288610000000002</v>
      </c>
      <c r="BK19" s="355">
        <v>0.39685969999999998</v>
      </c>
      <c r="BL19" s="355">
        <v>0.39664929999999998</v>
      </c>
      <c r="BM19" s="355">
        <v>0.38782909999999998</v>
      </c>
      <c r="BN19" s="355">
        <v>0.38105640000000002</v>
      </c>
      <c r="BO19" s="355">
        <v>0.38302399999999998</v>
      </c>
      <c r="BP19" s="355">
        <v>0.39759119999999998</v>
      </c>
      <c r="BQ19" s="355">
        <v>0.40740759999999998</v>
      </c>
      <c r="BR19" s="355">
        <v>0.40404079999999998</v>
      </c>
      <c r="BS19" s="355">
        <v>0.3876986</v>
      </c>
      <c r="BT19" s="355">
        <v>0.37452540000000001</v>
      </c>
      <c r="BU19" s="355">
        <v>0.3895863</v>
      </c>
      <c r="BV19" s="355">
        <v>0.40279569999999998</v>
      </c>
    </row>
    <row r="20" spans="1:74" ht="11.1" customHeight="1" x14ac:dyDescent="0.2">
      <c r="A20" s="107" t="s">
        <v>745</v>
      </c>
      <c r="B20" s="203" t="s">
        <v>579</v>
      </c>
      <c r="C20" s="214">
        <v>11.02840939</v>
      </c>
      <c r="D20" s="214">
        <v>11.338277209999999</v>
      </c>
      <c r="E20" s="214">
        <v>10.20822628</v>
      </c>
      <c r="F20" s="214">
        <v>9.5372963510000002</v>
      </c>
      <c r="G20" s="214">
        <v>9.6538179579999994</v>
      </c>
      <c r="H20" s="214">
        <v>11.276475270000001</v>
      </c>
      <c r="I20" s="214">
        <v>12.12562518</v>
      </c>
      <c r="J20" s="214">
        <v>12.08863665</v>
      </c>
      <c r="K20" s="214">
        <v>11.499994839999999</v>
      </c>
      <c r="L20" s="214">
        <v>9.9225002460000002</v>
      </c>
      <c r="M20" s="214">
        <v>9.5866746559999996</v>
      </c>
      <c r="N20" s="214">
        <v>9.9945556829999997</v>
      </c>
      <c r="O20" s="214">
        <v>10.73582944</v>
      </c>
      <c r="P20" s="214">
        <v>10.616690930000001</v>
      </c>
      <c r="Q20" s="214">
        <v>9.5931623380000008</v>
      </c>
      <c r="R20" s="214">
        <v>9.3472501539999993</v>
      </c>
      <c r="S20" s="214">
        <v>9.5511917690000008</v>
      </c>
      <c r="T20" s="214">
        <v>11.38790897</v>
      </c>
      <c r="U20" s="214">
        <v>12.41094657</v>
      </c>
      <c r="V20" s="214">
        <v>12.70533176</v>
      </c>
      <c r="W20" s="214">
        <v>11.61376739</v>
      </c>
      <c r="X20" s="214">
        <v>9.9364685769999994</v>
      </c>
      <c r="Y20" s="214">
        <v>9.6195098940000001</v>
      </c>
      <c r="Z20" s="214">
        <v>10.401550110000001</v>
      </c>
      <c r="AA20" s="214">
        <v>10.646029459999999</v>
      </c>
      <c r="AB20" s="214">
        <v>10.230371841</v>
      </c>
      <c r="AC20" s="214">
        <v>9.7694401580000001</v>
      </c>
      <c r="AD20" s="214">
        <v>9.45879403</v>
      </c>
      <c r="AE20" s="214">
        <v>9.7779881189999998</v>
      </c>
      <c r="AF20" s="214">
        <v>11.343635871</v>
      </c>
      <c r="AG20" s="214">
        <v>12.261900970999999</v>
      </c>
      <c r="AH20" s="214">
        <v>12.018317340999999</v>
      </c>
      <c r="AI20" s="214">
        <v>11.090444263</v>
      </c>
      <c r="AJ20" s="214">
        <v>10.021411797000001</v>
      </c>
      <c r="AK20" s="214">
        <v>9.8190624574999994</v>
      </c>
      <c r="AL20" s="214">
        <v>10.466964043000001</v>
      </c>
      <c r="AM20" s="214">
        <v>11.375021088</v>
      </c>
      <c r="AN20" s="214">
        <v>10.675177452</v>
      </c>
      <c r="AO20" s="214">
        <v>9.7935607123999997</v>
      </c>
      <c r="AP20" s="214">
        <v>9.4976654540999998</v>
      </c>
      <c r="AQ20" s="214">
        <v>9.9836541698999994</v>
      </c>
      <c r="AR20" s="214">
        <v>11.497747838</v>
      </c>
      <c r="AS20" s="214">
        <v>12.323696641</v>
      </c>
      <c r="AT20" s="214">
        <v>12.590951915</v>
      </c>
      <c r="AU20" s="214">
        <v>11.45007631</v>
      </c>
      <c r="AV20" s="214">
        <v>10.179748361</v>
      </c>
      <c r="AW20" s="214">
        <v>9.9110780715000004</v>
      </c>
      <c r="AX20" s="214">
        <v>10.30231494</v>
      </c>
      <c r="AY20" s="214">
        <v>10.934845638000001</v>
      </c>
      <c r="AZ20" s="214">
        <v>10.701723061999999</v>
      </c>
      <c r="BA20" s="355">
        <v>9.8492770000000007</v>
      </c>
      <c r="BB20" s="355">
        <v>9.3920729999999999</v>
      </c>
      <c r="BC20" s="355">
        <v>9.7329319999999999</v>
      </c>
      <c r="BD20" s="355">
        <v>11.199680000000001</v>
      </c>
      <c r="BE20" s="355">
        <v>12.15465</v>
      </c>
      <c r="BF20" s="355">
        <v>12.398160000000001</v>
      </c>
      <c r="BG20" s="355">
        <v>11.09524</v>
      </c>
      <c r="BH20" s="355">
        <v>10.084669999999999</v>
      </c>
      <c r="BI20" s="355">
        <v>9.7267019999999995</v>
      </c>
      <c r="BJ20" s="355">
        <v>10.31315</v>
      </c>
      <c r="BK20" s="355">
        <v>11.083460000000001</v>
      </c>
      <c r="BL20" s="355">
        <v>10.803800000000001</v>
      </c>
      <c r="BM20" s="355">
        <v>9.9232800000000001</v>
      </c>
      <c r="BN20" s="355">
        <v>9.4352830000000001</v>
      </c>
      <c r="BO20" s="355">
        <v>9.7996320000000008</v>
      </c>
      <c r="BP20" s="355">
        <v>11.26169</v>
      </c>
      <c r="BQ20" s="355">
        <v>12.206009999999999</v>
      </c>
      <c r="BR20" s="355">
        <v>12.44373</v>
      </c>
      <c r="BS20" s="355">
        <v>11.12956</v>
      </c>
      <c r="BT20" s="355">
        <v>10.10704</v>
      </c>
      <c r="BU20" s="355">
        <v>9.7406170000000003</v>
      </c>
      <c r="BV20" s="355">
        <v>10.330270000000001</v>
      </c>
    </row>
    <row r="21" spans="1:74" ht="11.1" customHeight="1" x14ac:dyDescent="0.2">
      <c r="A21" s="107"/>
      <c r="B21" s="108" t="s">
        <v>194</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355"/>
      <c r="BB21" s="355"/>
      <c r="BC21" s="355"/>
      <c r="BD21" s="355"/>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107" t="s">
        <v>195</v>
      </c>
      <c r="B22" s="203" t="s">
        <v>196</v>
      </c>
      <c r="C22" s="275">
        <v>1061.2667402</v>
      </c>
      <c r="D22" s="275">
        <v>953.97952132</v>
      </c>
      <c r="E22" s="275">
        <v>902.59271278000006</v>
      </c>
      <c r="F22" s="275">
        <v>694.84626473000003</v>
      </c>
      <c r="G22" s="275">
        <v>733.06581529000005</v>
      </c>
      <c r="H22" s="275">
        <v>926.72491669999999</v>
      </c>
      <c r="I22" s="275">
        <v>1125.0008307000001</v>
      </c>
      <c r="J22" s="275">
        <v>1113.2673294000001</v>
      </c>
      <c r="K22" s="275">
        <v>966.14287387000002</v>
      </c>
      <c r="L22" s="275">
        <v>765.33188921999999</v>
      </c>
      <c r="M22" s="275">
        <v>713.93977875999997</v>
      </c>
      <c r="N22" s="275">
        <v>860.24927941999999</v>
      </c>
      <c r="O22" s="275">
        <v>999.26060428000005</v>
      </c>
      <c r="P22" s="275">
        <v>884.72207283</v>
      </c>
      <c r="Q22" s="275">
        <v>764.68698926000002</v>
      </c>
      <c r="R22" s="275">
        <v>673.26753049000001</v>
      </c>
      <c r="S22" s="275">
        <v>718.69169839000006</v>
      </c>
      <c r="T22" s="275">
        <v>955.30956011000001</v>
      </c>
      <c r="U22" s="275">
        <v>1178.0787961000001</v>
      </c>
      <c r="V22" s="275">
        <v>1193.583609</v>
      </c>
      <c r="W22" s="275">
        <v>986.98524056999997</v>
      </c>
      <c r="X22" s="275">
        <v>774.46346359999995</v>
      </c>
      <c r="Y22" s="275">
        <v>711.41354591000004</v>
      </c>
      <c r="Z22" s="275">
        <v>925.32236910999995</v>
      </c>
      <c r="AA22" s="275">
        <v>974.60209114999998</v>
      </c>
      <c r="AB22" s="275">
        <v>761.56606122000005</v>
      </c>
      <c r="AC22" s="275">
        <v>777.61138185000004</v>
      </c>
      <c r="AD22" s="275">
        <v>684.30138044</v>
      </c>
      <c r="AE22" s="275">
        <v>741.29843391999998</v>
      </c>
      <c r="AF22" s="275">
        <v>924.29780477999998</v>
      </c>
      <c r="AG22" s="275">
        <v>1130.6438971</v>
      </c>
      <c r="AH22" s="275">
        <v>1071.1075393000001</v>
      </c>
      <c r="AI22" s="275">
        <v>895.90442770000004</v>
      </c>
      <c r="AJ22" s="275">
        <v>775.46567524</v>
      </c>
      <c r="AK22" s="275">
        <v>741.59566423000001</v>
      </c>
      <c r="AL22" s="275">
        <v>920.23570243999995</v>
      </c>
      <c r="AM22" s="275">
        <v>1110.9551581999999</v>
      </c>
      <c r="AN22" s="275">
        <v>845.51582143999997</v>
      </c>
      <c r="AO22" s="275">
        <v>797.46235587000001</v>
      </c>
      <c r="AP22" s="275">
        <v>709.38583185000005</v>
      </c>
      <c r="AQ22" s="275">
        <v>771.02939313000002</v>
      </c>
      <c r="AR22" s="275">
        <v>965.53576330999999</v>
      </c>
      <c r="AS22" s="275">
        <v>1141.1790811000001</v>
      </c>
      <c r="AT22" s="275">
        <v>1140.5760797999999</v>
      </c>
      <c r="AU22" s="275">
        <v>957.94243417999996</v>
      </c>
      <c r="AV22" s="275">
        <v>795.21959884</v>
      </c>
      <c r="AW22" s="275">
        <v>770.86100686999998</v>
      </c>
      <c r="AX22" s="275">
        <v>914.39549665000004</v>
      </c>
      <c r="AY22" s="275">
        <v>1045.309</v>
      </c>
      <c r="AZ22" s="275">
        <v>836.12090000000001</v>
      </c>
      <c r="BA22" s="338">
        <v>792.20489999999995</v>
      </c>
      <c r="BB22" s="338">
        <v>672.77329999999995</v>
      </c>
      <c r="BC22" s="338">
        <v>713.26990000000001</v>
      </c>
      <c r="BD22" s="338">
        <v>899.15909999999997</v>
      </c>
      <c r="BE22" s="338">
        <v>1089.646</v>
      </c>
      <c r="BF22" s="338">
        <v>1091.1420000000001</v>
      </c>
      <c r="BG22" s="338">
        <v>887.35140000000001</v>
      </c>
      <c r="BH22" s="338">
        <v>762.70330000000001</v>
      </c>
      <c r="BI22" s="338">
        <v>728.93359999999996</v>
      </c>
      <c r="BJ22" s="338">
        <v>899.91650000000004</v>
      </c>
      <c r="BK22" s="338">
        <v>1036.4059999999999</v>
      </c>
      <c r="BL22" s="338">
        <v>868.41300000000001</v>
      </c>
      <c r="BM22" s="338">
        <v>793.88909999999998</v>
      </c>
      <c r="BN22" s="338">
        <v>669.3184</v>
      </c>
      <c r="BO22" s="338">
        <v>714.40340000000003</v>
      </c>
      <c r="BP22" s="338">
        <v>898.67340000000002</v>
      </c>
      <c r="BQ22" s="338">
        <v>1086.5619999999999</v>
      </c>
      <c r="BR22" s="338">
        <v>1088.0350000000001</v>
      </c>
      <c r="BS22" s="338">
        <v>884.76710000000003</v>
      </c>
      <c r="BT22" s="338">
        <v>760.40790000000004</v>
      </c>
      <c r="BU22" s="338">
        <v>726.12440000000004</v>
      </c>
      <c r="BV22" s="338">
        <v>896.32190000000003</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378"/>
      <c r="BB23" s="378"/>
      <c r="BC23" s="378"/>
      <c r="BD23" s="378"/>
      <c r="BE23" s="378"/>
      <c r="BF23" s="378"/>
      <c r="BG23" s="378"/>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99</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378"/>
      <c r="BB24" s="378"/>
      <c r="BC24" s="378"/>
      <c r="BD24" s="378"/>
      <c r="BE24" s="378"/>
      <c r="BF24" s="378"/>
      <c r="BG24" s="378"/>
      <c r="BH24" s="378"/>
      <c r="BI24" s="378"/>
      <c r="BJ24" s="378"/>
      <c r="BK24" s="378"/>
      <c r="BL24" s="378"/>
      <c r="BM24" s="378"/>
      <c r="BN24" s="378"/>
      <c r="BO24" s="378"/>
      <c r="BP24" s="378"/>
      <c r="BQ24" s="378"/>
      <c r="BR24" s="378"/>
      <c r="BS24" s="378"/>
      <c r="BT24" s="378"/>
      <c r="BU24" s="378"/>
      <c r="BV24" s="378"/>
    </row>
    <row r="25" spans="1:74" ht="11.1" customHeight="1" x14ac:dyDescent="0.2">
      <c r="A25" s="107" t="s">
        <v>64</v>
      </c>
      <c r="B25" s="203" t="s">
        <v>84</v>
      </c>
      <c r="C25" s="258">
        <v>154.389578</v>
      </c>
      <c r="D25" s="258">
        <v>149.07128700000001</v>
      </c>
      <c r="E25" s="258">
        <v>154.346698</v>
      </c>
      <c r="F25" s="258">
        <v>167.06340900000001</v>
      </c>
      <c r="G25" s="258">
        <v>172.809335</v>
      </c>
      <c r="H25" s="258">
        <v>166.43659700000001</v>
      </c>
      <c r="I25" s="258">
        <v>157.93807699999999</v>
      </c>
      <c r="J25" s="258">
        <v>155.95185499999999</v>
      </c>
      <c r="K25" s="258">
        <v>162.108619</v>
      </c>
      <c r="L25" s="258">
        <v>175.587987</v>
      </c>
      <c r="M25" s="258">
        <v>188.594571</v>
      </c>
      <c r="N25" s="258">
        <v>195.54803699999999</v>
      </c>
      <c r="O25" s="258">
        <v>187.203047</v>
      </c>
      <c r="P25" s="258">
        <v>187.06361799999999</v>
      </c>
      <c r="Q25" s="258">
        <v>191.55273500000001</v>
      </c>
      <c r="R25" s="258">
        <v>193.18521200000001</v>
      </c>
      <c r="S25" s="258">
        <v>192.41693000000001</v>
      </c>
      <c r="T25" s="258">
        <v>182.086476</v>
      </c>
      <c r="U25" s="258">
        <v>168.11860899999999</v>
      </c>
      <c r="V25" s="258">
        <v>158.908174</v>
      </c>
      <c r="W25" s="258">
        <v>156.56690900000001</v>
      </c>
      <c r="X25" s="258">
        <v>160.93226000000001</v>
      </c>
      <c r="Y25" s="258">
        <v>170.27655799999999</v>
      </c>
      <c r="Z25" s="258">
        <v>162.00901400000001</v>
      </c>
      <c r="AA25" s="258">
        <v>156.21421000000001</v>
      </c>
      <c r="AB25" s="258">
        <v>160.50150199999999</v>
      </c>
      <c r="AC25" s="258">
        <v>161.81549000000001</v>
      </c>
      <c r="AD25" s="258">
        <v>163.93691200000001</v>
      </c>
      <c r="AE25" s="258">
        <v>162.54224199999999</v>
      </c>
      <c r="AF25" s="258">
        <v>158.013959</v>
      </c>
      <c r="AG25" s="258">
        <v>145.81148300000001</v>
      </c>
      <c r="AH25" s="258">
        <v>141.204061</v>
      </c>
      <c r="AI25" s="258">
        <v>139.5712</v>
      </c>
      <c r="AJ25" s="258">
        <v>141.46251899999999</v>
      </c>
      <c r="AK25" s="258">
        <v>143.424037</v>
      </c>
      <c r="AL25" s="258">
        <v>137.68714800000001</v>
      </c>
      <c r="AM25" s="258">
        <v>123.75735</v>
      </c>
      <c r="AN25" s="258">
        <v>121.03462500000001</v>
      </c>
      <c r="AO25" s="258">
        <v>126.550271</v>
      </c>
      <c r="AP25" s="258">
        <v>129.09427700000001</v>
      </c>
      <c r="AQ25" s="258">
        <v>128.483982</v>
      </c>
      <c r="AR25" s="258">
        <v>121.55777999999999</v>
      </c>
      <c r="AS25" s="258">
        <v>110.822006</v>
      </c>
      <c r="AT25" s="258">
        <v>104.198053</v>
      </c>
      <c r="AU25" s="258">
        <v>100.800591</v>
      </c>
      <c r="AV25" s="258">
        <v>105.22973500000001</v>
      </c>
      <c r="AW25" s="258">
        <v>104.34762600000001</v>
      </c>
      <c r="AX25" s="258">
        <v>102.82195299999999</v>
      </c>
      <c r="AY25" s="258">
        <v>97.815910000000002</v>
      </c>
      <c r="AZ25" s="258">
        <v>97.036190000000005</v>
      </c>
      <c r="BA25" s="346">
        <v>102.6551</v>
      </c>
      <c r="BB25" s="346">
        <v>103.18519999999999</v>
      </c>
      <c r="BC25" s="346">
        <v>104.831</v>
      </c>
      <c r="BD25" s="346">
        <v>99.954430000000002</v>
      </c>
      <c r="BE25" s="346">
        <v>98.513739999999999</v>
      </c>
      <c r="BF25" s="346">
        <v>96.581549999999993</v>
      </c>
      <c r="BG25" s="346">
        <v>94.662570000000002</v>
      </c>
      <c r="BH25" s="346">
        <v>99.360609999999994</v>
      </c>
      <c r="BI25" s="346">
        <v>104.07129999999999</v>
      </c>
      <c r="BJ25" s="346">
        <v>102.7492</v>
      </c>
      <c r="BK25" s="346">
        <v>97.767189999999999</v>
      </c>
      <c r="BL25" s="346">
        <v>95.829059999999998</v>
      </c>
      <c r="BM25" s="346">
        <v>103.9606</v>
      </c>
      <c r="BN25" s="346">
        <v>104.40819999999999</v>
      </c>
      <c r="BO25" s="346">
        <v>105.8617</v>
      </c>
      <c r="BP25" s="346">
        <v>101.00020000000001</v>
      </c>
      <c r="BQ25" s="346">
        <v>98.324929999999995</v>
      </c>
      <c r="BR25" s="346">
        <v>95.400970000000001</v>
      </c>
      <c r="BS25" s="346">
        <v>93.991849999999999</v>
      </c>
      <c r="BT25" s="346">
        <v>98.953400000000002</v>
      </c>
      <c r="BU25" s="346">
        <v>104.1793</v>
      </c>
      <c r="BV25" s="346">
        <v>102.38</v>
      </c>
    </row>
    <row r="26" spans="1:74" ht="11.1" customHeight="1" x14ac:dyDescent="0.2">
      <c r="A26" s="107" t="s">
        <v>80</v>
      </c>
      <c r="B26" s="203" t="s">
        <v>82</v>
      </c>
      <c r="C26" s="258">
        <v>12.206533</v>
      </c>
      <c r="D26" s="258">
        <v>9.7982139999999998</v>
      </c>
      <c r="E26" s="258">
        <v>10.250736</v>
      </c>
      <c r="F26" s="258">
        <v>10.152165</v>
      </c>
      <c r="G26" s="258">
        <v>10.518329</v>
      </c>
      <c r="H26" s="258">
        <v>10.570016000000001</v>
      </c>
      <c r="I26" s="258">
        <v>10.263408999999999</v>
      </c>
      <c r="J26" s="258">
        <v>10.086831</v>
      </c>
      <c r="K26" s="258">
        <v>10.76604</v>
      </c>
      <c r="L26" s="258">
        <v>11.491528000000001</v>
      </c>
      <c r="M26" s="258">
        <v>12.310199000000001</v>
      </c>
      <c r="N26" s="258">
        <v>12.566008</v>
      </c>
      <c r="O26" s="258">
        <v>12.020158</v>
      </c>
      <c r="P26" s="258">
        <v>11.645473000000001</v>
      </c>
      <c r="Q26" s="258">
        <v>11.732889999999999</v>
      </c>
      <c r="R26" s="258">
        <v>11.982028</v>
      </c>
      <c r="S26" s="258">
        <v>12.093938</v>
      </c>
      <c r="T26" s="258">
        <v>11.935582</v>
      </c>
      <c r="U26" s="258">
        <v>11.696489</v>
      </c>
      <c r="V26" s="258">
        <v>11.595335</v>
      </c>
      <c r="W26" s="258">
        <v>11.639842</v>
      </c>
      <c r="X26" s="258">
        <v>11.630210999999999</v>
      </c>
      <c r="Y26" s="258">
        <v>11.952718000000001</v>
      </c>
      <c r="Z26" s="258">
        <v>11.78941</v>
      </c>
      <c r="AA26" s="258">
        <v>11.857519</v>
      </c>
      <c r="AB26" s="258">
        <v>11.743672999999999</v>
      </c>
      <c r="AC26" s="258">
        <v>12.680528000000001</v>
      </c>
      <c r="AD26" s="258">
        <v>12.439025000000001</v>
      </c>
      <c r="AE26" s="258">
        <v>12.169987000000001</v>
      </c>
      <c r="AF26" s="258">
        <v>11.993376</v>
      </c>
      <c r="AG26" s="258">
        <v>11.739891999999999</v>
      </c>
      <c r="AH26" s="258">
        <v>11.530938000000001</v>
      </c>
      <c r="AI26" s="258">
        <v>11.382114</v>
      </c>
      <c r="AJ26" s="258">
        <v>11.292012</v>
      </c>
      <c r="AK26" s="258">
        <v>11.380967999999999</v>
      </c>
      <c r="AL26" s="258">
        <v>10.929846</v>
      </c>
      <c r="AM26" s="258">
        <v>9.6759459999999997</v>
      </c>
      <c r="AN26" s="258">
        <v>10.137123000000001</v>
      </c>
      <c r="AO26" s="258">
        <v>10.102342999999999</v>
      </c>
      <c r="AP26" s="258">
        <v>10.031618999999999</v>
      </c>
      <c r="AQ26" s="258">
        <v>9.9269639999999999</v>
      </c>
      <c r="AR26" s="258">
        <v>9.8711559999999992</v>
      </c>
      <c r="AS26" s="258">
        <v>9.3559180000000008</v>
      </c>
      <c r="AT26" s="258">
        <v>8.6944859999999995</v>
      </c>
      <c r="AU26" s="258">
        <v>8.4340849999999996</v>
      </c>
      <c r="AV26" s="258">
        <v>8.4036790000000003</v>
      </c>
      <c r="AW26" s="258">
        <v>8.2059090000000001</v>
      </c>
      <c r="AX26" s="258">
        <v>8.5570819999999994</v>
      </c>
      <c r="AY26" s="258">
        <v>8.4003960000000006</v>
      </c>
      <c r="AZ26" s="258">
        <v>8.6274979999999992</v>
      </c>
      <c r="BA26" s="346">
        <v>9.2375100000000003</v>
      </c>
      <c r="BB26" s="346">
        <v>9.3722320000000003</v>
      </c>
      <c r="BC26" s="346">
        <v>9.5483630000000002</v>
      </c>
      <c r="BD26" s="346">
        <v>9.7888020000000004</v>
      </c>
      <c r="BE26" s="346">
        <v>9.5812519999999992</v>
      </c>
      <c r="BF26" s="346">
        <v>9.7425160000000002</v>
      </c>
      <c r="BG26" s="346">
        <v>10.115159999999999</v>
      </c>
      <c r="BH26" s="346">
        <v>10.43173</v>
      </c>
      <c r="BI26" s="346">
        <v>10.777189999999999</v>
      </c>
      <c r="BJ26" s="346">
        <v>10.75337</v>
      </c>
      <c r="BK26" s="346">
        <v>10.2211</v>
      </c>
      <c r="BL26" s="346">
        <v>10.20792</v>
      </c>
      <c r="BM26" s="346">
        <v>10.5867</v>
      </c>
      <c r="BN26" s="346">
        <v>10.506159999999999</v>
      </c>
      <c r="BO26" s="346">
        <v>10.472189999999999</v>
      </c>
      <c r="BP26" s="346">
        <v>10.52562</v>
      </c>
      <c r="BQ26" s="346">
        <v>10.164759999999999</v>
      </c>
      <c r="BR26" s="346">
        <v>10.18605</v>
      </c>
      <c r="BS26" s="346">
        <v>10.441420000000001</v>
      </c>
      <c r="BT26" s="346">
        <v>10.66207</v>
      </c>
      <c r="BU26" s="346">
        <v>10.933770000000001</v>
      </c>
      <c r="BV26" s="346">
        <v>10.846730000000001</v>
      </c>
    </row>
    <row r="27" spans="1:74" ht="11.1" customHeight="1" x14ac:dyDescent="0.2">
      <c r="A27" s="107" t="s">
        <v>81</v>
      </c>
      <c r="B27" s="203" t="s">
        <v>83</v>
      </c>
      <c r="C27" s="258">
        <v>18.216335999999998</v>
      </c>
      <c r="D27" s="258">
        <v>16.459309999999999</v>
      </c>
      <c r="E27" s="258">
        <v>16.995867000000001</v>
      </c>
      <c r="F27" s="258">
        <v>17.167448</v>
      </c>
      <c r="G27" s="258">
        <v>17.356687999999998</v>
      </c>
      <c r="H27" s="258">
        <v>17.512678999999999</v>
      </c>
      <c r="I27" s="258">
        <v>17.518833999999998</v>
      </c>
      <c r="J27" s="258">
        <v>17.711565</v>
      </c>
      <c r="K27" s="258">
        <v>18.285516000000001</v>
      </c>
      <c r="L27" s="258">
        <v>18.595804999999999</v>
      </c>
      <c r="M27" s="258">
        <v>18.737691000000002</v>
      </c>
      <c r="N27" s="258">
        <v>17.955214999999999</v>
      </c>
      <c r="O27" s="258">
        <v>17.929735999999998</v>
      </c>
      <c r="P27" s="258">
        <v>17.661663000000001</v>
      </c>
      <c r="Q27" s="258">
        <v>17.501256000000001</v>
      </c>
      <c r="R27" s="258">
        <v>17.637352</v>
      </c>
      <c r="S27" s="258">
        <v>17.855595000000001</v>
      </c>
      <c r="T27" s="258">
        <v>17.859297000000002</v>
      </c>
      <c r="U27" s="258">
        <v>17.726261999999998</v>
      </c>
      <c r="V27" s="258">
        <v>17.819545999999999</v>
      </c>
      <c r="W27" s="258">
        <v>17.852170999999998</v>
      </c>
      <c r="X27" s="258">
        <v>18.016973</v>
      </c>
      <c r="Y27" s="258">
        <v>18.324117999999999</v>
      </c>
      <c r="Z27" s="258">
        <v>17.854973000000001</v>
      </c>
      <c r="AA27" s="258">
        <v>17.717873999999998</v>
      </c>
      <c r="AB27" s="258">
        <v>17.587899</v>
      </c>
      <c r="AC27" s="258">
        <v>17.336110999999999</v>
      </c>
      <c r="AD27" s="258">
        <v>17.361943</v>
      </c>
      <c r="AE27" s="258">
        <v>17.264759999999999</v>
      </c>
      <c r="AF27" s="258">
        <v>17.081510999999999</v>
      </c>
      <c r="AG27" s="258">
        <v>17.150257</v>
      </c>
      <c r="AH27" s="258">
        <v>17.090823</v>
      </c>
      <c r="AI27" s="258">
        <v>16.84356</v>
      </c>
      <c r="AJ27" s="258">
        <v>16.806493</v>
      </c>
      <c r="AK27" s="258">
        <v>16.980226999999999</v>
      </c>
      <c r="AL27" s="258">
        <v>16.356024000000001</v>
      </c>
      <c r="AM27" s="258">
        <v>14.988726</v>
      </c>
      <c r="AN27" s="258">
        <v>15.223239</v>
      </c>
      <c r="AO27" s="258">
        <v>15.143361000000001</v>
      </c>
      <c r="AP27" s="258">
        <v>15.064123</v>
      </c>
      <c r="AQ27" s="258">
        <v>15.176138999999999</v>
      </c>
      <c r="AR27" s="258">
        <v>14.860454000000001</v>
      </c>
      <c r="AS27" s="258">
        <v>14.79984</v>
      </c>
      <c r="AT27" s="258">
        <v>14.396288</v>
      </c>
      <c r="AU27" s="258">
        <v>14.430486999999999</v>
      </c>
      <c r="AV27" s="258">
        <v>14.467535</v>
      </c>
      <c r="AW27" s="258">
        <v>14.706401</v>
      </c>
      <c r="AX27" s="258">
        <v>14.906278</v>
      </c>
      <c r="AY27" s="258">
        <v>15.04059</v>
      </c>
      <c r="AZ27" s="258">
        <v>15.231339999999999</v>
      </c>
      <c r="BA27" s="346">
        <v>15.22255</v>
      </c>
      <c r="BB27" s="346">
        <v>15.17975</v>
      </c>
      <c r="BC27" s="346">
        <v>15.151450000000001</v>
      </c>
      <c r="BD27" s="346">
        <v>15.26835</v>
      </c>
      <c r="BE27" s="346">
        <v>15.24606</v>
      </c>
      <c r="BF27" s="346">
        <v>15.26553</v>
      </c>
      <c r="BG27" s="346">
        <v>15.31784</v>
      </c>
      <c r="BH27" s="346">
        <v>15.42536</v>
      </c>
      <c r="BI27" s="346">
        <v>15.636469999999999</v>
      </c>
      <c r="BJ27" s="346">
        <v>15.696619999999999</v>
      </c>
      <c r="BK27" s="346">
        <v>15.761990000000001</v>
      </c>
      <c r="BL27" s="346">
        <v>15.89925</v>
      </c>
      <c r="BM27" s="346">
        <v>15.838340000000001</v>
      </c>
      <c r="BN27" s="346">
        <v>15.743449999999999</v>
      </c>
      <c r="BO27" s="346">
        <v>15.66089</v>
      </c>
      <c r="BP27" s="346">
        <v>15.72297</v>
      </c>
      <c r="BQ27" s="346">
        <v>15.650080000000001</v>
      </c>
      <c r="BR27" s="346">
        <v>15.622059999999999</v>
      </c>
      <c r="BS27" s="346">
        <v>15.62696</v>
      </c>
      <c r="BT27" s="346">
        <v>15.689579999999999</v>
      </c>
      <c r="BU27" s="346">
        <v>15.857810000000001</v>
      </c>
      <c r="BV27" s="346">
        <v>15.87692</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378"/>
      <c r="BB28" s="378"/>
      <c r="BC28" s="378"/>
      <c r="BD28" s="378"/>
      <c r="BE28" s="378"/>
      <c r="BF28" s="378"/>
      <c r="BG28" s="378"/>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139</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378"/>
      <c r="BB29" s="378"/>
      <c r="BC29" s="378"/>
      <c r="BD29" s="378"/>
      <c r="BE29" s="378"/>
      <c r="BF29" s="378"/>
      <c r="BG29" s="378"/>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36</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378"/>
      <c r="BB30" s="378"/>
      <c r="BC30" s="378"/>
      <c r="BD30" s="378"/>
      <c r="BE30" s="378"/>
      <c r="BF30" s="378"/>
      <c r="BG30" s="378"/>
      <c r="BH30" s="378"/>
      <c r="BI30" s="378"/>
      <c r="BJ30" s="378"/>
      <c r="BK30" s="378"/>
      <c r="BL30" s="378"/>
      <c r="BM30" s="378"/>
      <c r="BN30" s="378"/>
      <c r="BO30" s="378"/>
      <c r="BP30" s="378"/>
      <c r="BQ30" s="378"/>
      <c r="BR30" s="378"/>
      <c r="BS30" s="378"/>
      <c r="BT30" s="378"/>
      <c r="BU30" s="378"/>
      <c r="BV30" s="378"/>
    </row>
    <row r="31" spans="1:74" ht="11.1" customHeight="1" x14ac:dyDescent="0.2">
      <c r="A31" s="52" t="s">
        <v>650</v>
      </c>
      <c r="B31" s="203" t="s">
        <v>513</v>
      </c>
      <c r="C31" s="214">
        <v>2.29</v>
      </c>
      <c r="D31" s="214">
        <v>2.2599999999999998</v>
      </c>
      <c r="E31" s="214">
        <v>2.2599999999999998</v>
      </c>
      <c r="F31" s="214">
        <v>2.23</v>
      </c>
      <c r="G31" s="214">
        <v>2.2599999999999998</v>
      </c>
      <c r="H31" s="214">
        <v>2.25</v>
      </c>
      <c r="I31" s="214">
        <v>2.21</v>
      </c>
      <c r="J31" s="214">
        <v>2.23</v>
      </c>
      <c r="K31" s="214">
        <v>2.2200000000000002</v>
      </c>
      <c r="L31" s="214">
        <v>2.15</v>
      </c>
      <c r="M31" s="214">
        <v>2.15</v>
      </c>
      <c r="N31" s="214">
        <v>2.16</v>
      </c>
      <c r="O31" s="214">
        <v>2.12</v>
      </c>
      <c r="P31" s="214">
        <v>2.11</v>
      </c>
      <c r="Q31" s="214">
        <v>2.17</v>
      </c>
      <c r="R31" s="214">
        <v>2.16</v>
      </c>
      <c r="S31" s="214">
        <v>2.16</v>
      </c>
      <c r="T31" s="214">
        <v>2.1</v>
      </c>
      <c r="U31" s="214">
        <v>2.11</v>
      </c>
      <c r="V31" s="214">
        <v>2.11</v>
      </c>
      <c r="W31" s="214">
        <v>2.12</v>
      </c>
      <c r="X31" s="214">
        <v>2.0699999999999998</v>
      </c>
      <c r="Y31" s="214">
        <v>2.08</v>
      </c>
      <c r="Z31" s="214">
        <v>2.08</v>
      </c>
      <c r="AA31" s="214">
        <v>2.09</v>
      </c>
      <c r="AB31" s="214">
        <v>2.06</v>
      </c>
      <c r="AC31" s="214">
        <v>2.0699999999999998</v>
      </c>
      <c r="AD31" s="214">
        <v>2.08</v>
      </c>
      <c r="AE31" s="214">
        <v>2.09</v>
      </c>
      <c r="AF31" s="214">
        <v>2.0699999999999998</v>
      </c>
      <c r="AG31" s="214">
        <v>2.06</v>
      </c>
      <c r="AH31" s="214">
        <v>2.0499999999999998</v>
      </c>
      <c r="AI31" s="214">
        <v>2.02</v>
      </c>
      <c r="AJ31" s="214">
        <v>2.0299999999999998</v>
      </c>
      <c r="AK31" s="214">
        <v>2.04</v>
      </c>
      <c r="AL31" s="214">
        <v>2.04</v>
      </c>
      <c r="AM31" s="214">
        <v>2.0678855502000002</v>
      </c>
      <c r="AN31" s="214">
        <v>2.0697357354000001</v>
      </c>
      <c r="AO31" s="214">
        <v>2.0429465688000001</v>
      </c>
      <c r="AP31" s="214">
        <v>2.0694120039000001</v>
      </c>
      <c r="AQ31" s="214">
        <v>2.0468881019</v>
      </c>
      <c r="AR31" s="214">
        <v>2.0459894171999999</v>
      </c>
      <c r="AS31" s="214">
        <v>2.0560957987999999</v>
      </c>
      <c r="AT31" s="214">
        <v>2.0599663720999999</v>
      </c>
      <c r="AU31" s="214">
        <v>2.0522307493</v>
      </c>
      <c r="AV31" s="214">
        <v>2.0486899397</v>
      </c>
      <c r="AW31" s="214">
        <v>2.0623765674999999</v>
      </c>
      <c r="AX31" s="214">
        <v>2.1167872811000001</v>
      </c>
      <c r="AY31" s="214">
        <v>2.1075349999999999</v>
      </c>
      <c r="AZ31" s="214">
        <v>2.115049</v>
      </c>
      <c r="BA31" s="355">
        <v>2.1193599999999999</v>
      </c>
      <c r="BB31" s="355">
        <v>2.1367289999999999</v>
      </c>
      <c r="BC31" s="355">
        <v>2.1231909999999998</v>
      </c>
      <c r="BD31" s="355">
        <v>2.104889</v>
      </c>
      <c r="BE31" s="355">
        <v>2.0940859999999999</v>
      </c>
      <c r="BF31" s="355">
        <v>2.0986950000000002</v>
      </c>
      <c r="BG31" s="355">
        <v>2.1031209999999998</v>
      </c>
      <c r="BH31" s="355">
        <v>2.0958060000000001</v>
      </c>
      <c r="BI31" s="355">
        <v>2.095993</v>
      </c>
      <c r="BJ31" s="355">
        <v>2.1072169999999999</v>
      </c>
      <c r="BK31" s="355">
        <v>2.1131479999999998</v>
      </c>
      <c r="BL31" s="355">
        <v>2.1229659999999999</v>
      </c>
      <c r="BM31" s="355">
        <v>2.1305139999999998</v>
      </c>
      <c r="BN31" s="355">
        <v>2.1501730000000001</v>
      </c>
      <c r="BO31" s="355">
        <v>2.1344210000000001</v>
      </c>
      <c r="BP31" s="355">
        <v>2.1137830000000002</v>
      </c>
      <c r="BQ31" s="355">
        <v>2.1006990000000001</v>
      </c>
      <c r="BR31" s="355">
        <v>2.1059939999999999</v>
      </c>
      <c r="BS31" s="355">
        <v>2.1112109999999999</v>
      </c>
      <c r="BT31" s="355">
        <v>2.1024690000000001</v>
      </c>
      <c r="BU31" s="355">
        <v>2.1021040000000002</v>
      </c>
      <c r="BV31" s="355">
        <v>2.1121059999999998</v>
      </c>
    </row>
    <row r="32" spans="1:74" ht="11.1" customHeight="1" x14ac:dyDescent="0.2">
      <c r="A32" s="107" t="s">
        <v>652</v>
      </c>
      <c r="B32" s="203" t="s">
        <v>580</v>
      </c>
      <c r="C32" s="214">
        <v>4.1100000000000003</v>
      </c>
      <c r="D32" s="214">
        <v>4.7</v>
      </c>
      <c r="E32" s="214">
        <v>3.55</v>
      </c>
      <c r="F32" s="214">
        <v>3.1</v>
      </c>
      <c r="G32" s="214">
        <v>3.14</v>
      </c>
      <c r="H32" s="214">
        <v>3.12</v>
      </c>
      <c r="I32" s="214">
        <v>3.11</v>
      </c>
      <c r="J32" s="214">
        <v>3.11</v>
      </c>
      <c r="K32" s="214">
        <v>3.06</v>
      </c>
      <c r="L32" s="214">
        <v>2.92</v>
      </c>
      <c r="M32" s="214">
        <v>2.65</v>
      </c>
      <c r="N32" s="214">
        <v>2.59</v>
      </c>
      <c r="O32" s="214">
        <v>3.02</v>
      </c>
      <c r="P32" s="214">
        <v>2.7</v>
      </c>
      <c r="Q32" s="214">
        <v>2.23</v>
      </c>
      <c r="R32" s="214">
        <v>2.42</v>
      </c>
      <c r="S32" s="214">
        <v>2.39</v>
      </c>
      <c r="T32" s="214">
        <v>2.67</v>
      </c>
      <c r="U32" s="214">
        <v>2.97</v>
      </c>
      <c r="V32" s="214">
        <v>2.95</v>
      </c>
      <c r="W32" s="214">
        <v>3.07</v>
      </c>
      <c r="X32" s="214">
        <v>3.13</v>
      </c>
      <c r="Y32" s="214">
        <v>3.02</v>
      </c>
      <c r="Z32" s="214">
        <v>3.96</v>
      </c>
      <c r="AA32" s="214">
        <v>4.1100000000000003</v>
      </c>
      <c r="AB32" s="214">
        <v>3.56</v>
      </c>
      <c r="AC32" s="214">
        <v>3.35</v>
      </c>
      <c r="AD32" s="214">
        <v>3.38</v>
      </c>
      <c r="AE32" s="214">
        <v>3.48</v>
      </c>
      <c r="AF32" s="214">
        <v>3.29</v>
      </c>
      <c r="AG32" s="214">
        <v>3.21</v>
      </c>
      <c r="AH32" s="214">
        <v>3.13</v>
      </c>
      <c r="AI32" s="214">
        <v>3.16</v>
      </c>
      <c r="AJ32" s="214">
        <v>3.13</v>
      </c>
      <c r="AK32" s="214">
        <v>3.35</v>
      </c>
      <c r="AL32" s="214">
        <v>3.63</v>
      </c>
      <c r="AM32" s="214">
        <v>5.0241427794</v>
      </c>
      <c r="AN32" s="214">
        <v>3.6055986036999998</v>
      </c>
      <c r="AO32" s="214">
        <v>3.1835528338999999</v>
      </c>
      <c r="AP32" s="214">
        <v>3.1275233620999998</v>
      </c>
      <c r="AQ32" s="214">
        <v>3.0423117204999999</v>
      </c>
      <c r="AR32" s="214">
        <v>3.1090480378000001</v>
      </c>
      <c r="AS32" s="214">
        <v>3.2884660724999999</v>
      </c>
      <c r="AT32" s="214">
        <v>3.2755794789000001</v>
      </c>
      <c r="AU32" s="214">
        <v>3.1082827536000002</v>
      </c>
      <c r="AV32" s="214">
        <v>3.3893435937</v>
      </c>
      <c r="AW32" s="214">
        <v>4.1572671185000001</v>
      </c>
      <c r="AX32" s="214">
        <v>4.7283827229000002</v>
      </c>
      <c r="AY32" s="214">
        <v>3.876684</v>
      </c>
      <c r="AZ32" s="214">
        <v>3.1509260000000001</v>
      </c>
      <c r="BA32" s="355">
        <v>3.2119070000000001</v>
      </c>
      <c r="BB32" s="355">
        <v>3.0464190000000002</v>
      </c>
      <c r="BC32" s="355">
        <v>2.873586</v>
      </c>
      <c r="BD32" s="355">
        <v>2.7901159999999998</v>
      </c>
      <c r="BE32" s="355">
        <v>2.82125</v>
      </c>
      <c r="BF32" s="355">
        <v>2.8274889999999999</v>
      </c>
      <c r="BG32" s="355">
        <v>2.8435389999999998</v>
      </c>
      <c r="BH32" s="355">
        <v>3.060066</v>
      </c>
      <c r="BI32" s="355">
        <v>3.3443480000000001</v>
      </c>
      <c r="BJ32" s="355">
        <v>3.6061510000000001</v>
      </c>
      <c r="BK32" s="355">
        <v>3.8332160000000002</v>
      </c>
      <c r="BL32" s="355">
        <v>3.645715</v>
      </c>
      <c r="BM32" s="355">
        <v>3.206178</v>
      </c>
      <c r="BN32" s="355">
        <v>2.9461590000000002</v>
      </c>
      <c r="BO32" s="355">
        <v>2.7459829999999998</v>
      </c>
      <c r="BP32" s="355">
        <v>2.60365</v>
      </c>
      <c r="BQ32" s="355">
        <v>2.6933280000000002</v>
      </c>
      <c r="BR32" s="355">
        <v>2.6454650000000002</v>
      </c>
      <c r="BS32" s="355">
        <v>2.6827510000000001</v>
      </c>
      <c r="BT32" s="355">
        <v>2.8946420000000002</v>
      </c>
      <c r="BU32" s="355">
        <v>3.2302849999999999</v>
      </c>
      <c r="BV32" s="355">
        <v>3.5543800000000001</v>
      </c>
    </row>
    <row r="33" spans="1:74" ht="11.1" customHeight="1" x14ac:dyDescent="0.2">
      <c r="A33" s="52" t="s">
        <v>651</v>
      </c>
      <c r="B33" s="203" t="s">
        <v>522</v>
      </c>
      <c r="C33" s="214">
        <v>12.28</v>
      </c>
      <c r="D33" s="214">
        <v>10.3</v>
      </c>
      <c r="E33" s="214">
        <v>10.37</v>
      </c>
      <c r="F33" s="214">
        <v>11.83</v>
      </c>
      <c r="G33" s="214">
        <v>10.83</v>
      </c>
      <c r="H33" s="214">
        <v>12.2</v>
      </c>
      <c r="I33" s="214">
        <v>11.34</v>
      </c>
      <c r="J33" s="214">
        <v>11.25</v>
      </c>
      <c r="K33" s="214">
        <v>8.44</v>
      </c>
      <c r="L33" s="214">
        <v>7.74</v>
      </c>
      <c r="M33" s="214">
        <v>7.77</v>
      </c>
      <c r="N33" s="214">
        <v>7.81</v>
      </c>
      <c r="O33" s="214">
        <v>7.08</v>
      </c>
      <c r="P33" s="214">
        <v>5.77</v>
      </c>
      <c r="Q33" s="214">
        <v>5.63</v>
      </c>
      <c r="R33" s="214">
        <v>7.53</v>
      </c>
      <c r="S33" s="214">
        <v>9.07</v>
      </c>
      <c r="T33" s="214">
        <v>8.93</v>
      </c>
      <c r="U33" s="214">
        <v>11.72</v>
      </c>
      <c r="V33" s="214">
        <v>8.5500000000000007</v>
      </c>
      <c r="W33" s="214">
        <v>8.42</v>
      </c>
      <c r="X33" s="214">
        <v>8.75</v>
      </c>
      <c r="Y33" s="214">
        <v>9.0299999999999994</v>
      </c>
      <c r="Z33" s="214">
        <v>9.65</v>
      </c>
      <c r="AA33" s="214">
        <v>11.25</v>
      </c>
      <c r="AB33" s="214">
        <v>10.77</v>
      </c>
      <c r="AC33" s="214">
        <v>11.42</v>
      </c>
      <c r="AD33" s="214">
        <v>10.64</v>
      </c>
      <c r="AE33" s="214">
        <v>10.69</v>
      </c>
      <c r="AF33" s="214">
        <v>10.48</v>
      </c>
      <c r="AG33" s="214">
        <v>9.99</v>
      </c>
      <c r="AH33" s="214">
        <v>10.029999999999999</v>
      </c>
      <c r="AI33" s="214">
        <v>10.06</v>
      </c>
      <c r="AJ33" s="214">
        <v>10.61</v>
      </c>
      <c r="AK33" s="214">
        <v>10.28</v>
      </c>
      <c r="AL33" s="214">
        <v>13.6</v>
      </c>
      <c r="AM33" s="214">
        <v>11.33</v>
      </c>
      <c r="AN33" s="214">
        <v>11.51</v>
      </c>
      <c r="AO33" s="214">
        <v>12.1</v>
      </c>
      <c r="AP33" s="214">
        <v>12.21</v>
      </c>
      <c r="AQ33" s="214">
        <v>12.82</v>
      </c>
      <c r="AR33" s="214">
        <v>13.85</v>
      </c>
      <c r="AS33" s="214">
        <v>13.76</v>
      </c>
      <c r="AT33" s="214">
        <v>13.91</v>
      </c>
      <c r="AU33" s="214">
        <v>13.92</v>
      </c>
      <c r="AV33" s="214">
        <v>14.52</v>
      </c>
      <c r="AW33" s="214">
        <v>15.27</v>
      </c>
      <c r="AX33" s="214">
        <v>13.860720000000001</v>
      </c>
      <c r="AY33" s="214">
        <v>12.573040000000001</v>
      </c>
      <c r="AZ33" s="214">
        <v>11.949350000000001</v>
      </c>
      <c r="BA33" s="355">
        <v>12.5251</v>
      </c>
      <c r="BB33" s="355">
        <v>13.28393</v>
      </c>
      <c r="BC33" s="355">
        <v>12.896879999999999</v>
      </c>
      <c r="BD33" s="355">
        <v>13.22959</v>
      </c>
      <c r="BE33" s="355">
        <v>12.691090000000001</v>
      </c>
      <c r="BF33" s="355">
        <v>12.137790000000001</v>
      </c>
      <c r="BG33" s="355">
        <v>11.836169999999999</v>
      </c>
      <c r="BH33" s="355">
        <v>11.614570000000001</v>
      </c>
      <c r="BI33" s="355">
        <v>11.588509999999999</v>
      </c>
      <c r="BJ33" s="355">
        <v>12.059010000000001</v>
      </c>
      <c r="BK33" s="355">
        <v>12.17953</v>
      </c>
      <c r="BL33" s="355">
        <v>11.916689999999999</v>
      </c>
      <c r="BM33" s="355">
        <v>12.32741</v>
      </c>
      <c r="BN33" s="355">
        <v>13.03514</v>
      </c>
      <c r="BO33" s="355">
        <v>12.64639</v>
      </c>
      <c r="BP33" s="355">
        <v>12.995850000000001</v>
      </c>
      <c r="BQ33" s="355">
        <v>12.529400000000001</v>
      </c>
      <c r="BR33" s="355">
        <v>12.12449</v>
      </c>
      <c r="BS33" s="355">
        <v>11.91268</v>
      </c>
      <c r="BT33" s="355">
        <v>11.81855</v>
      </c>
      <c r="BU33" s="355">
        <v>11.81096</v>
      </c>
      <c r="BV33" s="355">
        <v>12.247070000000001</v>
      </c>
    </row>
    <row r="34" spans="1:74" ht="11.1" customHeight="1" x14ac:dyDescent="0.2">
      <c r="A34" s="56" t="s">
        <v>19</v>
      </c>
      <c r="B34" s="203" t="s">
        <v>521</v>
      </c>
      <c r="C34" s="214">
        <v>13.37</v>
      </c>
      <c r="D34" s="214">
        <v>16.46</v>
      </c>
      <c r="E34" s="214">
        <v>15.6</v>
      </c>
      <c r="F34" s="214">
        <v>14.82</v>
      </c>
      <c r="G34" s="214">
        <v>15.34</v>
      </c>
      <c r="H34" s="214">
        <v>15.29</v>
      </c>
      <c r="I34" s="214">
        <v>14.37</v>
      </c>
      <c r="J34" s="214">
        <v>13.05</v>
      </c>
      <c r="K34" s="214">
        <v>12.02</v>
      </c>
      <c r="L34" s="214">
        <v>12.44</v>
      </c>
      <c r="M34" s="214">
        <v>12.38</v>
      </c>
      <c r="N34" s="214">
        <v>10.57</v>
      </c>
      <c r="O34" s="214">
        <v>8.9</v>
      </c>
      <c r="P34" s="214">
        <v>8.7799999999999994</v>
      </c>
      <c r="Q34" s="214">
        <v>9.4600000000000009</v>
      </c>
      <c r="R34" s="214">
        <v>9.9700000000000006</v>
      </c>
      <c r="S34" s="214">
        <v>10.76</v>
      </c>
      <c r="T34" s="214">
        <v>12.22</v>
      </c>
      <c r="U34" s="214">
        <v>12.08</v>
      </c>
      <c r="V34" s="214">
        <v>11.41</v>
      </c>
      <c r="W34" s="214">
        <v>11.29</v>
      </c>
      <c r="X34" s="214">
        <v>12.04</v>
      </c>
      <c r="Y34" s="214">
        <v>12.01</v>
      </c>
      <c r="Z34" s="214">
        <v>12.22</v>
      </c>
      <c r="AA34" s="214">
        <v>13.02</v>
      </c>
      <c r="AB34" s="214">
        <v>12.98</v>
      </c>
      <c r="AC34" s="214">
        <v>12.35</v>
      </c>
      <c r="AD34" s="214">
        <v>13</v>
      </c>
      <c r="AE34" s="214">
        <v>12.22</v>
      </c>
      <c r="AF34" s="214">
        <v>11.56</v>
      </c>
      <c r="AG34" s="214">
        <v>11.82</v>
      </c>
      <c r="AH34" s="214">
        <v>12.95</v>
      </c>
      <c r="AI34" s="214">
        <v>14.52</v>
      </c>
      <c r="AJ34" s="214">
        <v>14.11</v>
      </c>
      <c r="AK34" s="214">
        <v>14.61</v>
      </c>
      <c r="AL34" s="214">
        <v>14.63</v>
      </c>
      <c r="AM34" s="214">
        <v>15.96</v>
      </c>
      <c r="AN34" s="214">
        <v>15</v>
      </c>
      <c r="AO34" s="214">
        <v>14.91</v>
      </c>
      <c r="AP34" s="214">
        <v>16.07</v>
      </c>
      <c r="AQ34" s="214">
        <v>16.78</v>
      </c>
      <c r="AR34" s="214">
        <v>16.91</v>
      </c>
      <c r="AS34" s="214">
        <v>16.399999999999999</v>
      </c>
      <c r="AT34" s="214">
        <v>16.75</v>
      </c>
      <c r="AU34" s="214">
        <v>17.350000000000001</v>
      </c>
      <c r="AV34" s="214">
        <v>17.66</v>
      </c>
      <c r="AW34" s="214">
        <v>16.2</v>
      </c>
      <c r="AX34" s="214">
        <v>14.886279999999999</v>
      </c>
      <c r="AY34" s="214">
        <v>14.486079999999999</v>
      </c>
      <c r="AZ34" s="214">
        <v>15.02839</v>
      </c>
      <c r="BA34" s="355">
        <v>15.50808</v>
      </c>
      <c r="BB34" s="355">
        <v>15.360760000000001</v>
      </c>
      <c r="BC34" s="355">
        <v>15.137639999999999</v>
      </c>
      <c r="BD34" s="355">
        <v>15.335850000000001</v>
      </c>
      <c r="BE34" s="355">
        <v>15.590590000000001</v>
      </c>
      <c r="BF34" s="355">
        <v>15.40579</v>
      </c>
      <c r="BG34" s="355">
        <v>15.20247</v>
      </c>
      <c r="BH34" s="355">
        <v>15.427949999999999</v>
      </c>
      <c r="BI34" s="355">
        <v>16.004809999999999</v>
      </c>
      <c r="BJ34" s="355">
        <v>15.88705</v>
      </c>
      <c r="BK34" s="355">
        <v>15.930160000000001</v>
      </c>
      <c r="BL34" s="355">
        <v>16.1694</v>
      </c>
      <c r="BM34" s="355">
        <v>16.711960000000001</v>
      </c>
      <c r="BN34" s="355">
        <v>16.677890000000001</v>
      </c>
      <c r="BO34" s="355">
        <v>16.57159</v>
      </c>
      <c r="BP34" s="355">
        <v>16.631499999999999</v>
      </c>
      <c r="BQ34" s="355">
        <v>16.722339999999999</v>
      </c>
      <c r="BR34" s="355">
        <v>16.447330000000001</v>
      </c>
      <c r="BS34" s="355">
        <v>16.407869999999999</v>
      </c>
      <c r="BT34" s="355">
        <v>16.48837</v>
      </c>
      <c r="BU34" s="355">
        <v>16.87049</v>
      </c>
      <c r="BV34" s="355">
        <v>16.5153</v>
      </c>
    </row>
    <row r="35" spans="1:74" ht="11.1" customHeight="1" x14ac:dyDescent="0.2">
      <c r="A35" s="107"/>
      <c r="B35" s="55" t="s">
        <v>1226</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378"/>
      <c r="BB35" s="378"/>
      <c r="BC35" s="378"/>
      <c r="BD35" s="378"/>
      <c r="BE35" s="378"/>
      <c r="BF35" s="378"/>
      <c r="BG35" s="378"/>
      <c r="BH35" s="378"/>
      <c r="BI35" s="378"/>
      <c r="BJ35" s="378"/>
      <c r="BK35" s="378"/>
      <c r="BL35" s="378"/>
      <c r="BM35" s="378"/>
      <c r="BN35" s="378"/>
      <c r="BO35" s="378"/>
      <c r="BP35" s="378"/>
      <c r="BQ35" s="378"/>
      <c r="BR35" s="378"/>
      <c r="BS35" s="378"/>
      <c r="BT35" s="378"/>
      <c r="BU35" s="378"/>
      <c r="BV35" s="378"/>
    </row>
    <row r="36" spans="1:74" ht="11.1" customHeight="1" x14ac:dyDescent="0.2">
      <c r="A36" s="52" t="s">
        <v>654</v>
      </c>
      <c r="B36" s="203" t="s">
        <v>512</v>
      </c>
      <c r="C36" s="261">
        <v>12.1</v>
      </c>
      <c r="D36" s="261">
        <v>12.29</v>
      </c>
      <c r="E36" s="261">
        <v>12.33</v>
      </c>
      <c r="F36" s="261">
        <v>12.62</v>
      </c>
      <c r="G36" s="261">
        <v>12.93</v>
      </c>
      <c r="H36" s="261">
        <v>12.92</v>
      </c>
      <c r="I36" s="261">
        <v>12.94</v>
      </c>
      <c r="J36" s="261">
        <v>12.91</v>
      </c>
      <c r="K36" s="261">
        <v>13.03</v>
      </c>
      <c r="L36" s="261">
        <v>12.72</v>
      </c>
      <c r="M36" s="261">
        <v>12.71</v>
      </c>
      <c r="N36" s="261">
        <v>12.32</v>
      </c>
      <c r="O36" s="261">
        <v>11.99</v>
      </c>
      <c r="P36" s="261">
        <v>12.14</v>
      </c>
      <c r="Q36" s="261">
        <v>12.56</v>
      </c>
      <c r="R36" s="261">
        <v>12.43</v>
      </c>
      <c r="S36" s="261">
        <v>12.79</v>
      </c>
      <c r="T36" s="261">
        <v>12.73</v>
      </c>
      <c r="U36" s="261">
        <v>12.68</v>
      </c>
      <c r="V36" s="261">
        <v>12.88</v>
      </c>
      <c r="W36" s="261">
        <v>12.87</v>
      </c>
      <c r="X36" s="261">
        <v>12.46</v>
      </c>
      <c r="Y36" s="261">
        <v>12.75</v>
      </c>
      <c r="Z36" s="261">
        <v>12.23</v>
      </c>
      <c r="AA36" s="261">
        <v>12.21</v>
      </c>
      <c r="AB36" s="261">
        <v>12.79</v>
      </c>
      <c r="AC36" s="261">
        <v>12.89</v>
      </c>
      <c r="AD36" s="261">
        <v>12.72</v>
      </c>
      <c r="AE36" s="261">
        <v>13.07</v>
      </c>
      <c r="AF36" s="261">
        <v>13.2</v>
      </c>
      <c r="AG36" s="261">
        <v>13.08</v>
      </c>
      <c r="AH36" s="261">
        <v>13.15</v>
      </c>
      <c r="AI36" s="261">
        <v>13.28</v>
      </c>
      <c r="AJ36" s="261">
        <v>12.8</v>
      </c>
      <c r="AK36" s="261">
        <v>12.94</v>
      </c>
      <c r="AL36" s="261">
        <v>12.45</v>
      </c>
      <c r="AM36" s="261">
        <v>12.25</v>
      </c>
      <c r="AN36" s="261">
        <v>12.66</v>
      </c>
      <c r="AO36" s="261">
        <v>12.99</v>
      </c>
      <c r="AP36" s="261">
        <v>12.88</v>
      </c>
      <c r="AQ36" s="261">
        <v>13.15</v>
      </c>
      <c r="AR36" s="261">
        <v>13.04</v>
      </c>
      <c r="AS36" s="261">
        <v>13.13</v>
      </c>
      <c r="AT36" s="261">
        <v>13.28</v>
      </c>
      <c r="AU36" s="261">
        <v>13.01</v>
      </c>
      <c r="AV36" s="261">
        <v>12.87</v>
      </c>
      <c r="AW36" s="261">
        <v>12.95</v>
      </c>
      <c r="AX36" s="261">
        <v>12.47</v>
      </c>
      <c r="AY36" s="261">
        <v>12.56193</v>
      </c>
      <c r="AZ36" s="261">
        <v>12.935829999999999</v>
      </c>
      <c r="BA36" s="384">
        <v>13.253489999999999</v>
      </c>
      <c r="BB36" s="384">
        <v>13.312609999999999</v>
      </c>
      <c r="BC36" s="384">
        <v>13.631539999999999</v>
      </c>
      <c r="BD36" s="384">
        <v>13.558680000000001</v>
      </c>
      <c r="BE36" s="384">
        <v>13.50047</v>
      </c>
      <c r="BF36" s="384">
        <v>13.54086</v>
      </c>
      <c r="BG36" s="384">
        <v>13.4032</v>
      </c>
      <c r="BH36" s="384">
        <v>13.180070000000001</v>
      </c>
      <c r="BI36" s="384">
        <v>13.35066</v>
      </c>
      <c r="BJ36" s="384">
        <v>12.757400000000001</v>
      </c>
      <c r="BK36" s="384">
        <v>12.78201</v>
      </c>
      <c r="BL36" s="384">
        <v>13.141360000000001</v>
      </c>
      <c r="BM36" s="384">
        <v>13.46965</v>
      </c>
      <c r="BN36" s="384">
        <v>13.634600000000001</v>
      </c>
      <c r="BO36" s="384">
        <v>13.869059999999999</v>
      </c>
      <c r="BP36" s="384">
        <v>13.79771</v>
      </c>
      <c r="BQ36" s="384">
        <v>13.753450000000001</v>
      </c>
      <c r="BR36" s="384">
        <v>13.798209999999999</v>
      </c>
      <c r="BS36" s="384">
        <v>13.6534</v>
      </c>
      <c r="BT36" s="384">
        <v>13.387869999999999</v>
      </c>
      <c r="BU36" s="384">
        <v>13.621309999999999</v>
      </c>
      <c r="BV36" s="384">
        <v>13.01979</v>
      </c>
    </row>
    <row r="37" spans="1:74" ht="11.1" customHeight="1" x14ac:dyDescent="0.2">
      <c r="A37" s="107" t="s">
        <v>7</v>
      </c>
      <c r="B37" s="203" t="s">
        <v>511</v>
      </c>
      <c r="C37" s="261">
        <v>10.31</v>
      </c>
      <c r="D37" s="261">
        <v>10.62</v>
      </c>
      <c r="E37" s="261">
        <v>10.63</v>
      </c>
      <c r="F37" s="261">
        <v>10.37</v>
      </c>
      <c r="G37" s="261">
        <v>10.47</v>
      </c>
      <c r="H37" s="261">
        <v>10.89</v>
      </c>
      <c r="I37" s="261">
        <v>11.07</v>
      </c>
      <c r="J37" s="261">
        <v>10.94</v>
      </c>
      <c r="K37" s="261">
        <v>10.98</v>
      </c>
      <c r="L37" s="261">
        <v>10.73</v>
      </c>
      <c r="M37" s="261">
        <v>10.3</v>
      </c>
      <c r="N37" s="261">
        <v>10.130000000000001</v>
      </c>
      <c r="O37" s="261">
        <v>10.08</v>
      </c>
      <c r="P37" s="261">
        <v>10.25</v>
      </c>
      <c r="Q37" s="261">
        <v>10.23</v>
      </c>
      <c r="R37" s="261">
        <v>10.19</v>
      </c>
      <c r="S37" s="261">
        <v>10.31</v>
      </c>
      <c r="T37" s="261">
        <v>10.66</v>
      </c>
      <c r="U37" s="261">
        <v>10.68</v>
      </c>
      <c r="V37" s="261">
        <v>10.76</v>
      </c>
      <c r="W37" s="261">
        <v>10.77</v>
      </c>
      <c r="X37" s="261">
        <v>10.55</v>
      </c>
      <c r="Y37" s="261">
        <v>10.32</v>
      </c>
      <c r="Z37" s="261">
        <v>10.17</v>
      </c>
      <c r="AA37" s="261">
        <v>10.210000000000001</v>
      </c>
      <c r="AB37" s="261">
        <v>10.48</v>
      </c>
      <c r="AC37" s="261">
        <v>10.46</v>
      </c>
      <c r="AD37" s="261">
        <v>10.4</v>
      </c>
      <c r="AE37" s="261">
        <v>10.59</v>
      </c>
      <c r="AF37" s="261">
        <v>11.01</v>
      </c>
      <c r="AG37" s="261">
        <v>10.97</v>
      </c>
      <c r="AH37" s="261">
        <v>11.01</v>
      </c>
      <c r="AI37" s="261">
        <v>11.03</v>
      </c>
      <c r="AJ37" s="261">
        <v>10.78</v>
      </c>
      <c r="AK37" s="261">
        <v>10.49</v>
      </c>
      <c r="AL37" s="261">
        <v>10.28</v>
      </c>
      <c r="AM37" s="261">
        <v>10.49</v>
      </c>
      <c r="AN37" s="261">
        <v>10.65</v>
      </c>
      <c r="AO37" s="261">
        <v>10.49</v>
      </c>
      <c r="AP37" s="261">
        <v>10.44</v>
      </c>
      <c r="AQ37" s="261">
        <v>10.5</v>
      </c>
      <c r="AR37" s="261">
        <v>10.82</v>
      </c>
      <c r="AS37" s="261">
        <v>10.98</v>
      </c>
      <c r="AT37" s="261">
        <v>11</v>
      </c>
      <c r="AU37" s="261">
        <v>10.68</v>
      </c>
      <c r="AV37" s="261">
        <v>10.75</v>
      </c>
      <c r="AW37" s="261">
        <v>10.56</v>
      </c>
      <c r="AX37" s="261">
        <v>10.33</v>
      </c>
      <c r="AY37" s="261">
        <v>10.540100000000001</v>
      </c>
      <c r="AZ37" s="261">
        <v>10.63813</v>
      </c>
      <c r="BA37" s="384">
        <v>10.420439999999999</v>
      </c>
      <c r="BB37" s="384">
        <v>10.38223</v>
      </c>
      <c r="BC37" s="384">
        <v>10.493270000000001</v>
      </c>
      <c r="BD37" s="384">
        <v>10.837820000000001</v>
      </c>
      <c r="BE37" s="384">
        <v>10.9603</v>
      </c>
      <c r="BF37" s="384">
        <v>10.95621</v>
      </c>
      <c r="BG37" s="384">
        <v>10.66018</v>
      </c>
      <c r="BH37" s="384">
        <v>10.732760000000001</v>
      </c>
      <c r="BI37" s="384">
        <v>10.569459999999999</v>
      </c>
      <c r="BJ37" s="384">
        <v>10.31901</v>
      </c>
      <c r="BK37" s="384">
        <v>10.60162</v>
      </c>
      <c r="BL37" s="384">
        <v>10.665509999999999</v>
      </c>
      <c r="BM37" s="384">
        <v>10.36652</v>
      </c>
      <c r="BN37" s="384">
        <v>10.31049</v>
      </c>
      <c r="BO37" s="384">
        <v>10.40189</v>
      </c>
      <c r="BP37" s="384">
        <v>10.752789999999999</v>
      </c>
      <c r="BQ37" s="384">
        <v>10.897629999999999</v>
      </c>
      <c r="BR37" s="384">
        <v>10.90455</v>
      </c>
      <c r="BS37" s="384">
        <v>10.62491</v>
      </c>
      <c r="BT37" s="384">
        <v>10.73752</v>
      </c>
      <c r="BU37" s="384">
        <v>10.60688</v>
      </c>
      <c r="BV37" s="384">
        <v>10.37921</v>
      </c>
    </row>
    <row r="38" spans="1:74" ht="11.1" customHeight="1" x14ac:dyDescent="0.2">
      <c r="A38" s="110" t="s">
        <v>6</v>
      </c>
      <c r="B38" s="204" t="s">
        <v>510</v>
      </c>
      <c r="C38" s="215">
        <v>6.67</v>
      </c>
      <c r="D38" s="215">
        <v>6.88</v>
      </c>
      <c r="E38" s="215">
        <v>6.83</v>
      </c>
      <c r="F38" s="215">
        <v>6.61</v>
      </c>
      <c r="G38" s="215">
        <v>6.74</v>
      </c>
      <c r="H38" s="215">
        <v>7.11</v>
      </c>
      <c r="I38" s="215">
        <v>7.45</v>
      </c>
      <c r="J38" s="215">
        <v>7.35</v>
      </c>
      <c r="K38" s="215">
        <v>7.21</v>
      </c>
      <c r="L38" s="215">
        <v>6.88</v>
      </c>
      <c r="M38" s="215">
        <v>6.61</v>
      </c>
      <c r="N38" s="215">
        <v>6.45</v>
      </c>
      <c r="O38" s="215">
        <v>6.44</v>
      </c>
      <c r="P38" s="215">
        <v>6.42</v>
      </c>
      <c r="Q38" s="215">
        <v>6.46</v>
      </c>
      <c r="R38" s="215">
        <v>6.44</v>
      </c>
      <c r="S38" s="215">
        <v>6.57</v>
      </c>
      <c r="T38" s="215">
        <v>7.03</v>
      </c>
      <c r="U38" s="215">
        <v>7.23</v>
      </c>
      <c r="V38" s="215">
        <v>7.23</v>
      </c>
      <c r="W38" s="215">
        <v>7.14</v>
      </c>
      <c r="X38" s="215">
        <v>6.73</v>
      </c>
      <c r="Y38" s="215">
        <v>6.66</v>
      </c>
      <c r="Z38" s="215">
        <v>6.67</v>
      </c>
      <c r="AA38" s="215">
        <v>6.59</v>
      </c>
      <c r="AB38" s="215">
        <v>6.63</v>
      </c>
      <c r="AC38" s="215">
        <v>6.71</v>
      </c>
      <c r="AD38" s="215">
        <v>6.6</v>
      </c>
      <c r="AE38" s="215">
        <v>6.78</v>
      </c>
      <c r="AF38" s="215">
        <v>7.19</v>
      </c>
      <c r="AG38" s="215">
        <v>7.31</v>
      </c>
      <c r="AH38" s="215">
        <v>7.22</v>
      </c>
      <c r="AI38" s="215">
        <v>7.17</v>
      </c>
      <c r="AJ38" s="215">
        <v>6.91</v>
      </c>
      <c r="AK38" s="215">
        <v>6.73</v>
      </c>
      <c r="AL38" s="215">
        <v>6.54</v>
      </c>
      <c r="AM38" s="215">
        <v>6.96</v>
      </c>
      <c r="AN38" s="215">
        <v>6.81</v>
      </c>
      <c r="AO38" s="215">
        <v>6.66</v>
      </c>
      <c r="AP38" s="215">
        <v>6.58</v>
      </c>
      <c r="AQ38" s="215">
        <v>6.82</v>
      </c>
      <c r="AR38" s="215">
        <v>7.18</v>
      </c>
      <c r="AS38" s="215">
        <v>7.34</v>
      </c>
      <c r="AT38" s="215">
        <v>7.21</v>
      </c>
      <c r="AU38" s="215">
        <v>7.09</v>
      </c>
      <c r="AV38" s="215">
        <v>6.91</v>
      </c>
      <c r="AW38" s="215">
        <v>6.88</v>
      </c>
      <c r="AX38" s="215">
        <v>6.65</v>
      </c>
      <c r="AY38" s="215">
        <v>6.835807</v>
      </c>
      <c r="AZ38" s="215">
        <v>6.734928</v>
      </c>
      <c r="BA38" s="386">
        <v>6.6744060000000003</v>
      </c>
      <c r="BB38" s="386">
        <v>6.623316</v>
      </c>
      <c r="BC38" s="386">
        <v>6.8622399999999999</v>
      </c>
      <c r="BD38" s="386">
        <v>7.2309089999999996</v>
      </c>
      <c r="BE38" s="386">
        <v>7.3682990000000004</v>
      </c>
      <c r="BF38" s="386">
        <v>7.2614939999999999</v>
      </c>
      <c r="BG38" s="386">
        <v>7.1634120000000001</v>
      </c>
      <c r="BH38" s="386">
        <v>6.9716610000000001</v>
      </c>
      <c r="BI38" s="386">
        <v>6.9103380000000003</v>
      </c>
      <c r="BJ38" s="386">
        <v>6.6437530000000002</v>
      </c>
      <c r="BK38" s="386">
        <v>6.7957549999999998</v>
      </c>
      <c r="BL38" s="386">
        <v>6.8097779999999997</v>
      </c>
      <c r="BM38" s="386">
        <v>6.7282960000000003</v>
      </c>
      <c r="BN38" s="386">
        <v>6.692774</v>
      </c>
      <c r="BO38" s="386">
        <v>6.9286909999999997</v>
      </c>
      <c r="BP38" s="386">
        <v>7.3125869999999997</v>
      </c>
      <c r="BQ38" s="386">
        <v>7.4556459999999998</v>
      </c>
      <c r="BR38" s="386">
        <v>7.355175</v>
      </c>
      <c r="BS38" s="386">
        <v>7.2550179999999997</v>
      </c>
      <c r="BT38" s="386">
        <v>7.0655729999999997</v>
      </c>
      <c r="BU38" s="386">
        <v>7.0030330000000003</v>
      </c>
      <c r="BV38" s="386">
        <v>6.743296</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291"/>
      <c r="BE39" s="291"/>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781" t="s">
        <v>1003</v>
      </c>
      <c r="C40" s="782"/>
      <c r="D40" s="782"/>
      <c r="E40" s="782"/>
      <c r="F40" s="782"/>
      <c r="G40" s="782"/>
      <c r="H40" s="782"/>
      <c r="I40" s="782"/>
      <c r="J40" s="782"/>
      <c r="K40" s="782"/>
      <c r="L40" s="782"/>
      <c r="M40" s="782"/>
      <c r="N40" s="782"/>
      <c r="O40" s="782"/>
      <c r="P40" s="782"/>
      <c r="Q40" s="782"/>
      <c r="AY40" s="518"/>
      <c r="AZ40" s="518"/>
      <c r="BA40" s="518"/>
      <c r="BB40" s="518"/>
      <c r="BC40" s="518"/>
      <c r="BD40" s="683"/>
      <c r="BE40" s="683"/>
      <c r="BF40" s="683"/>
      <c r="BG40" s="518"/>
      <c r="BH40" s="518"/>
      <c r="BI40" s="518"/>
      <c r="BJ40" s="518"/>
    </row>
    <row r="41" spans="1:74" s="274" customFormat="1" ht="12" customHeight="1" x14ac:dyDescent="0.2">
      <c r="A41" s="101"/>
      <c r="B41" s="790" t="s">
        <v>137</v>
      </c>
      <c r="C41" s="782"/>
      <c r="D41" s="782"/>
      <c r="E41" s="782"/>
      <c r="F41" s="782"/>
      <c r="G41" s="782"/>
      <c r="H41" s="782"/>
      <c r="I41" s="782"/>
      <c r="J41" s="782"/>
      <c r="K41" s="782"/>
      <c r="L41" s="782"/>
      <c r="M41" s="782"/>
      <c r="N41" s="782"/>
      <c r="O41" s="782"/>
      <c r="P41" s="782"/>
      <c r="Q41" s="782"/>
      <c r="AY41" s="518"/>
      <c r="AZ41" s="518"/>
      <c r="BA41" s="518"/>
      <c r="BB41" s="518"/>
      <c r="BC41" s="518"/>
      <c r="BD41" s="683"/>
      <c r="BE41" s="683"/>
      <c r="BF41" s="683"/>
      <c r="BG41" s="518"/>
      <c r="BH41" s="518"/>
      <c r="BI41" s="518"/>
      <c r="BJ41" s="518"/>
    </row>
    <row r="42" spans="1:74" s="459" customFormat="1" ht="12" customHeight="1" x14ac:dyDescent="0.2">
      <c r="A42" s="458"/>
      <c r="B42" s="840" t="s">
        <v>368</v>
      </c>
      <c r="C42" s="804"/>
      <c r="D42" s="804"/>
      <c r="E42" s="804"/>
      <c r="F42" s="804"/>
      <c r="G42" s="804"/>
      <c r="H42" s="804"/>
      <c r="I42" s="804"/>
      <c r="J42" s="804"/>
      <c r="K42" s="804"/>
      <c r="L42" s="804"/>
      <c r="M42" s="804"/>
      <c r="N42" s="804"/>
      <c r="O42" s="804"/>
      <c r="P42" s="804"/>
      <c r="Q42" s="800"/>
      <c r="AY42" s="519"/>
      <c r="AZ42" s="519"/>
      <c r="BA42" s="519"/>
      <c r="BB42" s="519"/>
      <c r="BC42" s="519"/>
      <c r="BD42" s="684"/>
      <c r="BE42" s="684"/>
      <c r="BF42" s="684"/>
      <c r="BG42" s="519"/>
      <c r="BH42" s="519"/>
      <c r="BI42" s="519"/>
      <c r="BJ42" s="519"/>
    </row>
    <row r="43" spans="1:74" s="459" customFormat="1" ht="12" customHeight="1" x14ac:dyDescent="0.2">
      <c r="A43" s="458"/>
      <c r="B43" s="546" t="s">
        <v>369</v>
      </c>
      <c r="C43" s="540"/>
      <c r="D43" s="540"/>
      <c r="E43" s="540"/>
      <c r="F43" s="540"/>
      <c r="G43" s="540"/>
      <c r="H43" s="540"/>
      <c r="I43" s="540"/>
      <c r="J43" s="540"/>
      <c r="K43" s="540"/>
      <c r="L43" s="540"/>
      <c r="M43" s="540"/>
      <c r="N43" s="540"/>
      <c r="O43" s="540"/>
      <c r="P43" s="540"/>
      <c r="Q43" s="539"/>
      <c r="AY43" s="519"/>
      <c r="AZ43" s="519"/>
      <c r="BA43" s="519"/>
      <c r="BB43" s="519"/>
      <c r="BC43" s="519"/>
      <c r="BD43" s="684"/>
      <c r="BE43" s="684"/>
      <c r="BF43" s="684"/>
      <c r="BG43" s="519"/>
      <c r="BH43" s="519"/>
      <c r="BI43" s="519"/>
      <c r="BJ43" s="519"/>
    </row>
    <row r="44" spans="1:74" s="459" customFormat="1" ht="12" customHeight="1" x14ac:dyDescent="0.2">
      <c r="A44" s="460"/>
      <c r="B44" s="836" t="s">
        <v>366</v>
      </c>
      <c r="C44" s="804"/>
      <c r="D44" s="804"/>
      <c r="E44" s="804"/>
      <c r="F44" s="804"/>
      <c r="G44" s="804"/>
      <c r="H44" s="804"/>
      <c r="I44" s="804"/>
      <c r="J44" s="804"/>
      <c r="K44" s="804"/>
      <c r="L44" s="804"/>
      <c r="M44" s="804"/>
      <c r="N44" s="804"/>
      <c r="O44" s="804"/>
      <c r="P44" s="804"/>
      <c r="Q44" s="800"/>
      <c r="AY44" s="519"/>
      <c r="AZ44" s="519"/>
      <c r="BA44" s="519"/>
      <c r="BB44" s="519"/>
      <c r="BC44" s="519"/>
      <c r="BD44" s="684"/>
      <c r="BE44" s="684"/>
      <c r="BF44" s="684"/>
      <c r="BG44" s="519"/>
      <c r="BH44" s="519"/>
      <c r="BI44" s="519"/>
      <c r="BJ44" s="519"/>
    </row>
    <row r="45" spans="1:74" s="459" customFormat="1" ht="12" customHeight="1" x14ac:dyDescent="0.2">
      <c r="A45" s="460"/>
      <c r="B45" s="836" t="s">
        <v>367</v>
      </c>
      <c r="C45" s="804"/>
      <c r="D45" s="804"/>
      <c r="E45" s="804"/>
      <c r="F45" s="804"/>
      <c r="G45" s="804"/>
      <c r="H45" s="804"/>
      <c r="I45" s="804"/>
      <c r="J45" s="804"/>
      <c r="K45" s="804"/>
      <c r="L45" s="804"/>
      <c r="M45" s="804"/>
      <c r="N45" s="804"/>
      <c r="O45" s="804"/>
      <c r="P45" s="804"/>
      <c r="Q45" s="800"/>
      <c r="AY45" s="519"/>
      <c r="AZ45" s="519"/>
      <c r="BA45" s="519"/>
      <c r="BB45" s="519"/>
      <c r="BC45" s="519"/>
      <c r="BD45" s="684"/>
      <c r="BE45" s="684"/>
      <c r="BF45" s="684"/>
      <c r="BG45" s="519"/>
      <c r="BH45" s="519"/>
      <c r="BI45" s="519"/>
      <c r="BJ45" s="519"/>
    </row>
    <row r="46" spans="1:74" s="459" customFormat="1" ht="12" customHeight="1" x14ac:dyDescent="0.2">
      <c r="A46" s="460"/>
      <c r="B46" s="836" t="s">
        <v>1071</v>
      </c>
      <c r="C46" s="800"/>
      <c r="D46" s="800"/>
      <c r="E46" s="800"/>
      <c r="F46" s="800"/>
      <c r="G46" s="800"/>
      <c r="H46" s="800"/>
      <c r="I46" s="800"/>
      <c r="J46" s="800"/>
      <c r="K46" s="800"/>
      <c r="L46" s="800"/>
      <c r="M46" s="800"/>
      <c r="N46" s="800"/>
      <c r="O46" s="800"/>
      <c r="P46" s="800"/>
      <c r="Q46" s="800"/>
      <c r="AY46" s="519"/>
      <c r="AZ46" s="519"/>
      <c r="BA46" s="519"/>
      <c r="BB46" s="519"/>
      <c r="BC46" s="519"/>
      <c r="BD46" s="684"/>
      <c r="BE46" s="684"/>
      <c r="BF46" s="684"/>
      <c r="BG46" s="519"/>
      <c r="BH46" s="519"/>
      <c r="BI46" s="519"/>
      <c r="BJ46" s="519"/>
    </row>
    <row r="47" spans="1:74" s="459" customFormat="1" ht="12" customHeight="1" x14ac:dyDescent="0.2">
      <c r="A47" s="458"/>
      <c r="B47" s="803" t="s">
        <v>1028</v>
      </c>
      <c r="C47" s="804"/>
      <c r="D47" s="804"/>
      <c r="E47" s="804"/>
      <c r="F47" s="804"/>
      <c r="G47" s="804"/>
      <c r="H47" s="804"/>
      <c r="I47" s="804"/>
      <c r="J47" s="804"/>
      <c r="K47" s="804"/>
      <c r="L47" s="804"/>
      <c r="M47" s="804"/>
      <c r="N47" s="804"/>
      <c r="O47" s="804"/>
      <c r="P47" s="804"/>
      <c r="Q47" s="800"/>
      <c r="AY47" s="519"/>
      <c r="AZ47" s="519"/>
      <c r="BA47" s="519"/>
      <c r="BB47" s="519"/>
      <c r="BC47" s="519"/>
      <c r="BD47" s="684"/>
      <c r="BE47" s="684"/>
      <c r="BF47" s="684"/>
      <c r="BG47" s="519"/>
      <c r="BH47" s="519"/>
      <c r="BI47" s="519"/>
      <c r="BJ47" s="519"/>
    </row>
    <row r="48" spans="1:74" s="459" customFormat="1" ht="22.35" customHeight="1" x14ac:dyDescent="0.2">
      <c r="A48" s="458"/>
      <c r="B48" s="803" t="s">
        <v>1072</v>
      </c>
      <c r="C48" s="804"/>
      <c r="D48" s="804"/>
      <c r="E48" s="804"/>
      <c r="F48" s="804"/>
      <c r="G48" s="804"/>
      <c r="H48" s="804"/>
      <c r="I48" s="804"/>
      <c r="J48" s="804"/>
      <c r="K48" s="804"/>
      <c r="L48" s="804"/>
      <c r="M48" s="804"/>
      <c r="N48" s="804"/>
      <c r="O48" s="804"/>
      <c r="P48" s="804"/>
      <c r="Q48" s="800"/>
      <c r="AY48" s="519"/>
      <c r="AZ48" s="519"/>
      <c r="BA48" s="519"/>
      <c r="BB48" s="519"/>
      <c r="BC48" s="519"/>
      <c r="BD48" s="684"/>
      <c r="BE48" s="684"/>
      <c r="BF48" s="684"/>
      <c r="BG48" s="519"/>
      <c r="BH48" s="519"/>
      <c r="BI48" s="519"/>
      <c r="BJ48" s="519"/>
    </row>
    <row r="49" spans="1:74" s="459" customFormat="1" ht="12" customHeight="1" x14ac:dyDescent="0.2">
      <c r="A49" s="458"/>
      <c r="B49" s="798" t="s">
        <v>1032</v>
      </c>
      <c r="C49" s="799"/>
      <c r="D49" s="799"/>
      <c r="E49" s="799"/>
      <c r="F49" s="799"/>
      <c r="G49" s="799"/>
      <c r="H49" s="799"/>
      <c r="I49" s="799"/>
      <c r="J49" s="799"/>
      <c r="K49" s="799"/>
      <c r="L49" s="799"/>
      <c r="M49" s="799"/>
      <c r="N49" s="799"/>
      <c r="O49" s="799"/>
      <c r="P49" s="799"/>
      <c r="Q49" s="800"/>
      <c r="AY49" s="519"/>
      <c r="AZ49" s="519"/>
      <c r="BA49" s="519"/>
      <c r="BB49" s="519"/>
      <c r="BC49" s="519"/>
      <c r="BD49" s="684"/>
      <c r="BE49" s="684"/>
      <c r="BF49" s="684"/>
      <c r="BG49" s="519"/>
      <c r="BH49" s="519"/>
      <c r="BI49" s="519"/>
      <c r="BJ49" s="519"/>
    </row>
    <row r="50" spans="1:74" s="461" customFormat="1" ht="12" customHeight="1" x14ac:dyDescent="0.2">
      <c r="A50" s="436"/>
      <c r="B50" s="812" t="s">
        <v>1129</v>
      </c>
      <c r="C50" s="800"/>
      <c r="D50" s="800"/>
      <c r="E50" s="800"/>
      <c r="F50" s="800"/>
      <c r="G50" s="800"/>
      <c r="H50" s="800"/>
      <c r="I50" s="800"/>
      <c r="J50" s="800"/>
      <c r="K50" s="800"/>
      <c r="L50" s="800"/>
      <c r="M50" s="800"/>
      <c r="N50" s="800"/>
      <c r="O50" s="800"/>
      <c r="P50" s="800"/>
      <c r="Q50" s="800"/>
      <c r="AY50" s="513"/>
      <c r="AZ50" s="513"/>
      <c r="BA50" s="513"/>
      <c r="BB50" s="513"/>
      <c r="BC50" s="513"/>
      <c r="BD50" s="685"/>
      <c r="BE50" s="685"/>
      <c r="BF50" s="685"/>
      <c r="BG50" s="513"/>
      <c r="BH50" s="513"/>
      <c r="BI50" s="513"/>
      <c r="BJ50" s="513"/>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C12" sqref="BC12"/>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76" customWidth="1"/>
    <col min="56" max="58" width="6.5703125" style="686" customWidth="1"/>
    <col min="59" max="62" width="6.5703125" style="376" customWidth="1"/>
    <col min="63" max="74" width="6.5703125" style="112" customWidth="1"/>
    <col min="75" max="16384" width="9.5703125" style="112"/>
  </cols>
  <sheetData>
    <row r="1" spans="1:74" ht="15.6" customHeight="1" x14ac:dyDescent="0.2">
      <c r="A1" s="791" t="s">
        <v>982</v>
      </c>
      <c r="B1" s="842" t="s">
        <v>998</v>
      </c>
      <c r="C1" s="843"/>
      <c r="D1" s="843"/>
      <c r="E1" s="843"/>
      <c r="F1" s="843"/>
      <c r="G1" s="843"/>
      <c r="H1" s="843"/>
      <c r="I1" s="843"/>
      <c r="J1" s="843"/>
      <c r="K1" s="843"/>
      <c r="L1" s="843"/>
      <c r="M1" s="843"/>
      <c r="N1" s="843"/>
      <c r="O1" s="843"/>
      <c r="P1" s="843"/>
      <c r="Q1" s="843"/>
      <c r="R1" s="843"/>
      <c r="S1" s="843"/>
      <c r="T1" s="843"/>
      <c r="U1" s="843"/>
      <c r="V1" s="843"/>
      <c r="W1" s="843"/>
      <c r="X1" s="843"/>
      <c r="Y1" s="843"/>
      <c r="Z1" s="843"/>
      <c r="AA1" s="843"/>
      <c r="AB1" s="843"/>
      <c r="AC1" s="843"/>
      <c r="AD1" s="843"/>
      <c r="AE1" s="843"/>
      <c r="AF1" s="843"/>
      <c r="AG1" s="843"/>
      <c r="AH1" s="843"/>
      <c r="AI1" s="843"/>
      <c r="AJ1" s="843"/>
      <c r="AK1" s="843"/>
      <c r="AL1" s="843"/>
      <c r="AM1" s="116"/>
    </row>
    <row r="2" spans="1:74" ht="13.35" customHeight="1" x14ac:dyDescent="0.2">
      <c r="A2" s="792"/>
      <c r="B2" s="541" t="str">
        <f>"U.S. Energy Information Administration  |  Short-Term Energy Outlook  - "&amp;Dates!D1</f>
        <v>U.S. Energy Information Administration  |  Short-Term Energy Outlook  - March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116"/>
    </row>
    <row r="3" spans="1:74" s="12" customFormat="1" ht="12.75" x14ac:dyDescent="0.2">
      <c r="A3" s="14"/>
      <c r="B3" s="15"/>
      <c r="C3" s="796">
        <f>Dates!D3</f>
        <v>2015</v>
      </c>
      <c r="D3" s="787"/>
      <c r="E3" s="787"/>
      <c r="F3" s="787"/>
      <c r="G3" s="787"/>
      <c r="H3" s="787"/>
      <c r="I3" s="787"/>
      <c r="J3" s="787"/>
      <c r="K3" s="787"/>
      <c r="L3" s="787"/>
      <c r="M3" s="787"/>
      <c r="N3" s="788"/>
      <c r="O3" s="796">
        <f>C3+1</f>
        <v>2016</v>
      </c>
      <c r="P3" s="797"/>
      <c r="Q3" s="797"/>
      <c r="R3" s="797"/>
      <c r="S3" s="797"/>
      <c r="T3" s="797"/>
      <c r="U3" s="797"/>
      <c r="V3" s="797"/>
      <c r="W3" s="797"/>
      <c r="X3" s="787"/>
      <c r="Y3" s="787"/>
      <c r="Z3" s="788"/>
      <c r="AA3" s="786">
        <f>O3+1</f>
        <v>2017</v>
      </c>
      <c r="AB3" s="787"/>
      <c r="AC3" s="787"/>
      <c r="AD3" s="787"/>
      <c r="AE3" s="787"/>
      <c r="AF3" s="787"/>
      <c r="AG3" s="787"/>
      <c r="AH3" s="787"/>
      <c r="AI3" s="787"/>
      <c r="AJ3" s="787"/>
      <c r="AK3" s="787"/>
      <c r="AL3" s="788"/>
      <c r="AM3" s="786">
        <f>AA3+1</f>
        <v>2018</v>
      </c>
      <c r="AN3" s="787"/>
      <c r="AO3" s="787"/>
      <c r="AP3" s="787"/>
      <c r="AQ3" s="787"/>
      <c r="AR3" s="787"/>
      <c r="AS3" s="787"/>
      <c r="AT3" s="787"/>
      <c r="AU3" s="787"/>
      <c r="AV3" s="787"/>
      <c r="AW3" s="787"/>
      <c r="AX3" s="788"/>
      <c r="AY3" s="786">
        <f>AM3+1</f>
        <v>2019</v>
      </c>
      <c r="AZ3" s="793"/>
      <c r="BA3" s="793"/>
      <c r="BB3" s="793"/>
      <c r="BC3" s="793"/>
      <c r="BD3" s="793"/>
      <c r="BE3" s="793"/>
      <c r="BF3" s="793"/>
      <c r="BG3" s="793"/>
      <c r="BH3" s="793"/>
      <c r="BI3" s="793"/>
      <c r="BJ3" s="794"/>
      <c r="BK3" s="786">
        <f>AY3+1</f>
        <v>2020</v>
      </c>
      <c r="BL3" s="787"/>
      <c r="BM3" s="787"/>
      <c r="BN3" s="787"/>
      <c r="BO3" s="787"/>
      <c r="BP3" s="787"/>
      <c r="BQ3" s="787"/>
      <c r="BR3" s="787"/>
      <c r="BS3" s="787"/>
      <c r="BT3" s="787"/>
      <c r="BU3" s="787"/>
      <c r="BV3" s="788"/>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111"/>
      <c r="B5" s="114" t="s">
        <v>10</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115"/>
      <c r="BE5" s="115"/>
      <c r="BF5" s="115"/>
      <c r="BG5" s="115"/>
      <c r="BH5" s="423"/>
      <c r="BI5" s="423"/>
      <c r="BJ5" s="423"/>
      <c r="BK5" s="423"/>
      <c r="BL5" s="423"/>
      <c r="BM5" s="423"/>
      <c r="BN5" s="423"/>
      <c r="BO5" s="423"/>
      <c r="BP5" s="423"/>
      <c r="BQ5" s="423"/>
      <c r="BR5" s="423"/>
      <c r="BS5" s="423"/>
      <c r="BT5" s="423"/>
      <c r="BU5" s="423"/>
      <c r="BV5" s="423"/>
    </row>
    <row r="6" spans="1:74" ht="11.1" customHeight="1" x14ac:dyDescent="0.2">
      <c r="A6" s="111" t="s">
        <v>786</v>
      </c>
      <c r="B6" s="205" t="s">
        <v>557</v>
      </c>
      <c r="C6" s="240">
        <v>153.74701870999999</v>
      </c>
      <c r="D6" s="240">
        <v>166.74686356999999</v>
      </c>
      <c r="E6" s="240">
        <v>138.65934354999999</v>
      </c>
      <c r="F6" s="240">
        <v>118.71333667</v>
      </c>
      <c r="G6" s="240">
        <v>100.02754387</v>
      </c>
      <c r="H6" s="240">
        <v>116.871309</v>
      </c>
      <c r="I6" s="240">
        <v>140.34149386999999</v>
      </c>
      <c r="J6" s="240">
        <v>150.73867000000001</v>
      </c>
      <c r="K6" s="240">
        <v>141.92378299999999</v>
      </c>
      <c r="L6" s="240">
        <v>106.17481323</v>
      </c>
      <c r="M6" s="240">
        <v>106.40284833</v>
      </c>
      <c r="N6" s="240">
        <v>123.07316581000001</v>
      </c>
      <c r="O6" s="240">
        <v>139.39690934999999</v>
      </c>
      <c r="P6" s="240">
        <v>137.76842069</v>
      </c>
      <c r="Q6" s="240">
        <v>120.94899323</v>
      </c>
      <c r="R6" s="240">
        <v>110.88867633</v>
      </c>
      <c r="S6" s="240">
        <v>98.709059999999994</v>
      </c>
      <c r="T6" s="240">
        <v>118.742422</v>
      </c>
      <c r="U6" s="240">
        <v>146.55721032</v>
      </c>
      <c r="V6" s="240">
        <v>166.18192968</v>
      </c>
      <c r="W6" s="240">
        <v>143.81849867</v>
      </c>
      <c r="X6" s="240">
        <v>103.54750484</v>
      </c>
      <c r="Y6" s="240">
        <v>107.846363</v>
      </c>
      <c r="Z6" s="240">
        <v>131.04265065000001</v>
      </c>
      <c r="AA6" s="240">
        <v>142.40477258000001</v>
      </c>
      <c r="AB6" s="240">
        <v>134.31194963999999</v>
      </c>
      <c r="AC6" s="240">
        <v>125.77066129000001</v>
      </c>
      <c r="AD6" s="240">
        <v>113.90911367</v>
      </c>
      <c r="AE6" s="240">
        <v>101.11707935</v>
      </c>
      <c r="AF6" s="240">
        <v>123.13789567000001</v>
      </c>
      <c r="AG6" s="240">
        <v>146.49995677000001</v>
      </c>
      <c r="AH6" s="240">
        <v>140.35532806000001</v>
      </c>
      <c r="AI6" s="240">
        <v>119.54212567</v>
      </c>
      <c r="AJ6" s="240">
        <v>103.12124355</v>
      </c>
      <c r="AK6" s="240">
        <v>114.67276200000001</v>
      </c>
      <c r="AL6" s="240">
        <v>142.35839419000001</v>
      </c>
      <c r="AM6" s="240">
        <v>162.14189934999999</v>
      </c>
      <c r="AN6" s="240">
        <v>135.46408070999999</v>
      </c>
      <c r="AO6" s="240">
        <v>121.93320839</v>
      </c>
      <c r="AP6" s="240">
        <v>113.58289933</v>
      </c>
      <c r="AQ6" s="240">
        <v>101.75420484</v>
      </c>
      <c r="AR6" s="240">
        <v>118.09241833</v>
      </c>
      <c r="AS6" s="240">
        <v>158.62482742</v>
      </c>
      <c r="AT6" s="240">
        <v>163.22725032</v>
      </c>
      <c r="AU6" s="240">
        <v>136.48187866999999</v>
      </c>
      <c r="AV6" s="240">
        <v>106.4207571</v>
      </c>
      <c r="AW6" s="240">
        <v>121.51275333</v>
      </c>
      <c r="AX6" s="240">
        <v>132.79299613000001</v>
      </c>
      <c r="AY6" s="240">
        <v>153.05799999999999</v>
      </c>
      <c r="AZ6" s="240">
        <v>138.76240000000001</v>
      </c>
      <c r="BA6" s="333">
        <v>124.4115</v>
      </c>
      <c r="BB6" s="333">
        <v>109.41289999999999</v>
      </c>
      <c r="BC6" s="333">
        <v>98.728440000000006</v>
      </c>
      <c r="BD6" s="333">
        <v>123.15089999999999</v>
      </c>
      <c r="BE6" s="333">
        <v>149.8683</v>
      </c>
      <c r="BF6" s="333">
        <v>141.13460000000001</v>
      </c>
      <c r="BG6" s="333">
        <v>127.437</v>
      </c>
      <c r="BH6" s="333">
        <v>105.54640000000001</v>
      </c>
      <c r="BI6" s="333">
        <v>117.2316</v>
      </c>
      <c r="BJ6" s="333">
        <v>130.0035</v>
      </c>
      <c r="BK6" s="333">
        <v>154.36660000000001</v>
      </c>
      <c r="BL6" s="333">
        <v>140.51310000000001</v>
      </c>
      <c r="BM6" s="333">
        <v>126.1639</v>
      </c>
      <c r="BN6" s="333">
        <v>110.75490000000001</v>
      </c>
      <c r="BO6" s="333">
        <v>99.776049999999998</v>
      </c>
      <c r="BP6" s="333">
        <v>124.30540000000001</v>
      </c>
      <c r="BQ6" s="333">
        <v>150.76179999999999</v>
      </c>
      <c r="BR6" s="333">
        <v>141.91130000000001</v>
      </c>
      <c r="BS6" s="333">
        <v>128.0813</v>
      </c>
      <c r="BT6" s="333">
        <v>106.0497</v>
      </c>
      <c r="BU6" s="333">
        <v>117.7516</v>
      </c>
      <c r="BV6" s="333">
        <v>130.50059999999999</v>
      </c>
    </row>
    <row r="7" spans="1:74" ht="11.1" customHeight="1" x14ac:dyDescent="0.2">
      <c r="A7" s="111" t="s">
        <v>787</v>
      </c>
      <c r="B7" s="187" t="s">
        <v>590</v>
      </c>
      <c r="C7" s="240">
        <v>429.21386547999998</v>
      </c>
      <c r="D7" s="240">
        <v>451.16926071</v>
      </c>
      <c r="E7" s="240">
        <v>391.39024934999998</v>
      </c>
      <c r="F7" s="240">
        <v>310.64903366999999</v>
      </c>
      <c r="G7" s="240">
        <v>293.81061774</v>
      </c>
      <c r="H7" s="240">
        <v>361.74311867</v>
      </c>
      <c r="I7" s="240">
        <v>424.05508515999998</v>
      </c>
      <c r="J7" s="240">
        <v>442.17552289999998</v>
      </c>
      <c r="K7" s="240">
        <v>404.94363600000003</v>
      </c>
      <c r="L7" s="240">
        <v>294.15670161000003</v>
      </c>
      <c r="M7" s="240">
        <v>289.73861599999998</v>
      </c>
      <c r="N7" s="240">
        <v>335.80181548000002</v>
      </c>
      <c r="O7" s="240">
        <v>388.51663871</v>
      </c>
      <c r="P7" s="240">
        <v>391.83214966000003</v>
      </c>
      <c r="Q7" s="240">
        <v>326.41348097000002</v>
      </c>
      <c r="R7" s="240">
        <v>290.56579633000001</v>
      </c>
      <c r="S7" s="240">
        <v>279.74851676999998</v>
      </c>
      <c r="T7" s="240">
        <v>360.967063</v>
      </c>
      <c r="U7" s="240">
        <v>463.94761935000002</v>
      </c>
      <c r="V7" s="240">
        <v>499.30079387000001</v>
      </c>
      <c r="W7" s="240">
        <v>422.02225933</v>
      </c>
      <c r="X7" s="240">
        <v>294.75468870999998</v>
      </c>
      <c r="Y7" s="240">
        <v>300.49527733000002</v>
      </c>
      <c r="Z7" s="240">
        <v>367.14080387000001</v>
      </c>
      <c r="AA7" s="240">
        <v>395.65258839000001</v>
      </c>
      <c r="AB7" s="240">
        <v>368.19970785999999</v>
      </c>
      <c r="AC7" s="240">
        <v>344.35900580999999</v>
      </c>
      <c r="AD7" s="240">
        <v>292.518058</v>
      </c>
      <c r="AE7" s="240">
        <v>274.74703484000003</v>
      </c>
      <c r="AF7" s="240">
        <v>357.37581699999998</v>
      </c>
      <c r="AG7" s="240">
        <v>443.76359903000002</v>
      </c>
      <c r="AH7" s="240">
        <v>414.74652515999998</v>
      </c>
      <c r="AI7" s="240">
        <v>351.22950766999998</v>
      </c>
      <c r="AJ7" s="240">
        <v>298.39503160999999</v>
      </c>
      <c r="AK7" s="240">
        <v>306.25730733</v>
      </c>
      <c r="AL7" s="240">
        <v>377.88852193999998</v>
      </c>
      <c r="AM7" s="240">
        <v>443.36270968000002</v>
      </c>
      <c r="AN7" s="240">
        <v>390.39136429000001</v>
      </c>
      <c r="AO7" s="240">
        <v>347.37203097000003</v>
      </c>
      <c r="AP7" s="240">
        <v>318.05392267000002</v>
      </c>
      <c r="AQ7" s="240">
        <v>292.96412355000001</v>
      </c>
      <c r="AR7" s="240">
        <v>358.534716</v>
      </c>
      <c r="AS7" s="240">
        <v>460.24257387</v>
      </c>
      <c r="AT7" s="240">
        <v>472.19543484000002</v>
      </c>
      <c r="AU7" s="240">
        <v>424.44597167000001</v>
      </c>
      <c r="AV7" s="240">
        <v>312.37074741999999</v>
      </c>
      <c r="AW7" s="240">
        <v>322.86684266999998</v>
      </c>
      <c r="AX7" s="240">
        <v>377.44687290000002</v>
      </c>
      <c r="AY7" s="240">
        <v>422.22089999999997</v>
      </c>
      <c r="AZ7" s="240">
        <v>400.91480000000001</v>
      </c>
      <c r="BA7" s="333">
        <v>347.202</v>
      </c>
      <c r="BB7" s="333">
        <v>300.83690000000001</v>
      </c>
      <c r="BC7" s="333">
        <v>278.59890000000001</v>
      </c>
      <c r="BD7" s="333">
        <v>362.27550000000002</v>
      </c>
      <c r="BE7" s="333">
        <v>449.0951</v>
      </c>
      <c r="BF7" s="333">
        <v>421.86590000000001</v>
      </c>
      <c r="BG7" s="333">
        <v>378.6044</v>
      </c>
      <c r="BH7" s="333">
        <v>303.42910000000001</v>
      </c>
      <c r="BI7" s="333">
        <v>311.9717</v>
      </c>
      <c r="BJ7" s="333">
        <v>372.5942</v>
      </c>
      <c r="BK7" s="333">
        <v>425.10919999999999</v>
      </c>
      <c r="BL7" s="333">
        <v>405.8227</v>
      </c>
      <c r="BM7" s="333">
        <v>351.2851</v>
      </c>
      <c r="BN7" s="333">
        <v>302.20859999999999</v>
      </c>
      <c r="BO7" s="333">
        <v>279.43639999999999</v>
      </c>
      <c r="BP7" s="333">
        <v>362.81810000000002</v>
      </c>
      <c r="BQ7" s="333">
        <v>449.47469999999998</v>
      </c>
      <c r="BR7" s="333">
        <v>422.19130000000001</v>
      </c>
      <c r="BS7" s="333">
        <v>378.8648</v>
      </c>
      <c r="BT7" s="333">
        <v>303.59359999999998</v>
      </c>
      <c r="BU7" s="333">
        <v>312.10719999999998</v>
      </c>
      <c r="BV7" s="333">
        <v>372.78269999999998</v>
      </c>
    </row>
    <row r="8" spans="1:74" ht="11.1" customHeight="1" x14ac:dyDescent="0.2">
      <c r="A8" s="111" t="s">
        <v>788</v>
      </c>
      <c r="B8" s="205" t="s">
        <v>558</v>
      </c>
      <c r="C8" s="240">
        <v>621.59314547999998</v>
      </c>
      <c r="D8" s="240">
        <v>629.16400928999997</v>
      </c>
      <c r="E8" s="240">
        <v>517.21421773999998</v>
      </c>
      <c r="F8" s="240">
        <v>391.15693866999999</v>
      </c>
      <c r="G8" s="240">
        <v>405.29938032000001</v>
      </c>
      <c r="H8" s="240">
        <v>490.46186399999999</v>
      </c>
      <c r="I8" s="240">
        <v>587.26779452000005</v>
      </c>
      <c r="J8" s="240">
        <v>576.51597903000004</v>
      </c>
      <c r="K8" s="240">
        <v>505.61193700000001</v>
      </c>
      <c r="L8" s="240">
        <v>380.04682322999997</v>
      </c>
      <c r="M8" s="240">
        <v>425.79484166999998</v>
      </c>
      <c r="N8" s="240">
        <v>497.40421613000001</v>
      </c>
      <c r="O8" s="240">
        <v>585.75221902999999</v>
      </c>
      <c r="P8" s="240">
        <v>542.42251585999998</v>
      </c>
      <c r="Q8" s="240">
        <v>440.96207613000001</v>
      </c>
      <c r="R8" s="240">
        <v>400.73899433000003</v>
      </c>
      <c r="S8" s="240">
        <v>398.79498096999998</v>
      </c>
      <c r="T8" s="240">
        <v>547.24499000000003</v>
      </c>
      <c r="U8" s="240">
        <v>657.06642839000006</v>
      </c>
      <c r="V8" s="240">
        <v>679.81260386999998</v>
      </c>
      <c r="W8" s="240">
        <v>523.11647432999996</v>
      </c>
      <c r="X8" s="240">
        <v>393.36710839</v>
      </c>
      <c r="Y8" s="240">
        <v>419.70806533000001</v>
      </c>
      <c r="Z8" s="240">
        <v>568.21717580999996</v>
      </c>
      <c r="AA8" s="240">
        <v>572.14201419000005</v>
      </c>
      <c r="AB8" s="240">
        <v>488.29000250000001</v>
      </c>
      <c r="AC8" s="240">
        <v>459.93330515999997</v>
      </c>
      <c r="AD8" s="240">
        <v>386.35941233</v>
      </c>
      <c r="AE8" s="240">
        <v>390.78900451999999</v>
      </c>
      <c r="AF8" s="240">
        <v>528.77238166999996</v>
      </c>
      <c r="AG8" s="240">
        <v>619.89477999999997</v>
      </c>
      <c r="AH8" s="240">
        <v>540.87363289999996</v>
      </c>
      <c r="AI8" s="240">
        <v>476.80131633000002</v>
      </c>
      <c r="AJ8" s="240">
        <v>397.68358903000001</v>
      </c>
      <c r="AK8" s="240">
        <v>458.27242467000002</v>
      </c>
      <c r="AL8" s="240">
        <v>570.19112452000002</v>
      </c>
      <c r="AM8" s="240">
        <v>632.35450547999994</v>
      </c>
      <c r="AN8" s="240">
        <v>548.69902286000001</v>
      </c>
      <c r="AO8" s="240">
        <v>475.27498000000003</v>
      </c>
      <c r="AP8" s="240">
        <v>438.01383133000002</v>
      </c>
      <c r="AQ8" s="240">
        <v>445.45145968000003</v>
      </c>
      <c r="AR8" s="240">
        <v>557.91788699999995</v>
      </c>
      <c r="AS8" s="240">
        <v>654.89331160999996</v>
      </c>
      <c r="AT8" s="240">
        <v>628.88256967999996</v>
      </c>
      <c r="AU8" s="240">
        <v>523.70937067</v>
      </c>
      <c r="AV8" s="240">
        <v>423.00657225999998</v>
      </c>
      <c r="AW8" s="240">
        <v>484.65844267</v>
      </c>
      <c r="AX8" s="240">
        <v>539.79891612999995</v>
      </c>
      <c r="AY8" s="240">
        <v>604.57860000000005</v>
      </c>
      <c r="AZ8" s="240">
        <v>562.36940000000004</v>
      </c>
      <c r="BA8" s="333">
        <v>469.66669999999999</v>
      </c>
      <c r="BB8" s="333">
        <v>405.84219999999999</v>
      </c>
      <c r="BC8" s="333">
        <v>395.38260000000002</v>
      </c>
      <c r="BD8" s="333">
        <v>521.89779999999996</v>
      </c>
      <c r="BE8" s="333">
        <v>636.57069999999999</v>
      </c>
      <c r="BF8" s="333">
        <v>588.58280000000002</v>
      </c>
      <c r="BG8" s="333">
        <v>483.74149999999997</v>
      </c>
      <c r="BH8" s="333">
        <v>415.64490000000001</v>
      </c>
      <c r="BI8" s="333">
        <v>454.65910000000002</v>
      </c>
      <c r="BJ8" s="333">
        <v>543.62040000000002</v>
      </c>
      <c r="BK8" s="333">
        <v>607.32830000000001</v>
      </c>
      <c r="BL8" s="333">
        <v>559.35180000000003</v>
      </c>
      <c r="BM8" s="333">
        <v>469.63580000000002</v>
      </c>
      <c r="BN8" s="333">
        <v>406.14210000000003</v>
      </c>
      <c r="BO8" s="333">
        <v>398.81479999999999</v>
      </c>
      <c r="BP8" s="333">
        <v>523.87090000000001</v>
      </c>
      <c r="BQ8" s="333">
        <v>638.38879999999995</v>
      </c>
      <c r="BR8" s="333">
        <v>590.28980000000001</v>
      </c>
      <c r="BS8" s="333">
        <v>485.17140000000001</v>
      </c>
      <c r="BT8" s="333">
        <v>416.85419999999999</v>
      </c>
      <c r="BU8" s="333">
        <v>455.93180000000001</v>
      </c>
      <c r="BV8" s="333">
        <v>545.15869999999995</v>
      </c>
    </row>
    <row r="9" spans="1:74" ht="11.1" customHeight="1" x14ac:dyDescent="0.2">
      <c r="A9" s="111" t="s">
        <v>789</v>
      </c>
      <c r="B9" s="205" t="s">
        <v>559</v>
      </c>
      <c r="C9" s="240">
        <v>354.21071710000001</v>
      </c>
      <c r="D9" s="240">
        <v>348.40372821</v>
      </c>
      <c r="E9" s="240">
        <v>279.01680773999999</v>
      </c>
      <c r="F9" s="240">
        <v>212.98371</v>
      </c>
      <c r="G9" s="240">
        <v>208.37887710000001</v>
      </c>
      <c r="H9" s="240">
        <v>279.94639432999998</v>
      </c>
      <c r="I9" s="240">
        <v>336.80320452000001</v>
      </c>
      <c r="J9" s="240">
        <v>313.02835677000002</v>
      </c>
      <c r="K9" s="240">
        <v>278.192677</v>
      </c>
      <c r="L9" s="240">
        <v>211.19139387000001</v>
      </c>
      <c r="M9" s="240">
        <v>227.05179967000001</v>
      </c>
      <c r="N9" s="240">
        <v>294.76409483999998</v>
      </c>
      <c r="O9" s="240">
        <v>343.21300871</v>
      </c>
      <c r="P9" s="240">
        <v>308.52550793</v>
      </c>
      <c r="Q9" s="240">
        <v>244.81967129</v>
      </c>
      <c r="R9" s="240">
        <v>212.96892833000001</v>
      </c>
      <c r="S9" s="240">
        <v>206.57890935</v>
      </c>
      <c r="T9" s="240">
        <v>313.20523766999997</v>
      </c>
      <c r="U9" s="240">
        <v>350.37494967999999</v>
      </c>
      <c r="V9" s="240">
        <v>342.02133419</v>
      </c>
      <c r="W9" s="240">
        <v>277.72689700000001</v>
      </c>
      <c r="X9" s="240">
        <v>219.02208193999999</v>
      </c>
      <c r="Y9" s="240">
        <v>223.81909733000001</v>
      </c>
      <c r="Z9" s="240">
        <v>328.84632065</v>
      </c>
      <c r="AA9" s="240">
        <v>347.39163903000002</v>
      </c>
      <c r="AB9" s="240">
        <v>287.53562785999998</v>
      </c>
      <c r="AC9" s="240">
        <v>253.6364571</v>
      </c>
      <c r="AD9" s="240">
        <v>217.828215</v>
      </c>
      <c r="AE9" s="240">
        <v>214.52890644999999</v>
      </c>
      <c r="AF9" s="240">
        <v>290.61437833000002</v>
      </c>
      <c r="AG9" s="240">
        <v>351.21808548000001</v>
      </c>
      <c r="AH9" s="240">
        <v>291.86290935</v>
      </c>
      <c r="AI9" s="240">
        <v>264.53811232999999</v>
      </c>
      <c r="AJ9" s="240">
        <v>222.61270160999999</v>
      </c>
      <c r="AK9" s="240">
        <v>247.69394966999999</v>
      </c>
      <c r="AL9" s="240">
        <v>314.17248710000001</v>
      </c>
      <c r="AM9" s="240">
        <v>373.20161547999999</v>
      </c>
      <c r="AN9" s="240">
        <v>334.37366357000002</v>
      </c>
      <c r="AO9" s="240">
        <v>272.73707516000002</v>
      </c>
      <c r="AP9" s="240">
        <v>247.16185333000001</v>
      </c>
      <c r="AQ9" s="240">
        <v>247.90168935</v>
      </c>
      <c r="AR9" s="240">
        <v>327.42788967000001</v>
      </c>
      <c r="AS9" s="240">
        <v>346.95735805999999</v>
      </c>
      <c r="AT9" s="240">
        <v>330.29158934999998</v>
      </c>
      <c r="AU9" s="240">
        <v>274.72846033000002</v>
      </c>
      <c r="AV9" s="240">
        <v>228.38907419</v>
      </c>
      <c r="AW9" s="240">
        <v>269.528976</v>
      </c>
      <c r="AX9" s="240">
        <v>316.84424387000001</v>
      </c>
      <c r="AY9" s="240">
        <v>358.8981</v>
      </c>
      <c r="AZ9" s="240">
        <v>348.81349999999998</v>
      </c>
      <c r="BA9" s="333">
        <v>278.15179999999998</v>
      </c>
      <c r="BB9" s="333">
        <v>231.50790000000001</v>
      </c>
      <c r="BC9" s="333">
        <v>214.69220000000001</v>
      </c>
      <c r="BD9" s="333">
        <v>285.95620000000002</v>
      </c>
      <c r="BE9" s="333">
        <v>337.4778</v>
      </c>
      <c r="BF9" s="333">
        <v>335.37490000000003</v>
      </c>
      <c r="BG9" s="333">
        <v>268.6909</v>
      </c>
      <c r="BH9" s="333">
        <v>224.08439999999999</v>
      </c>
      <c r="BI9" s="333">
        <v>251.90549999999999</v>
      </c>
      <c r="BJ9" s="333">
        <v>322.47879999999998</v>
      </c>
      <c r="BK9" s="333">
        <v>368.02670000000001</v>
      </c>
      <c r="BL9" s="333">
        <v>329.05930000000001</v>
      </c>
      <c r="BM9" s="333">
        <v>272.93869999999998</v>
      </c>
      <c r="BN9" s="333">
        <v>234.80070000000001</v>
      </c>
      <c r="BO9" s="333">
        <v>219.83250000000001</v>
      </c>
      <c r="BP9" s="333">
        <v>291.1635</v>
      </c>
      <c r="BQ9" s="333">
        <v>342.88209999999998</v>
      </c>
      <c r="BR9" s="333">
        <v>340.71289999999999</v>
      </c>
      <c r="BS9" s="333">
        <v>272.98239999999998</v>
      </c>
      <c r="BT9" s="333">
        <v>227.5797</v>
      </c>
      <c r="BU9" s="333">
        <v>255.76</v>
      </c>
      <c r="BV9" s="333">
        <v>327.54079999999999</v>
      </c>
    </row>
    <row r="10" spans="1:74" ht="11.1" customHeight="1" x14ac:dyDescent="0.2">
      <c r="A10" s="111" t="s">
        <v>790</v>
      </c>
      <c r="B10" s="205" t="s">
        <v>560</v>
      </c>
      <c r="C10" s="240">
        <v>1125.1998713</v>
      </c>
      <c r="D10" s="240">
        <v>1160.4272146000001</v>
      </c>
      <c r="E10" s="240">
        <v>973.78572902999997</v>
      </c>
      <c r="F10" s="240">
        <v>757.61170600000003</v>
      </c>
      <c r="G10" s="240">
        <v>835.50685612999996</v>
      </c>
      <c r="H10" s="240">
        <v>1089.349299</v>
      </c>
      <c r="I10" s="240">
        <v>1230.6753060999999</v>
      </c>
      <c r="J10" s="240">
        <v>1170.6756455</v>
      </c>
      <c r="K10" s="240">
        <v>1030.8125970000001</v>
      </c>
      <c r="L10" s="240">
        <v>793.57265386999995</v>
      </c>
      <c r="M10" s="240">
        <v>790.38486766999995</v>
      </c>
      <c r="N10" s="240">
        <v>861.58090322999999</v>
      </c>
      <c r="O10" s="240">
        <v>1069.2867793999999</v>
      </c>
      <c r="P10" s="240">
        <v>1047.0017828</v>
      </c>
      <c r="Q10" s="240">
        <v>815.00426451999999</v>
      </c>
      <c r="R10" s="240">
        <v>737.95094132999998</v>
      </c>
      <c r="S10" s="240">
        <v>809.53782935000004</v>
      </c>
      <c r="T10" s="240">
        <v>1096.5456443</v>
      </c>
      <c r="U10" s="240">
        <v>1302.8518758</v>
      </c>
      <c r="V10" s="240">
        <v>1276.2213899999999</v>
      </c>
      <c r="W10" s="240">
        <v>1121.0751247000001</v>
      </c>
      <c r="X10" s="240">
        <v>827.91537871000003</v>
      </c>
      <c r="Y10" s="240">
        <v>786.253871</v>
      </c>
      <c r="Z10" s="240">
        <v>957.50567129000001</v>
      </c>
      <c r="AA10" s="240">
        <v>993.62310032000005</v>
      </c>
      <c r="AB10" s="240">
        <v>864.54828356999997</v>
      </c>
      <c r="AC10" s="240">
        <v>825.41353871000001</v>
      </c>
      <c r="AD10" s="240">
        <v>774.89222867000001</v>
      </c>
      <c r="AE10" s="240">
        <v>853.53632322999999</v>
      </c>
      <c r="AF10" s="240">
        <v>1053.6279073000001</v>
      </c>
      <c r="AG10" s="240">
        <v>1232.7091426</v>
      </c>
      <c r="AH10" s="240">
        <v>1175.952931</v>
      </c>
      <c r="AI10" s="240">
        <v>1003.639558</v>
      </c>
      <c r="AJ10" s="240">
        <v>872.62535419000005</v>
      </c>
      <c r="AK10" s="240">
        <v>831.66716532999999</v>
      </c>
      <c r="AL10" s="240">
        <v>987.04842839000003</v>
      </c>
      <c r="AM10" s="240">
        <v>1274.2931481000001</v>
      </c>
      <c r="AN10" s="240">
        <v>981.72519570999998</v>
      </c>
      <c r="AO10" s="240">
        <v>857.57018355000002</v>
      </c>
      <c r="AP10" s="240">
        <v>796.36114133000001</v>
      </c>
      <c r="AQ10" s="240">
        <v>854.07160032000002</v>
      </c>
      <c r="AR10" s="240">
        <v>1111.499834</v>
      </c>
      <c r="AS10" s="240">
        <v>1219.0787625999999</v>
      </c>
      <c r="AT10" s="240">
        <v>1197.0104100000001</v>
      </c>
      <c r="AU10" s="240">
        <v>1135.0498183</v>
      </c>
      <c r="AV10" s="240">
        <v>923.41024645000005</v>
      </c>
      <c r="AW10" s="240">
        <v>894.03274467000006</v>
      </c>
      <c r="AX10" s="240">
        <v>997.66429968</v>
      </c>
      <c r="AY10" s="240">
        <v>1134.3810000000001</v>
      </c>
      <c r="AZ10" s="240">
        <v>957.24249999999995</v>
      </c>
      <c r="BA10" s="333">
        <v>845.84720000000004</v>
      </c>
      <c r="BB10" s="333">
        <v>744.97439999999995</v>
      </c>
      <c r="BC10" s="333">
        <v>804.78459999999995</v>
      </c>
      <c r="BD10" s="333">
        <v>1074.028</v>
      </c>
      <c r="BE10" s="333">
        <v>1226.5250000000001</v>
      </c>
      <c r="BF10" s="333">
        <v>1193.6559999999999</v>
      </c>
      <c r="BG10" s="333">
        <v>1010.06</v>
      </c>
      <c r="BH10" s="333">
        <v>857.37459999999999</v>
      </c>
      <c r="BI10" s="333">
        <v>838.91459999999995</v>
      </c>
      <c r="BJ10" s="333">
        <v>984.25810000000001</v>
      </c>
      <c r="BK10" s="333">
        <v>1183.0360000000001</v>
      </c>
      <c r="BL10" s="333">
        <v>1021.352</v>
      </c>
      <c r="BM10" s="333">
        <v>880.61929999999995</v>
      </c>
      <c r="BN10" s="333">
        <v>750.32129999999995</v>
      </c>
      <c r="BO10" s="333">
        <v>811.36900000000003</v>
      </c>
      <c r="BP10" s="333">
        <v>1081.934</v>
      </c>
      <c r="BQ10" s="333">
        <v>1236.481</v>
      </c>
      <c r="BR10" s="333">
        <v>1203.1659999999999</v>
      </c>
      <c r="BS10" s="333">
        <v>1018.054</v>
      </c>
      <c r="BT10" s="333">
        <v>863.87369999999999</v>
      </c>
      <c r="BU10" s="333">
        <v>844.73680000000002</v>
      </c>
      <c r="BV10" s="333">
        <v>990.38969999999995</v>
      </c>
    </row>
    <row r="11" spans="1:74" ht="11.1" customHeight="1" x14ac:dyDescent="0.2">
      <c r="A11" s="111" t="s">
        <v>791</v>
      </c>
      <c r="B11" s="205" t="s">
        <v>561</v>
      </c>
      <c r="C11" s="240">
        <v>395.01376032000002</v>
      </c>
      <c r="D11" s="240">
        <v>430.60846786000002</v>
      </c>
      <c r="E11" s="240">
        <v>341.58431676999999</v>
      </c>
      <c r="F11" s="240">
        <v>239.75375667</v>
      </c>
      <c r="G11" s="240">
        <v>248.37991</v>
      </c>
      <c r="H11" s="240">
        <v>337.70903866999998</v>
      </c>
      <c r="I11" s="240">
        <v>402.26460871</v>
      </c>
      <c r="J11" s="240">
        <v>400.41132451999999</v>
      </c>
      <c r="K11" s="240">
        <v>341.62815132999998</v>
      </c>
      <c r="L11" s="240">
        <v>247.18164257999999</v>
      </c>
      <c r="M11" s="240">
        <v>237.078495</v>
      </c>
      <c r="N11" s="240">
        <v>273.64878128999999</v>
      </c>
      <c r="O11" s="240">
        <v>364.52192742</v>
      </c>
      <c r="P11" s="240">
        <v>373.73972483</v>
      </c>
      <c r="Q11" s="240">
        <v>270.05783000000002</v>
      </c>
      <c r="R11" s="240">
        <v>233.78841333</v>
      </c>
      <c r="S11" s="240">
        <v>242.66892677000001</v>
      </c>
      <c r="T11" s="240">
        <v>343.94356900000002</v>
      </c>
      <c r="U11" s="240">
        <v>418.24294355000001</v>
      </c>
      <c r="V11" s="240">
        <v>423.06503322999998</v>
      </c>
      <c r="W11" s="240">
        <v>388.15047933</v>
      </c>
      <c r="X11" s="240">
        <v>273.35979484000001</v>
      </c>
      <c r="Y11" s="240">
        <v>243.65447266999999</v>
      </c>
      <c r="Z11" s="240">
        <v>314.60738128999998</v>
      </c>
      <c r="AA11" s="240">
        <v>344.68289386999999</v>
      </c>
      <c r="AB11" s="240">
        <v>300.08907857000003</v>
      </c>
      <c r="AC11" s="240">
        <v>260.62287709999998</v>
      </c>
      <c r="AD11" s="240">
        <v>245.88436132999999</v>
      </c>
      <c r="AE11" s="240">
        <v>252.35767774000001</v>
      </c>
      <c r="AF11" s="240">
        <v>322.645782</v>
      </c>
      <c r="AG11" s="240">
        <v>389.37708064999998</v>
      </c>
      <c r="AH11" s="240">
        <v>381.84483161000003</v>
      </c>
      <c r="AI11" s="240">
        <v>321.61479666999998</v>
      </c>
      <c r="AJ11" s="240">
        <v>267.84766000000002</v>
      </c>
      <c r="AK11" s="240">
        <v>258.64373267000002</v>
      </c>
      <c r="AL11" s="240">
        <v>326.94493612999997</v>
      </c>
      <c r="AM11" s="240">
        <v>463.72701065000001</v>
      </c>
      <c r="AN11" s="240">
        <v>370.26792143</v>
      </c>
      <c r="AO11" s="240">
        <v>269.57624902999999</v>
      </c>
      <c r="AP11" s="240">
        <v>257.09480133</v>
      </c>
      <c r="AQ11" s="240">
        <v>274.21201934999999</v>
      </c>
      <c r="AR11" s="240">
        <v>371.48309899999998</v>
      </c>
      <c r="AS11" s="240">
        <v>410.78236773999998</v>
      </c>
      <c r="AT11" s="240">
        <v>397.74829839</v>
      </c>
      <c r="AU11" s="240">
        <v>380.33246500000001</v>
      </c>
      <c r="AV11" s="240">
        <v>290.53188387</v>
      </c>
      <c r="AW11" s="240">
        <v>284.73711333</v>
      </c>
      <c r="AX11" s="240">
        <v>344.13846129000001</v>
      </c>
      <c r="AY11" s="240">
        <v>395.06299999999999</v>
      </c>
      <c r="AZ11" s="240">
        <v>343.98930000000001</v>
      </c>
      <c r="BA11" s="333">
        <v>270.12259999999998</v>
      </c>
      <c r="BB11" s="333">
        <v>243.4359</v>
      </c>
      <c r="BC11" s="333">
        <v>248.76509999999999</v>
      </c>
      <c r="BD11" s="333">
        <v>335.66660000000002</v>
      </c>
      <c r="BE11" s="333">
        <v>391.01839999999999</v>
      </c>
      <c r="BF11" s="333">
        <v>397.3109</v>
      </c>
      <c r="BG11" s="333">
        <v>353.72980000000001</v>
      </c>
      <c r="BH11" s="333">
        <v>271.16079999999999</v>
      </c>
      <c r="BI11" s="333">
        <v>264.84269999999998</v>
      </c>
      <c r="BJ11" s="333">
        <v>333.01690000000002</v>
      </c>
      <c r="BK11" s="333">
        <v>414.91800000000001</v>
      </c>
      <c r="BL11" s="333">
        <v>375.38499999999999</v>
      </c>
      <c r="BM11" s="333">
        <v>285.53919999999999</v>
      </c>
      <c r="BN11" s="333">
        <v>242.04349999999999</v>
      </c>
      <c r="BO11" s="333">
        <v>250.21270000000001</v>
      </c>
      <c r="BP11" s="333">
        <v>337.9923</v>
      </c>
      <c r="BQ11" s="333">
        <v>392.39800000000002</v>
      </c>
      <c r="BR11" s="333">
        <v>398.69889999999998</v>
      </c>
      <c r="BS11" s="333">
        <v>354.93639999999999</v>
      </c>
      <c r="BT11" s="333">
        <v>272.0179</v>
      </c>
      <c r="BU11" s="333">
        <v>265.62</v>
      </c>
      <c r="BV11" s="333">
        <v>333.95100000000002</v>
      </c>
    </row>
    <row r="12" spans="1:74" ht="11.1" customHeight="1" x14ac:dyDescent="0.2">
      <c r="A12" s="111" t="s">
        <v>792</v>
      </c>
      <c r="B12" s="205" t="s">
        <v>562</v>
      </c>
      <c r="C12" s="240">
        <v>651.27956418999997</v>
      </c>
      <c r="D12" s="240">
        <v>614.36426929000004</v>
      </c>
      <c r="E12" s="240">
        <v>555.70625128999995</v>
      </c>
      <c r="F12" s="240">
        <v>423.314573</v>
      </c>
      <c r="G12" s="240">
        <v>454.18184676999999</v>
      </c>
      <c r="H12" s="240">
        <v>647.01072333000002</v>
      </c>
      <c r="I12" s="240">
        <v>801.63724483999999</v>
      </c>
      <c r="J12" s="240">
        <v>832.88282000000004</v>
      </c>
      <c r="K12" s="240">
        <v>733.43099299999994</v>
      </c>
      <c r="L12" s="240">
        <v>541.77345193999997</v>
      </c>
      <c r="M12" s="240">
        <v>421.46347700000001</v>
      </c>
      <c r="N12" s="240">
        <v>489.23709387000002</v>
      </c>
      <c r="O12" s="240">
        <v>596.39187064999999</v>
      </c>
      <c r="P12" s="240">
        <v>552.26084655</v>
      </c>
      <c r="Q12" s="240">
        <v>431.28103322999999</v>
      </c>
      <c r="R12" s="240">
        <v>417.79120367000002</v>
      </c>
      <c r="S12" s="240">
        <v>465.90566194000002</v>
      </c>
      <c r="T12" s="240">
        <v>673.53418499999998</v>
      </c>
      <c r="U12" s="240">
        <v>844.28039225999999</v>
      </c>
      <c r="V12" s="240">
        <v>834.16945773999998</v>
      </c>
      <c r="W12" s="240">
        <v>751.01322800000003</v>
      </c>
      <c r="X12" s="240">
        <v>576.60779355</v>
      </c>
      <c r="Y12" s="240">
        <v>454.23350467</v>
      </c>
      <c r="Z12" s="240">
        <v>518.60468645000003</v>
      </c>
      <c r="AA12" s="240">
        <v>589.27598225999998</v>
      </c>
      <c r="AB12" s="240">
        <v>486.61465786000002</v>
      </c>
      <c r="AC12" s="240">
        <v>438.68950225999998</v>
      </c>
      <c r="AD12" s="240">
        <v>442.90456599999999</v>
      </c>
      <c r="AE12" s="240">
        <v>497.76266419000001</v>
      </c>
      <c r="AF12" s="240">
        <v>679.53488332999996</v>
      </c>
      <c r="AG12" s="240">
        <v>796.31396484000004</v>
      </c>
      <c r="AH12" s="240">
        <v>799.31094226000005</v>
      </c>
      <c r="AI12" s="240">
        <v>695.07308933000002</v>
      </c>
      <c r="AJ12" s="240">
        <v>577.13422000000003</v>
      </c>
      <c r="AK12" s="240">
        <v>455.95133167</v>
      </c>
      <c r="AL12" s="240">
        <v>521.16883742000005</v>
      </c>
      <c r="AM12" s="240">
        <v>749.39200000000005</v>
      </c>
      <c r="AN12" s="240">
        <v>627.34195536000004</v>
      </c>
      <c r="AO12" s="240">
        <v>450.33108386999999</v>
      </c>
      <c r="AP12" s="240">
        <v>436.12627033000001</v>
      </c>
      <c r="AQ12" s="240">
        <v>530.23506225999995</v>
      </c>
      <c r="AR12" s="240">
        <v>782.46066900000005</v>
      </c>
      <c r="AS12" s="240">
        <v>836.83342742000002</v>
      </c>
      <c r="AT12" s="240">
        <v>832.35427355000002</v>
      </c>
      <c r="AU12" s="240">
        <v>738.85222133000002</v>
      </c>
      <c r="AV12" s="240">
        <v>568.76377000000002</v>
      </c>
      <c r="AW12" s="240">
        <v>479.19336833</v>
      </c>
      <c r="AX12" s="240">
        <v>550.87805967999998</v>
      </c>
      <c r="AY12" s="240">
        <v>680.02149999999995</v>
      </c>
      <c r="AZ12" s="240">
        <v>593.70730000000003</v>
      </c>
      <c r="BA12" s="333">
        <v>465.68979999999999</v>
      </c>
      <c r="BB12" s="333">
        <v>446.5498</v>
      </c>
      <c r="BC12" s="333">
        <v>489.60890000000001</v>
      </c>
      <c r="BD12" s="333">
        <v>686.67150000000004</v>
      </c>
      <c r="BE12" s="333">
        <v>774.35140000000001</v>
      </c>
      <c r="BF12" s="333">
        <v>826.54780000000005</v>
      </c>
      <c r="BG12" s="333">
        <v>741.63969999999995</v>
      </c>
      <c r="BH12" s="333">
        <v>572.52319999999997</v>
      </c>
      <c r="BI12" s="333">
        <v>459.86700000000002</v>
      </c>
      <c r="BJ12" s="333">
        <v>542.87099999999998</v>
      </c>
      <c r="BK12" s="333">
        <v>691.46759999999995</v>
      </c>
      <c r="BL12" s="333">
        <v>601.17819999999995</v>
      </c>
      <c r="BM12" s="333">
        <v>469.7989</v>
      </c>
      <c r="BN12" s="333">
        <v>451.81509999999997</v>
      </c>
      <c r="BO12" s="333">
        <v>503.94869999999997</v>
      </c>
      <c r="BP12" s="333">
        <v>702.97749999999996</v>
      </c>
      <c r="BQ12" s="333">
        <v>785.86599999999999</v>
      </c>
      <c r="BR12" s="333">
        <v>838.62360000000001</v>
      </c>
      <c r="BS12" s="333">
        <v>752.35419999999999</v>
      </c>
      <c r="BT12" s="333">
        <v>580.58979999999997</v>
      </c>
      <c r="BU12" s="333">
        <v>466.14190000000002</v>
      </c>
      <c r="BV12" s="333">
        <v>550.32150000000001</v>
      </c>
    </row>
    <row r="13" spans="1:74" ht="11.1" customHeight="1" x14ac:dyDescent="0.2">
      <c r="A13" s="111" t="s">
        <v>793</v>
      </c>
      <c r="B13" s="205" t="s">
        <v>563</v>
      </c>
      <c r="C13" s="240">
        <v>265.96170839000001</v>
      </c>
      <c r="D13" s="240">
        <v>222.36977214000001</v>
      </c>
      <c r="E13" s="240">
        <v>212.35980161000001</v>
      </c>
      <c r="F13" s="240">
        <v>200.06269667000001</v>
      </c>
      <c r="G13" s="240">
        <v>207.25262677000001</v>
      </c>
      <c r="H13" s="240">
        <v>312.51719266999999</v>
      </c>
      <c r="I13" s="240">
        <v>346.55846871</v>
      </c>
      <c r="J13" s="240">
        <v>350.61205934999998</v>
      </c>
      <c r="K13" s="240">
        <v>298.50804067000001</v>
      </c>
      <c r="L13" s="240">
        <v>229.94685548000001</v>
      </c>
      <c r="M13" s="240">
        <v>211.79171099999999</v>
      </c>
      <c r="N13" s="240">
        <v>267.74142096999998</v>
      </c>
      <c r="O13" s="240">
        <v>276.17286323000002</v>
      </c>
      <c r="P13" s="240">
        <v>235.80014206999999</v>
      </c>
      <c r="Q13" s="240">
        <v>206.5439629</v>
      </c>
      <c r="R13" s="240">
        <v>201.14193266999999</v>
      </c>
      <c r="S13" s="240">
        <v>218.71195226</v>
      </c>
      <c r="T13" s="240">
        <v>335.53257932999998</v>
      </c>
      <c r="U13" s="240">
        <v>376.44281968000001</v>
      </c>
      <c r="V13" s="240">
        <v>355.47523645000001</v>
      </c>
      <c r="W13" s="240">
        <v>277.04008933</v>
      </c>
      <c r="X13" s="240">
        <v>220.03514516000001</v>
      </c>
      <c r="Y13" s="240">
        <v>210.51419933</v>
      </c>
      <c r="Z13" s="240">
        <v>264.04343839000001</v>
      </c>
      <c r="AA13" s="240">
        <v>276.97952064999998</v>
      </c>
      <c r="AB13" s="240">
        <v>237.66529714000001</v>
      </c>
      <c r="AC13" s="240">
        <v>216.48964290000001</v>
      </c>
      <c r="AD13" s="240">
        <v>210.35746599999999</v>
      </c>
      <c r="AE13" s="240">
        <v>234.34469515999999</v>
      </c>
      <c r="AF13" s="240">
        <v>331.46131532999999</v>
      </c>
      <c r="AG13" s="240">
        <v>389.07921902999999</v>
      </c>
      <c r="AH13" s="240">
        <v>355.84564547999997</v>
      </c>
      <c r="AI13" s="240">
        <v>289.99626067000003</v>
      </c>
      <c r="AJ13" s="240">
        <v>225.03575742000001</v>
      </c>
      <c r="AK13" s="240">
        <v>213.61345166999999</v>
      </c>
      <c r="AL13" s="240">
        <v>254.43125774000001</v>
      </c>
      <c r="AM13" s="240">
        <v>254.55635742000001</v>
      </c>
      <c r="AN13" s="240">
        <v>243.46425321000001</v>
      </c>
      <c r="AO13" s="240">
        <v>220.03896968000001</v>
      </c>
      <c r="AP13" s="240">
        <v>219.02721233</v>
      </c>
      <c r="AQ13" s="240">
        <v>243.43098806</v>
      </c>
      <c r="AR13" s="240">
        <v>327.19155232999998</v>
      </c>
      <c r="AS13" s="240">
        <v>391.99033484</v>
      </c>
      <c r="AT13" s="240">
        <v>375.50899484000001</v>
      </c>
      <c r="AU13" s="240">
        <v>310.94898633000003</v>
      </c>
      <c r="AV13" s="240">
        <v>216.60340160999999</v>
      </c>
      <c r="AW13" s="240">
        <v>223.22689532999999</v>
      </c>
      <c r="AX13" s="240">
        <v>264.39074742000003</v>
      </c>
      <c r="AY13" s="240">
        <v>267.13350000000003</v>
      </c>
      <c r="AZ13" s="240">
        <v>252.32429999999999</v>
      </c>
      <c r="BA13" s="333">
        <v>225.4914</v>
      </c>
      <c r="BB13" s="333">
        <v>215.45330000000001</v>
      </c>
      <c r="BC13" s="333">
        <v>242.26169999999999</v>
      </c>
      <c r="BD13" s="333">
        <v>315.13529999999997</v>
      </c>
      <c r="BE13" s="333">
        <v>376.5204</v>
      </c>
      <c r="BF13" s="333">
        <v>374.47539999999998</v>
      </c>
      <c r="BG13" s="333">
        <v>301.17270000000002</v>
      </c>
      <c r="BH13" s="333">
        <v>218.91560000000001</v>
      </c>
      <c r="BI13" s="333">
        <v>224.32040000000001</v>
      </c>
      <c r="BJ13" s="333">
        <v>267.33170000000001</v>
      </c>
      <c r="BK13" s="333">
        <v>270.26710000000003</v>
      </c>
      <c r="BL13" s="333">
        <v>247.72110000000001</v>
      </c>
      <c r="BM13" s="333">
        <v>225.74260000000001</v>
      </c>
      <c r="BN13" s="333">
        <v>217.9939</v>
      </c>
      <c r="BO13" s="333">
        <v>246.2655</v>
      </c>
      <c r="BP13" s="333">
        <v>319.81459999999998</v>
      </c>
      <c r="BQ13" s="333">
        <v>381.76870000000002</v>
      </c>
      <c r="BR13" s="333">
        <v>379.66579999999999</v>
      </c>
      <c r="BS13" s="333">
        <v>305.26560000000001</v>
      </c>
      <c r="BT13" s="333">
        <v>221.77680000000001</v>
      </c>
      <c r="BU13" s="333">
        <v>227.16669999999999</v>
      </c>
      <c r="BV13" s="333">
        <v>270.71660000000003</v>
      </c>
    </row>
    <row r="14" spans="1:74" ht="11.1" customHeight="1" x14ac:dyDescent="0.2">
      <c r="A14" s="111" t="s">
        <v>794</v>
      </c>
      <c r="B14" s="205" t="s">
        <v>256</v>
      </c>
      <c r="C14" s="240">
        <v>433.78232645000003</v>
      </c>
      <c r="D14" s="240">
        <v>385.84238893000003</v>
      </c>
      <c r="E14" s="240">
        <v>357.46511419000001</v>
      </c>
      <c r="F14" s="240">
        <v>340.38886066999999</v>
      </c>
      <c r="G14" s="240">
        <v>305.79577903000001</v>
      </c>
      <c r="H14" s="240">
        <v>362.92859199999998</v>
      </c>
      <c r="I14" s="240">
        <v>428.87730226000002</v>
      </c>
      <c r="J14" s="240">
        <v>411.88228484000001</v>
      </c>
      <c r="K14" s="240">
        <v>432.07542833000002</v>
      </c>
      <c r="L14" s="240">
        <v>388.08432257999999</v>
      </c>
      <c r="M14" s="240">
        <v>365.93524100000002</v>
      </c>
      <c r="N14" s="240">
        <v>444.56243323000001</v>
      </c>
      <c r="O14" s="240">
        <v>447.55470355</v>
      </c>
      <c r="P14" s="240">
        <v>396.33354931000002</v>
      </c>
      <c r="Q14" s="240">
        <v>365.21470871000002</v>
      </c>
      <c r="R14" s="240">
        <v>323.77218399999998</v>
      </c>
      <c r="S14" s="240">
        <v>306.72620129000001</v>
      </c>
      <c r="T14" s="240">
        <v>372.25786099999999</v>
      </c>
      <c r="U14" s="240">
        <v>409.17895193999999</v>
      </c>
      <c r="V14" s="240">
        <v>457.50497452000002</v>
      </c>
      <c r="W14" s="240">
        <v>395.72094633</v>
      </c>
      <c r="X14" s="240">
        <v>353.13975871000002</v>
      </c>
      <c r="Y14" s="240">
        <v>348.57594533000002</v>
      </c>
      <c r="Z14" s="240">
        <v>447.53805483999997</v>
      </c>
      <c r="AA14" s="240">
        <v>491.26194871000001</v>
      </c>
      <c r="AB14" s="240">
        <v>425.18213714000001</v>
      </c>
      <c r="AC14" s="240">
        <v>387.47049515999998</v>
      </c>
      <c r="AD14" s="240">
        <v>327.37961632999998</v>
      </c>
      <c r="AE14" s="240">
        <v>339.54817742</v>
      </c>
      <c r="AF14" s="240">
        <v>385.85600633000001</v>
      </c>
      <c r="AG14" s="240">
        <v>454.35733968</v>
      </c>
      <c r="AH14" s="240">
        <v>467.56710128999998</v>
      </c>
      <c r="AI14" s="240">
        <v>424.39114367000002</v>
      </c>
      <c r="AJ14" s="240">
        <v>339.37544451999997</v>
      </c>
      <c r="AK14" s="240">
        <v>377.13368732999999</v>
      </c>
      <c r="AL14" s="240">
        <v>427.65893129</v>
      </c>
      <c r="AM14" s="240">
        <v>438.55983355000001</v>
      </c>
      <c r="AN14" s="240">
        <v>403.75936393000001</v>
      </c>
      <c r="AO14" s="240">
        <v>421.68675129000002</v>
      </c>
      <c r="AP14" s="240">
        <v>332.99009767000001</v>
      </c>
      <c r="AQ14" s="240">
        <v>333.69613322999999</v>
      </c>
      <c r="AR14" s="240">
        <v>349.48996633000002</v>
      </c>
      <c r="AS14" s="240">
        <v>444.81484289999997</v>
      </c>
      <c r="AT14" s="240">
        <v>523.97119515999998</v>
      </c>
      <c r="AU14" s="240">
        <v>344.62315367000002</v>
      </c>
      <c r="AV14" s="240">
        <v>357.66932967999998</v>
      </c>
      <c r="AW14" s="240">
        <v>352.62141867000003</v>
      </c>
      <c r="AX14" s="240">
        <v>418.07597355000001</v>
      </c>
      <c r="AY14" s="240">
        <v>445.93239999999997</v>
      </c>
      <c r="AZ14" s="240">
        <v>426.64699999999999</v>
      </c>
      <c r="BA14" s="333">
        <v>426.82979999999998</v>
      </c>
      <c r="BB14" s="333">
        <v>331.5317</v>
      </c>
      <c r="BC14" s="333">
        <v>336.71550000000002</v>
      </c>
      <c r="BD14" s="333">
        <v>349.04790000000003</v>
      </c>
      <c r="BE14" s="333">
        <v>414.30619999999999</v>
      </c>
      <c r="BF14" s="333">
        <v>482.90320000000003</v>
      </c>
      <c r="BG14" s="333">
        <v>334.36219999999997</v>
      </c>
      <c r="BH14" s="333">
        <v>355.93239999999997</v>
      </c>
      <c r="BI14" s="333">
        <v>358.8734</v>
      </c>
      <c r="BJ14" s="333">
        <v>428.1567</v>
      </c>
      <c r="BK14" s="333">
        <v>456.11900000000003</v>
      </c>
      <c r="BL14" s="333">
        <v>412.30840000000001</v>
      </c>
      <c r="BM14" s="333">
        <v>417.14760000000001</v>
      </c>
      <c r="BN14" s="333">
        <v>331.03579999999999</v>
      </c>
      <c r="BO14" s="333">
        <v>339.12279999999998</v>
      </c>
      <c r="BP14" s="333">
        <v>351.30180000000001</v>
      </c>
      <c r="BQ14" s="333">
        <v>416.3304</v>
      </c>
      <c r="BR14" s="333">
        <v>485.18490000000003</v>
      </c>
      <c r="BS14" s="333">
        <v>335.91419999999999</v>
      </c>
      <c r="BT14" s="333">
        <v>358.7364</v>
      </c>
      <c r="BU14" s="333">
        <v>360.69540000000001</v>
      </c>
      <c r="BV14" s="333">
        <v>430.26409999999998</v>
      </c>
    </row>
    <row r="15" spans="1:74" ht="11.1" customHeight="1" x14ac:dyDescent="0.2">
      <c r="A15" s="111" t="s">
        <v>814</v>
      </c>
      <c r="B15" s="205" t="s">
        <v>257</v>
      </c>
      <c r="C15" s="240">
        <v>14.025725806000001</v>
      </c>
      <c r="D15" s="240">
        <v>13.679761071</v>
      </c>
      <c r="E15" s="240">
        <v>12.402384839</v>
      </c>
      <c r="F15" s="240">
        <v>12.004967000000001</v>
      </c>
      <c r="G15" s="240">
        <v>11.061171613000001</v>
      </c>
      <c r="H15" s="240">
        <v>11.454253333</v>
      </c>
      <c r="I15" s="240">
        <v>12.432090968000001</v>
      </c>
      <c r="J15" s="240">
        <v>12.856195806000001</v>
      </c>
      <c r="K15" s="240">
        <v>13.428299666999999</v>
      </c>
      <c r="L15" s="240">
        <v>12.679321613000001</v>
      </c>
      <c r="M15" s="240">
        <v>13.616410332999999</v>
      </c>
      <c r="N15" s="240">
        <v>14.458232258000001</v>
      </c>
      <c r="O15" s="240">
        <v>14.091412903</v>
      </c>
      <c r="P15" s="240">
        <v>12.916223448</v>
      </c>
      <c r="Q15" s="240">
        <v>11.869316774</v>
      </c>
      <c r="R15" s="240">
        <v>11.870941999999999</v>
      </c>
      <c r="S15" s="240">
        <v>11.264081613</v>
      </c>
      <c r="T15" s="240">
        <v>11.734430667</v>
      </c>
      <c r="U15" s="240">
        <v>12.002840967999999</v>
      </c>
      <c r="V15" s="240">
        <v>12.748007419</v>
      </c>
      <c r="W15" s="240">
        <v>12.413723666999999</v>
      </c>
      <c r="X15" s="240">
        <v>12.701256129000001</v>
      </c>
      <c r="Y15" s="240">
        <v>13.035581000000001</v>
      </c>
      <c r="Z15" s="240">
        <v>14.73947871</v>
      </c>
      <c r="AA15" s="240">
        <v>14.730658387</v>
      </c>
      <c r="AB15" s="240">
        <v>13.571676429</v>
      </c>
      <c r="AC15" s="240">
        <v>13.27645871</v>
      </c>
      <c r="AD15" s="240">
        <v>12.117092333</v>
      </c>
      <c r="AE15" s="240">
        <v>11.628399032000001</v>
      </c>
      <c r="AF15" s="240">
        <v>11.745936667</v>
      </c>
      <c r="AG15" s="240">
        <v>12.286245484</v>
      </c>
      <c r="AH15" s="240">
        <v>12.516493871</v>
      </c>
      <c r="AI15" s="240">
        <v>12.466835</v>
      </c>
      <c r="AJ15" s="240">
        <v>12.654257097</v>
      </c>
      <c r="AK15" s="240">
        <v>13.446372332999999</v>
      </c>
      <c r="AL15" s="240">
        <v>13.769875161</v>
      </c>
      <c r="AM15" s="240">
        <v>14.165088387000001</v>
      </c>
      <c r="AN15" s="240">
        <v>13.910793214</v>
      </c>
      <c r="AO15" s="240">
        <v>13.130889677000001</v>
      </c>
      <c r="AP15" s="240">
        <v>12.52758</v>
      </c>
      <c r="AQ15" s="240">
        <v>11.590803226</v>
      </c>
      <c r="AR15" s="240">
        <v>11.826333999999999</v>
      </c>
      <c r="AS15" s="240">
        <v>12.278581613</v>
      </c>
      <c r="AT15" s="240">
        <v>12.697917742</v>
      </c>
      <c r="AU15" s="240">
        <v>12.810019333</v>
      </c>
      <c r="AV15" s="240">
        <v>12.783951934999999</v>
      </c>
      <c r="AW15" s="240">
        <v>13.353782000000001</v>
      </c>
      <c r="AX15" s="240">
        <v>13.448583548</v>
      </c>
      <c r="AY15" s="240">
        <v>14.00564</v>
      </c>
      <c r="AZ15" s="240">
        <v>13.76052</v>
      </c>
      <c r="BA15" s="333">
        <v>12.994300000000001</v>
      </c>
      <c r="BB15" s="333">
        <v>12.399179999999999</v>
      </c>
      <c r="BC15" s="333">
        <v>11.477550000000001</v>
      </c>
      <c r="BD15" s="333">
        <v>11.71781</v>
      </c>
      <c r="BE15" s="333">
        <v>12.172689999999999</v>
      </c>
      <c r="BF15" s="333">
        <v>12.5983</v>
      </c>
      <c r="BG15" s="333">
        <v>12.71992</v>
      </c>
      <c r="BH15" s="333">
        <v>12.706799999999999</v>
      </c>
      <c r="BI15" s="333">
        <v>13.287129999999999</v>
      </c>
      <c r="BJ15" s="333">
        <v>13.38316</v>
      </c>
      <c r="BK15" s="333">
        <v>13.944330000000001</v>
      </c>
      <c r="BL15" s="333">
        <v>13.694430000000001</v>
      </c>
      <c r="BM15" s="333">
        <v>12.92779</v>
      </c>
      <c r="BN15" s="333">
        <v>12.33161</v>
      </c>
      <c r="BO15" s="333">
        <v>11.412430000000001</v>
      </c>
      <c r="BP15" s="333">
        <v>11.64903</v>
      </c>
      <c r="BQ15" s="333">
        <v>12.099069999999999</v>
      </c>
      <c r="BR15" s="333">
        <v>12.519439999999999</v>
      </c>
      <c r="BS15" s="333">
        <v>12.63762</v>
      </c>
      <c r="BT15" s="333">
        <v>12.62171</v>
      </c>
      <c r="BU15" s="333">
        <v>13.195460000000001</v>
      </c>
      <c r="BV15" s="333">
        <v>13.288740000000001</v>
      </c>
    </row>
    <row r="16" spans="1:74" ht="11.1" customHeight="1" x14ac:dyDescent="0.2">
      <c r="A16" s="111" t="s">
        <v>815</v>
      </c>
      <c r="B16" s="205" t="s">
        <v>565</v>
      </c>
      <c r="C16" s="240">
        <v>4444.0277032000004</v>
      </c>
      <c r="D16" s="240">
        <v>4422.7757357</v>
      </c>
      <c r="E16" s="240">
        <v>3779.5842161</v>
      </c>
      <c r="F16" s="240">
        <v>3006.6395790000001</v>
      </c>
      <c r="G16" s="240">
        <v>3069.6946094</v>
      </c>
      <c r="H16" s="240">
        <v>4009.9917850000002</v>
      </c>
      <c r="I16" s="240">
        <v>4710.9125997000001</v>
      </c>
      <c r="J16" s="240">
        <v>4661.7788586999995</v>
      </c>
      <c r="K16" s="240">
        <v>4180.5555430000004</v>
      </c>
      <c r="L16" s="240">
        <v>3204.80798</v>
      </c>
      <c r="M16" s="240">
        <v>3089.2583076999999</v>
      </c>
      <c r="N16" s="240">
        <v>3602.2721571000002</v>
      </c>
      <c r="O16" s="240">
        <v>4224.8983329000002</v>
      </c>
      <c r="P16" s="240">
        <v>3998.6008631</v>
      </c>
      <c r="Q16" s="240">
        <v>3233.1153377000001</v>
      </c>
      <c r="R16" s="240">
        <v>2941.4780123</v>
      </c>
      <c r="S16" s="240">
        <v>3038.6461202999999</v>
      </c>
      <c r="T16" s="240">
        <v>4173.7079819999999</v>
      </c>
      <c r="U16" s="240">
        <v>4980.9460319</v>
      </c>
      <c r="V16" s="240">
        <v>5046.5007610000002</v>
      </c>
      <c r="W16" s="240">
        <v>4312.0977206999996</v>
      </c>
      <c r="X16" s="240">
        <v>3274.450511</v>
      </c>
      <c r="Y16" s="240">
        <v>3108.1363769999998</v>
      </c>
      <c r="Z16" s="240">
        <v>3912.2856618999999</v>
      </c>
      <c r="AA16" s="240">
        <v>4168.1451183999998</v>
      </c>
      <c r="AB16" s="240">
        <v>3606.0084185999999</v>
      </c>
      <c r="AC16" s="240">
        <v>3325.6619442000001</v>
      </c>
      <c r="AD16" s="240">
        <v>3024.1501297</v>
      </c>
      <c r="AE16" s="240">
        <v>3170.3599619000001</v>
      </c>
      <c r="AF16" s="240">
        <v>4084.7723037000001</v>
      </c>
      <c r="AG16" s="240">
        <v>4835.4994134999997</v>
      </c>
      <c r="AH16" s="240">
        <v>4580.8763410000001</v>
      </c>
      <c r="AI16" s="240">
        <v>3959.2927453000002</v>
      </c>
      <c r="AJ16" s="240">
        <v>3316.485259</v>
      </c>
      <c r="AK16" s="240">
        <v>3277.3521847000002</v>
      </c>
      <c r="AL16" s="240">
        <v>3935.6327938999998</v>
      </c>
      <c r="AM16" s="240">
        <v>4805.7541676999999</v>
      </c>
      <c r="AN16" s="240">
        <v>4049.3976139000001</v>
      </c>
      <c r="AO16" s="240">
        <v>3449.6514213</v>
      </c>
      <c r="AP16" s="240">
        <v>3170.9396093</v>
      </c>
      <c r="AQ16" s="240">
        <v>3335.3080835000001</v>
      </c>
      <c r="AR16" s="240">
        <v>4315.9243653000003</v>
      </c>
      <c r="AS16" s="240">
        <v>4936.4963877</v>
      </c>
      <c r="AT16" s="240">
        <v>4933.8879331999997</v>
      </c>
      <c r="AU16" s="240">
        <v>4281.9823452999999</v>
      </c>
      <c r="AV16" s="240">
        <v>3439.9497345</v>
      </c>
      <c r="AW16" s="240">
        <v>3445.7323366999999</v>
      </c>
      <c r="AX16" s="240">
        <v>3955.4791538999998</v>
      </c>
      <c r="AY16" s="240">
        <v>4475.2926399999997</v>
      </c>
      <c r="AZ16" s="240">
        <v>4038.5310199999999</v>
      </c>
      <c r="BA16" s="333">
        <v>3466.4070000000002</v>
      </c>
      <c r="BB16" s="333">
        <v>3041.944</v>
      </c>
      <c r="BC16" s="333">
        <v>3121.0149999999999</v>
      </c>
      <c r="BD16" s="333">
        <v>4065.547</v>
      </c>
      <c r="BE16" s="333">
        <v>4767.9059999999999</v>
      </c>
      <c r="BF16" s="333">
        <v>4774.4489999999996</v>
      </c>
      <c r="BG16" s="333">
        <v>4012.1590000000001</v>
      </c>
      <c r="BH16" s="333">
        <v>3337.3180000000002</v>
      </c>
      <c r="BI16" s="333">
        <v>3295.873</v>
      </c>
      <c r="BJ16" s="333">
        <v>3937.7150000000001</v>
      </c>
      <c r="BK16" s="333">
        <v>4584.5820000000003</v>
      </c>
      <c r="BL16" s="333">
        <v>4106.3860000000004</v>
      </c>
      <c r="BM16" s="333">
        <v>3511.799</v>
      </c>
      <c r="BN16" s="333">
        <v>3059.4470000000001</v>
      </c>
      <c r="BO16" s="333">
        <v>3160.1909999999998</v>
      </c>
      <c r="BP16" s="333">
        <v>4107.8270000000002</v>
      </c>
      <c r="BQ16" s="333">
        <v>4806.45</v>
      </c>
      <c r="BR16" s="333">
        <v>4812.9629999999997</v>
      </c>
      <c r="BS16" s="333">
        <v>4044.261</v>
      </c>
      <c r="BT16" s="333">
        <v>3363.6930000000002</v>
      </c>
      <c r="BU16" s="333">
        <v>3319.107</v>
      </c>
      <c r="BV16" s="333">
        <v>3964.9140000000002</v>
      </c>
    </row>
    <row r="17" spans="1:74" ht="11.1" customHeight="1" x14ac:dyDescent="0.2">
      <c r="A17" s="111"/>
      <c r="B17" s="113" t="s">
        <v>11</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372"/>
      <c r="BB17" s="372"/>
      <c r="BC17" s="372"/>
      <c r="BD17" s="372"/>
      <c r="BE17" s="372"/>
      <c r="BF17" s="372"/>
      <c r="BG17" s="372"/>
      <c r="BH17" s="372"/>
      <c r="BI17" s="372"/>
      <c r="BJ17" s="372"/>
      <c r="BK17" s="372"/>
      <c r="BL17" s="372"/>
      <c r="BM17" s="372"/>
      <c r="BN17" s="372"/>
      <c r="BO17" s="372"/>
      <c r="BP17" s="372"/>
      <c r="BQ17" s="372"/>
      <c r="BR17" s="372"/>
      <c r="BS17" s="372"/>
      <c r="BT17" s="372"/>
      <c r="BU17" s="372"/>
      <c r="BV17" s="372"/>
    </row>
    <row r="18" spans="1:74" ht="11.1" customHeight="1" x14ac:dyDescent="0.2">
      <c r="A18" s="111" t="s">
        <v>795</v>
      </c>
      <c r="B18" s="205" t="s">
        <v>557</v>
      </c>
      <c r="C18" s="240">
        <v>146.32858934999999</v>
      </c>
      <c r="D18" s="240">
        <v>157.66997107</v>
      </c>
      <c r="E18" s="240">
        <v>141.88768160999999</v>
      </c>
      <c r="F18" s="240">
        <v>138.12731966999999</v>
      </c>
      <c r="G18" s="240">
        <v>130.85264226000001</v>
      </c>
      <c r="H18" s="240">
        <v>150.38126432999999</v>
      </c>
      <c r="I18" s="240">
        <v>159.29891065000001</v>
      </c>
      <c r="J18" s="240">
        <v>161.02950354999999</v>
      </c>
      <c r="K18" s="240">
        <v>159.763563</v>
      </c>
      <c r="L18" s="240">
        <v>139.39484934999999</v>
      </c>
      <c r="M18" s="240">
        <v>133.90129433000001</v>
      </c>
      <c r="N18" s="240">
        <v>137.44297194000001</v>
      </c>
      <c r="O18" s="240">
        <v>144.65832839000001</v>
      </c>
      <c r="P18" s="240">
        <v>143.58782102999999</v>
      </c>
      <c r="Q18" s="240">
        <v>139.30783097</v>
      </c>
      <c r="R18" s="240">
        <v>134.03724333</v>
      </c>
      <c r="S18" s="240">
        <v>128.84737032000001</v>
      </c>
      <c r="T18" s="240">
        <v>150.577483</v>
      </c>
      <c r="U18" s="240">
        <v>156.74722903</v>
      </c>
      <c r="V18" s="240">
        <v>167.26882323000001</v>
      </c>
      <c r="W18" s="240">
        <v>157.97327666999999</v>
      </c>
      <c r="X18" s="240">
        <v>136.85251129</v>
      </c>
      <c r="Y18" s="240">
        <v>132.44098632999999</v>
      </c>
      <c r="Z18" s="240">
        <v>137.22753613</v>
      </c>
      <c r="AA18" s="240">
        <v>143.69310225999999</v>
      </c>
      <c r="AB18" s="240">
        <v>142.10426856999999</v>
      </c>
      <c r="AC18" s="240">
        <v>140.33577839</v>
      </c>
      <c r="AD18" s="240">
        <v>133.64772600000001</v>
      </c>
      <c r="AE18" s="240">
        <v>130.04549806</v>
      </c>
      <c r="AF18" s="240">
        <v>149.86716167</v>
      </c>
      <c r="AG18" s="240">
        <v>157.16440839000001</v>
      </c>
      <c r="AH18" s="240">
        <v>156.72129226000001</v>
      </c>
      <c r="AI18" s="240">
        <v>148.59813233</v>
      </c>
      <c r="AJ18" s="240">
        <v>134.91652194</v>
      </c>
      <c r="AK18" s="240">
        <v>137.53478999999999</v>
      </c>
      <c r="AL18" s="240">
        <v>141.03976065000001</v>
      </c>
      <c r="AM18" s="240">
        <v>147.47552515999999</v>
      </c>
      <c r="AN18" s="240">
        <v>144.83544857000001</v>
      </c>
      <c r="AO18" s="240">
        <v>132.31398644999999</v>
      </c>
      <c r="AP18" s="240">
        <v>130.64377966999999</v>
      </c>
      <c r="AQ18" s="240">
        <v>131.43536452000001</v>
      </c>
      <c r="AR18" s="240">
        <v>146.20321333000001</v>
      </c>
      <c r="AS18" s="240">
        <v>160.18798064999999</v>
      </c>
      <c r="AT18" s="240">
        <v>167.42496129</v>
      </c>
      <c r="AU18" s="240">
        <v>150.33073467</v>
      </c>
      <c r="AV18" s="240">
        <v>136.46861290000001</v>
      </c>
      <c r="AW18" s="240">
        <v>135.44391666999999</v>
      </c>
      <c r="AX18" s="240">
        <v>134.88897645</v>
      </c>
      <c r="AY18" s="240">
        <v>143.6583</v>
      </c>
      <c r="AZ18" s="240">
        <v>145.9034</v>
      </c>
      <c r="BA18" s="333">
        <v>134.8279</v>
      </c>
      <c r="BB18" s="333">
        <v>130.54490000000001</v>
      </c>
      <c r="BC18" s="333">
        <v>130.55779999999999</v>
      </c>
      <c r="BD18" s="333">
        <v>150.38419999999999</v>
      </c>
      <c r="BE18" s="333">
        <v>156.12549999999999</v>
      </c>
      <c r="BF18" s="333">
        <v>158.01859999999999</v>
      </c>
      <c r="BG18" s="333">
        <v>148.27979999999999</v>
      </c>
      <c r="BH18" s="333">
        <v>137.3425</v>
      </c>
      <c r="BI18" s="333">
        <v>134.09530000000001</v>
      </c>
      <c r="BJ18" s="333">
        <v>133.28</v>
      </c>
      <c r="BK18" s="333">
        <v>141.20150000000001</v>
      </c>
      <c r="BL18" s="333">
        <v>142.90190000000001</v>
      </c>
      <c r="BM18" s="333">
        <v>132.06200000000001</v>
      </c>
      <c r="BN18" s="333">
        <v>127.08620000000001</v>
      </c>
      <c r="BO18" s="333">
        <v>126.47920000000001</v>
      </c>
      <c r="BP18" s="333">
        <v>145.2647</v>
      </c>
      <c r="BQ18" s="333">
        <v>150.23169999999999</v>
      </c>
      <c r="BR18" s="333">
        <v>151.5309</v>
      </c>
      <c r="BS18" s="333">
        <v>141.68129999999999</v>
      </c>
      <c r="BT18" s="333">
        <v>130.7901</v>
      </c>
      <c r="BU18" s="333">
        <v>127.2435</v>
      </c>
      <c r="BV18" s="333">
        <v>126.08620000000001</v>
      </c>
    </row>
    <row r="19" spans="1:74" ht="11.1" customHeight="1" x14ac:dyDescent="0.2">
      <c r="A19" s="111" t="s">
        <v>796</v>
      </c>
      <c r="B19" s="187" t="s">
        <v>590</v>
      </c>
      <c r="C19" s="240">
        <v>434.41167710000002</v>
      </c>
      <c r="D19" s="240">
        <v>472.82869036</v>
      </c>
      <c r="E19" s="240">
        <v>430.00023484000002</v>
      </c>
      <c r="F19" s="240">
        <v>401.08102066999999</v>
      </c>
      <c r="G19" s="240">
        <v>406.63846129000001</v>
      </c>
      <c r="H19" s="240">
        <v>446.00853999999998</v>
      </c>
      <c r="I19" s="240">
        <v>476.40010160999998</v>
      </c>
      <c r="J19" s="240">
        <v>482.32858257999999</v>
      </c>
      <c r="K19" s="240">
        <v>479.19822667</v>
      </c>
      <c r="L19" s="240">
        <v>408.31087323000003</v>
      </c>
      <c r="M19" s="240">
        <v>401.24821800000001</v>
      </c>
      <c r="N19" s="240">
        <v>407.33731258</v>
      </c>
      <c r="O19" s="240">
        <v>424.30752581000002</v>
      </c>
      <c r="P19" s="240">
        <v>440.65219137999998</v>
      </c>
      <c r="Q19" s="240">
        <v>408.09402065</v>
      </c>
      <c r="R19" s="240">
        <v>389.94491933</v>
      </c>
      <c r="S19" s="240">
        <v>395.47349451999997</v>
      </c>
      <c r="T19" s="240">
        <v>446.475076</v>
      </c>
      <c r="U19" s="240">
        <v>483.25817710000001</v>
      </c>
      <c r="V19" s="240">
        <v>502.86380161</v>
      </c>
      <c r="W19" s="240">
        <v>483.11819432999999</v>
      </c>
      <c r="X19" s="240">
        <v>411.18490355</v>
      </c>
      <c r="Y19" s="240">
        <v>404.08293566999998</v>
      </c>
      <c r="Z19" s="240">
        <v>414.40709935000001</v>
      </c>
      <c r="AA19" s="240">
        <v>428.29315451999997</v>
      </c>
      <c r="AB19" s="240">
        <v>447.36201713999998</v>
      </c>
      <c r="AC19" s="240">
        <v>400.70980484</v>
      </c>
      <c r="AD19" s="240">
        <v>392.76602200000002</v>
      </c>
      <c r="AE19" s="240">
        <v>385.45996031999999</v>
      </c>
      <c r="AF19" s="240">
        <v>440.21316532999998</v>
      </c>
      <c r="AG19" s="240">
        <v>476.63741742000002</v>
      </c>
      <c r="AH19" s="240">
        <v>464.96714580999998</v>
      </c>
      <c r="AI19" s="240">
        <v>451.01616967000001</v>
      </c>
      <c r="AJ19" s="240">
        <v>414.10797676999999</v>
      </c>
      <c r="AK19" s="240">
        <v>407.25192933</v>
      </c>
      <c r="AL19" s="240">
        <v>418.98257096999998</v>
      </c>
      <c r="AM19" s="240">
        <v>440.87823128999997</v>
      </c>
      <c r="AN19" s="240">
        <v>448.56208571000002</v>
      </c>
      <c r="AO19" s="240">
        <v>406.02551742000003</v>
      </c>
      <c r="AP19" s="240">
        <v>398.380787</v>
      </c>
      <c r="AQ19" s="240">
        <v>395.37182903000001</v>
      </c>
      <c r="AR19" s="240">
        <v>441.31700699999999</v>
      </c>
      <c r="AS19" s="240">
        <v>476.96850516000001</v>
      </c>
      <c r="AT19" s="240">
        <v>489.73743258000002</v>
      </c>
      <c r="AU19" s="240">
        <v>470.54998432999997</v>
      </c>
      <c r="AV19" s="240">
        <v>417.55058064999997</v>
      </c>
      <c r="AW19" s="240">
        <v>399.67214367000003</v>
      </c>
      <c r="AX19" s="240">
        <v>412.18593613000002</v>
      </c>
      <c r="AY19" s="240">
        <v>435.06209999999999</v>
      </c>
      <c r="AZ19" s="240">
        <v>450.91210000000001</v>
      </c>
      <c r="BA19" s="333">
        <v>404.81299999999999</v>
      </c>
      <c r="BB19" s="333">
        <v>392.58859999999999</v>
      </c>
      <c r="BC19" s="333">
        <v>384.08030000000002</v>
      </c>
      <c r="BD19" s="333">
        <v>440.87020000000001</v>
      </c>
      <c r="BE19" s="333">
        <v>468.65699999999998</v>
      </c>
      <c r="BF19" s="333">
        <v>465.77269999999999</v>
      </c>
      <c r="BG19" s="333">
        <v>448.4907</v>
      </c>
      <c r="BH19" s="333">
        <v>412.40370000000001</v>
      </c>
      <c r="BI19" s="333">
        <v>396.25569999999999</v>
      </c>
      <c r="BJ19" s="333">
        <v>408.91660000000002</v>
      </c>
      <c r="BK19" s="333">
        <v>433.16480000000001</v>
      </c>
      <c r="BL19" s="333">
        <v>448.238</v>
      </c>
      <c r="BM19" s="333">
        <v>402.72059999999999</v>
      </c>
      <c r="BN19" s="333">
        <v>390.0702</v>
      </c>
      <c r="BO19" s="333">
        <v>381.40069999999997</v>
      </c>
      <c r="BP19" s="333">
        <v>437.99770000000001</v>
      </c>
      <c r="BQ19" s="333">
        <v>465.78359999999998</v>
      </c>
      <c r="BR19" s="333">
        <v>463.20159999999998</v>
      </c>
      <c r="BS19" s="333">
        <v>446.38740000000001</v>
      </c>
      <c r="BT19" s="333">
        <v>410.88459999999998</v>
      </c>
      <c r="BU19" s="333">
        <v>395.12799999999999</v>
      </c>
      <c r="BV19" s="333">
        <v>407.82040000000001</v>
      </c>
    </row>
    <row r="20" spans="1:74" ht="11.1" customHeight="1" x14ac:dyDescent="0.2">
      <c r="A20" s="111" t="s">
        <v>798</v>
      </c>
      <c r="B20" s="205" t="s">
        <v>558</v>
      </c>
      <c r="C20" s="240">
        <v>511.46493161000001</v>
      </c>
      <c r="D20" s="240">
        <v>529.79848892999996</v>
      </c>
      <c r="E20" s="240">
        <v>485.72947128999999</v>
      </c>
      <c r="F20" s="240">
        <v>457.40758867</v>
      </c>
      <c r="G20" s="240">
        <v>485.17988129000003</v>
      </c>
      <c r="H20" s="240">
        <v>526.51621066999996</v>
      </c>
      <c r="I20" s="240">
        <v>552.30735226000002</v>
      </c>
      <c r="J20" s="240">
        <v>542.24328032000005</v>
      </c>
      <c r="K20" s="240">
        <v>531.69134033</v>
      </c>
      <c r="L20" s="240">
        <v>475.26048871</v>
      </c>
      <c r="M20" s="240">
        <v>465.24631399999998</v>
      </c>
      <c r="N20" s="240">
        <v>469.10693773999998</v>
      </c>
      <c r="O20" s="240">
        <v>499.90867355</v>
      </c>
      <c r="P20" s="240">
        <v>495.28738344999999</v>
      </c>
      <c r="Q20" s="240">
        <v>468.74157484</v>
      </c>
      <c r="R20" s="240">
        <v>462.09718600000002</v>
      </c>
      <c r="S20" s="240">
        <v>474.39114676999998</v>
      </c>
      <c r="T20" s="240">
        <v>542.26607733000003</v>
      </c>
      <c r="U20" s="240">
        <v>563.86077870999998</v>
      </c>
      <c r="V20" s="240">
        <v>593.21352870999999</v>
      </c>
      <c r="W20" s="240">
        <v>541.25681867000003</v>
      </c>
      <c r="X20" s="240">
        <v>485.02537160999998</v>
      </c>
      <c r="Y20" s="240">
        <v>467.20959766999999</v>
      </c>
      <c r="Z20" s="240">
        <v>495.59671484</v>
      </c>
      <c r="AA20" s="240">
        <v>495.53133613</v>
      </c>
      <c r="AB20" s="240">
        <v>488.72346964000002</v>
      </c>
      <c r="AC20" s="240">
        <v>480.8714971</v>
      </c>
      <c r="AD20" s="240">
        <v>450.17493166999998</v>
      </c>
      <c r="AE20" s="240">
        <v>473.33385967999999</v>
      </c>
      <c r="AF20" s="240">
        <v>534.54234299999996</v>
      </c>
      <c r="AG20" s="240">
        <v>554.47889677000001</v>
      </c>
      <c r="AH20" s="240">
        <v>533.12989258000005</v>
      </c>
      <c r="AI20" s="240">
        <v>520.85249099999999</v>
      </c>
      <c r="AJ20" s="240">
        <v>484.10848742000002</v>
      </c>
      <c r="AK20" s="240">
        <v>473.92824300000001</v>
      </c>
      <c r="AL20" s="240">
        <v>485.01459806000003</v>
      </c>
      <c r="AM20" s="240">
        <v>516.57845515999998</v>
      </c>
      <c r="AN20" s="240">
        <v>502.13133106999999</v>
      </c>
      <c r="AO20" s="240">
        <v>477.84253194000001</v>
      </c>
      <c r="AP20" s="240">
        <v>462.06154167</v>
      </c>
      <c r="AQ20" s="240">
        <v>501.22342967999998</v>
      </c>
      <c r="AR20" s="240">
        <v>540.39550632999999</v>
      </c>
      <c r="AS20" s="240">
        <v>562.68564484000001</v>
      </c>
      <c r="AT20" s="240">
        <v>575.72518967999997</v>
      </c>
      <c r="AU20" s="240">
        <v>528.35460133000004</v>
      </c>
      <c r="AV20" s="240">
        <v>495.85191032</v>
      </c>
      <c r="AW20" s="240">
        <v>472.77624732999999</v>
      </c>
      <c r="AX20" s="240">
        <v>482.40411483999998</v>
      </c>
      <c r="AY20" s="240">
        <v>508.72340000000003</v>
      </c>
      <c r="AZ20" s="240">
        <v>510.21629999999999</v>
      </c>
      <c r="BA20" s="333">
        <v>475.26499999999999</v>
      </c>
      <c r="BB20" s="333">
        <v>452.291</v>
      </c>
      <c r="BC20" s="333">
        <v>481.8519</v>
      </c>
      <c r="BD20" s="333">
        <v>526.90390000000002</v>
      </c>
      <c r="BE20" s="333">
        <v>558.68179999999995</v>
      </c>
      <c r="BF20" s="333">
        <v>561.89390000000003</v>
      </c>
      <c r="BG20" s="333">
        <v>513.34</v>
      </c>
      <c r="BH20" s="333">
        <v>494.54570000000001</v>
      </c>
      <c r="BI20" s="333">
        <v>463.94970000000001</v>
      </c>
      <c r="BJ20" s="333">
        <v>487.92930000000001</v>
      </c>
      <c r="BK20" s="333">
        <v>507.89499999999998</v>
      </c>
      <c r="BL20" s="333">
        <v>509.91250000000002</v>
      </c>
      <c r="BM20" s="333">
        <v>475.0865</v>
      </c>
      <c r="BN20" s="333">
        <v>451.95479999999998</v>
      </c>
      <c r="BO20" s="333">
        <v>482.84559999999999</v>
      </c>
      <c r="BP20" s="333">
        <v>526.43650000000002</v>
      </c>
      <c r="BQ20" s="333">
        <v>557.70439999999996</v>
      </c>
      <c r="BR20" s="333">
        <v>560.70100000000002</v>
      </c>
      <c r="BS20" s="333">
        <v>512.06640000000004</v>
      </c>
      <c r="BT20" s="333">
        <v>493.12650000000002</v>
      </c>
      <c r="BU20" s="333">
        <v>462.48790000000002</v>
      </c>
      <c r="BV20" s="333">
        <v>486.24180000000001</v>
      </c>
    </row>
    <row r="21" spans="1:74" ht="11.1" customHeight="1" x14ac:dyDescent="0.2">
      <c r="A21" s="111" t="s">
        <v>799</v>
      </c>
      <c r="B21" s="205" t="s">
        <v>559</v>
      </c>
      <c r="C21" s="240">
        <v>283.93390065</v>
      </c>
      <c r="D21" s="240">
        <v>293.64354393000002</v>
      </c>
      <c r="E21" s="240">
        <v>263.25088452</v>
      </c>
      <c r="F21" s="240">
        <v>254.057975</v>
      </c>
      <c r="G21" s="240">
        <v>258.84541354999999</v>
      </c>
      <c r="H21" s="240">
        <v>291.03216932999999</v>
      </c>
      <c r="I21" s="240">
        <v>309.9495129</v>
      </c>
      <c r="J21" s="240">
        <v>301.57284226000002</v>
      </c>
      <c r="K21" s="240">
        <v>298.54257833000003</v>
      </c>
      <c r="L21" s="240">
        <v>261.63768032000002</v>
      </c>
      <c r="M21" s="240">
        <v>263.42649</v>
      </c>
      <c r="N21" s="240">
        <v>265.23303128999999</v>
      </c>
      <c r="O21" s="240">
        <v>279.05059839</v>
      </c>
      <c r="P21" s="240">
        <v>278.38554551999999</v>
      </c>
      <c r="Q21" s="240">
        <v>256.94431419</v>
      </c>
      <c r="R21" s="240">
        <v>252.437105</v>
      </c>
      <c r="S21" s="240">
        <v>259.74527839000001</v>
      </c>
      <c r="T21" s="240">
        <v>303.04907466999998</v>
      </c>
      <c r="U21" s="240">
        <v>312.18286065000001</v>
      </c>
      <c r="V21" s="240">
        <v>319.52713258</v>
      </c>
      <c r="W21" s="240">
        <v>294.26994100000002</v>
      </c>
      <c r="X21" s="240">
        <v>268.92717193999999</v>
      </c>
      <c r="Y21" s="240">
        <v>263.14419800000002</v>
      </c>
      <c r="Z21" s="240">
        <v>281.03524548000001</v>
      </c>
      <c r="AA21" s="240">
        <v>280.02192031999999</v>
      </c>
      <c r="AB21" s="240">
        <v>274.06624070999999</v>
      </c>
      <c r="AC21" s="240">
        <v>262.92216160999999</v>
      </c>
      <c r="AD21" s="240">
        <v>255.76354599999999</v>
      </c>
      <c r="AE21" s="240">
        <v>259.92131903000001</v>
      </c>
      <c r="AF21" s="240">
        <v>295.95645999999999</v>
      </c>
      <c r="AG21" s="240">
        <v>317.77573676999998</v>
      </c>
      <c r="AH21" s="240">
        <v>298.88977548000003</v>
      </c>
      <c r="AI21" s="240">
        <v>292.55032799999998</v>
      </c>
      <c r="AJ21" s="240">
        <v>265.58504419000002</v>
      </c>
      <c r="AK21" s="240">
        <v>266.12176367000001</v>
      </c>
      <c r="AL21" s="240">
        <v>278.93392548000003</v>
      </c>
      <c r="AM21" s="240">
        <v>288.41824677</v>
      </c>
      <c r="AN21" s="240">
        <v>290.59501785999998</v>
      </c>
      <c r="AO21" s="240">
        <v>268.60384968</v>
      </c>
      <c r="AP21" s="240">
        <v>262.756936</v>
      </c>
      <c r="AQ21" s="240">
        <v>277.72395452000001</v>
      </c>
      <c r="AR21" s="240">
        <v>306.44630799999999</v>
      </c>
      <c r="AS21" s="240">
        <v>314.05394418999998</v>
      </c>
      <c r="AT21" s="240">
        <v>318.10683934999997</v>
      </c>
      <c r="AU21" s="240">
        <v>289.52152367000002</v>
      </c>
      <c r="AV21" s="240">
        <v>268.38782451999998</v>
      </c>
      <c r="AW21" s="240">
        <v>272.56106167000002</v>
      </c>
      <c r="AX21" s="240">
        <v>274.94545065</v>
      </c>
      <c r="AY21" s="240">
        <v>283.53919999999999</v>
      </c>
      <c r="AZ21" s="240">
        <v>297.11239999999998</v>
      </c>
      <c r="BA21" s="333">
        <v>270.7038</v>
      </c>
      <c r="BB21" s="333">
        <v>259.27440000000001</v>
      </c>
      <c r="BC21" s="333">
        <v>266.96710000000002</v>
      </c>
      <c r="BD21" s="333">
        <v>294.49880000000002</v>
      </c>
      <c r="BE21" s="333">
        <v>316.35829999999999</v>
      </c>
      <c r="BF21" s="333">
        <v>321.72820000000002</v>
      </c>
      <c r="BG21" s="333">
        <v>287.77429999999998</v>
      </c>
      <c r="BH21" s="333">
        <v>268.70729999999998</v>
      </c>
      <c r="BI21" s="333">
        <v>268.76679999999999</v>
      </c>
      <c r="BJ21" s="333">
        <v>280.55</v>
      </c>
      <c r="BK21" s="333">
        <v>285.27199999999999</v>
      </c>
      <c r="BL21" s="333">
        <v>292.85219999999998</v>
      </c>
      <c r="BM21" s="333">
        <v>273.02719999999999</v>
      </c>
      <c r="BN21" s="333">
        <v>261.30239999999998</v>
      </c>
      <c r="BO21" s="333">
        <v>269.98200000000003</v>
      </c>
      <c r="BP21" s="333">
        <v>296.68270000000001</v>
      </c>
      <c r="BQ21" s="333">
        <v>318.54669999999999</v>
      </c>
      <c r="BR21" s="333">
        <v>323.82279999999997</v>
      </c>
      <c r="BS21" s="333">
        <v>289.52089999999998</v>
      </c>
      <c r="BT21" s="333">
        <v>270.16500000000002</v>
      </c>
      <c r="BU21" s="333">
        <v>270.14339999999999</v>
      </c>
      <c r="BV21" s="333">
        <v>281.97989999999999</v>
      </c>
    </row>
    <row r="22" spans="1:74" ht="11.1" customHeight="1" x14ac:dyDescent="0.2">
      <c r="A22" s="111" t="s">
        <v>800</v>
      </c>
      <c r="B22" s="205" t="s">
        <v>560</v>
      </c>
      <c r="C22" s="240">
        <v>809.10166000000004</v>
      </c>
      <c r="D22" s="240">
        <v>855.87908357000003</v>
      </c>
      <c r="E22" s="240">
        <v>765.47179000000006</v>
      </c>
      <c r="F22" s="240">
        <v>797.28383899999994</v>
      </c>
      <c r="G22" s="240">
        <v>849.02849226000001</v>
      </c>
      <c r="H22" s="240">
        <v>942.01481466999996</v>
      </c>
      <c r="I22" s="240">
        <v>957.26464452000005</v>
      </c>
      <c r="J22" s="240">
        <v>953.59247903000005</v>
      </c>
      <c r="K22" s="240">
        <v>917.53437367000004</v>
      </c>
      <c r="L22" s="240">
        <v>822.63481451999996</v>
      </c>
      <c r="M22" s="240">
        <v>801.49395566999999</v>
      </c>
      <c r="N22" s="240">
        <v>778.21851322999999</v>
      </c>
      <c r="O22" s="240">
        <v>818.26552387000004</v>
      </c>
      <c r="P22" s="240">
        <v>796.20952379000005</v>
      </c>
      <c r="Q22" s="240">
        <v>768.44453677000001</v>
      </c>
      <c r="R22" s="240">
        <v>780.31528000000003</v>
      </c>
      <c r="S22" s="240">
        <v>824.65847418999999</v>
      </c>
      <c r="T22" s="240">
        <v>933.91719133000004</v>
      </c>
      <c r="U22" s="240">
        <v>995.14918935000003</v>
      </c>
      <c r="V22" s="240">
        <v>1002.0604877</v>
      </c>
      <c r="W22" s="240">
        <v>942.74901466999995</v>
      </c>
      <c r="X22" s="240">
        <v>820.40775644999997</v>
      </c>
      <c r="Y22" s="240">
        <v>795.81944233000002</v>
      </c>
      <c r="Z22" s="240">
        <v>799.5069671</v>
      </c>
      <c r="AA22" s="240">
        <v>776.41752418999999</v>
      </c>
      <c r="AB22" s="240">
        <v>792.82976857000006</v>
      </c>
      <c r="AC22" s="240">
        <v>788.61847741999998</v>
      </c>
      <c r="AD22" s="240">
        <v>797.13577767000004</v>
      </c>
      <c r="AE22" s="240">
        <v>837.26958677000005</v>
      </c>
      <c r="AF22" s="240">
        <v>926.05102899999997</v>
      </c>
      <c r="AG22" s="240">
        <v>968.34150806000002</v>
      </c>
      <c r="AH22" s="240">
        <v>962.00740547999999</v>
      </c>
      <c r="AI22" s="240">
        <v>897.62726399999997</v>
      </c>
      <c r="AJ22" s="240">
        <v>830.39659839000001</v>
      </c>
      <c r="AK22" s="240">
        <v>804.95344967000005</v>
      </c>
      <c r="AL22" s="240">
        <v>797.57083129</v>
      </c>
      <c r="AM22" s="240">
        <v>830.90316676999998</v>
      </c>
      <c r="AN22" s="240">
        <v>804.50881820999996</v>
      </c>
      <c r="AO22" s="240">
        <v>795.87791000000004</v>
      </c>
      <c r="AP22" s="240">
        <v>775.52929167000002</v>
      </c>
      <c r="AQ22" s="240">
        <v>860.18552387</v>
      </c>
      <c r="AR22" s="240">
        <v>950.10711733000005</v>
      </c>
      <c r="AS22" s="240">
        <v>965.56835225999998</v>
      </c>
      <c r="AT22" s="240">
        <v>980.02827838999997</v>
      </c>
      <c r="AU22" s="240">
        <v>979.01036433000002</v>
      </c>
      <c r="AV22" s="240">
        <v>853.13686226000004</v>
      </c>
      <c r="AW22" s="240">
        <v>821.47523533000003</v>
      </c>
      <c r="AX22" s="240">
        <v>781.14792096999997</v>
      </c>
      <c r="AY22" s="240">
        <v>794.25469999999996</v>
      </c>
      <c r="AZ22" s="240">
        <v>821.29079999999999</v>
      </c>
      <c r="BA22" s="333">
        <v>785.17729999999995</v>
      </c>
      <c r="BB22" s="333">
        <v>770.95500000000004</v>
      </c>
      <c r="BC22" s="333">
        <v>847.2251</v>
      </c>
      <c r="BD22" s="333">
        <v>934.58489999999995</v>
      </c>
      <c r="BE22" s="333">
        <v>973.90110000000004</v>
      </c>
      <c r="BF22" s="333">
        <v>977.55119999999999</v>
      </c>
      <c r="BG22" s="333">
        <v>923.93709999999999</v>
      </c>
      <c r="BH22" s="333">
        <v>832.86890000000005</v>
      </c>
      <c r="BI22" s="333">
        <v>798.93679999999995</v>
      </c>
      <c r="BJ22" s="333">
        <v>791.08479999999997</v>
      </c>
      <c r="BK22" s="333">
        <v>800.47299999999996</v>
      </c>
      <c r="BL22" s="333">
        <v>833.82989999999995</v>
      </c>
      <c r="BM22" s="333">
        <v>780.36810000000003</v>
      </c>
      <c r="BN22" s="333">
        <v>773.23530000000005</v>
      </c>
      <c r="BO22" s="333">
        <v>847.66579999999999</v>
      </c>
      <c r="BP22" s="333">
        <v>935.40030000000002</v>
      </c>
      <c r="BQ22" s="333">
        <v>974.61149999999998</v>
      </c>
      <c r="BR22" s="333">
        <v>978.08860000000004</v>
      </c>
      <c r="BS22" s="333">
        <v>924.34169999999995</v>
      </c>
      <c r="BT22" s="333">
        <v>833.06830000000002</v>
      </c>
      <c r="BU22" s="333">
        <v>798.93299999999999</v>
      </c>
      <c r="BV22" s="333">
        <v>790.94309999999996</v>
      </c>
    </row>
    <row r="23" spans="1:74" ht="11.1" customHeight="1" x14ac:dyDescent="0.2">
      <c r="A23" s="111" t="s">
        <v>801</v>
      </c>
      <c r="B23" s="205" t="s">
        <v>561</v>
      </c>
      <c r="C23" s="240">
        <v>243.66921644999999</v>
      </c>
      <c r="D23" s="240">
        <v>257.45956000000001</v>
      </c>
      <c r="E23" s="240">
        <v>232.07818194000001</v>
      </c>
      <c r="F23" s="240">
        <v>232.14141799999999</v>
      </c>
      <c r="G23" s="240">
        <v>239.89252160999999</v>
      </c>
      <c r="H23" s="240">
        <v>275.885761</v>
      </c>
      <c r="I23" s="240">
        <v>291.68211484</v>
      </c>
      <c r="J23" s="240">
        <v>292.66559839000001</v>
      </c>
      <c r="K23" s="240">
        <v>280.94578967000001</v>
      </c>
      <c r="L23" s="240">
        <v>239.18737322999999</v>
      </c>
      <c r="M23" s="240">
        <v>229.11693567</v>
      </c>
      <c r="N23" s="240">
        <v>223.68658065</v>
      </c>
      <c r="O23" s="240">
        <v>239.46349129000001</v>
      </c>
      <c r="P23" s="240">
        <v>245.05971102999999</v>
      </c>
      <c r="Q23" s="240">
        <v>224.79949096999999</v>
      </c>
      <c r="R23" s="240">
        <v>227.84848233</v>
      </c>
      <c r="S23" s="240">
        <v>236.63356870999999</v>
      </c>
      <c r="T23" s="240">
        <v>277.46500632999999</v>
      </c>
      <c r="U23" s="240">
        <v>296.07390773999998</v>
      </c>
      <c r="V23" s="240">
        <v>305.51404129000002</v>
      </c>
      <c r="W23" s="240">
        <v>298.945086</v>
      </c>
      <c r="X23" s="240">
        <v>251.86642581000001</v>
      </c>
      <c r="Y23" s="240">
        <v>235.425096</v>
      </c>
      <c r="Z23" s="240">
        <v>228.86827676999999</v>
      </c>
      <c r="AA23" s="240">
        <v>232.20381355000001</v>
      </c>
      <c r="AB23" s="240">
        <v>234.47349249999999</v>
      </c>
      <c r="AC23" s="240">
        <v>219.90109742000001</v>
      </c>
      <c r="AD23" s="240">
        <v>229.93597166999999</v>
      </c>
      <c r="AE23" s="240">
        <v>238.50264902999999</v>
      </c>
      <c r="AF23" s="240">
        <v>265.58908300000002</v>
      </c>
      <c r="AG23" s="240">
        <v>284.23944839000001</v>
      </c>
      <c r="AH23" s="240">
        <v>286.83575160999999</v>
      </c>
      <c r="AI23" s="240">
        <v>267.85651066999998</v>
      </c>
      <c r="AJ23" s="240">
        <v>244.59369838999999</v>
      </c>
      <c r="AK23" s="240">
        <v>229.15531933</v>
      </c>
      <c r="AL23" s="240">
        <v>225.28262839000001</v>
      </c>
      <c r="AM23" s="240">
        <v>254.02050903</v>
      </c>
      <c r="AN23" s="240">
        <v>249.26821071000001</v>
      </c>
      <c r="AO23" s="240">
        <v>222.31841581</v>
      </c>
      <c r="AP23" s="240">
        <v>225.01322500000001</v>
      </c>
      <c r="AQ23" s="240">
        <v>247.87896871000001</v>
      </c>
      <c r="AR23" s="240">
        <v>286.240319</v>
      </c>
      <c r="AS23" s="240">
        <v>294.86599065000001</v>
      </c>
      <c r="AT23" s="240">
        <v>298.31883839</v>
      </c>
      <c r="AU23" s="240">
        <v>293.50279132999998</v>
      </c>
      <c r="AV23" s="240">
        <v>257.98782354999997</v>
      </c>
      <c r="AW23" s="240">
        <v>232.744854</v>
      </c>
      <c r="AX23" s="240">
        <v>229.00218580999999</v>
      </c>
      <c r="AY23" s="240">
        <v>243.89580000000001</v>
      </c>
      <c r="AZ23" s="240">
        <v>246.756</v>
      </c>
      <c r="BA23" s="333">
        <v>223.08580000000001</v>
      </c>
      <c r="BB23" s="333">
        <v>225.36600000000001</v>
      </c>
      <c r="BC23" s="333">
        <v>238.42269999999999</v>
      </c>
      <c r="BD23" s="333">
        <v>275.09750000000003</v>
      </c>
      <c r="BE23" s="333">
        <v>291.87610000000001</v>
      </c>
      <c r="BF23" s="333">
        <v>300.66860000000003</v>
      </c>
      <c r="BG23" s="333">
        <v>281.71539999999999</v>
      </c>
      <c r="BH23" s="333">
        <v>252.47630000000001</v>
      </c>
      <c r="BI23" s="333">
        <v>229.86539999999999</v>
      </c>
      <c r="BJ23" s="333">
        <v>230.45949999999999</v>
      </c>
      <c r="BK23" s="333">
        <v>248.74359999999999</v>
      </c>
      <c r="BL23" s="333">
        <v>253.59800000000001</v>
      </c>
      <c r="BM23" s="333">
        <v>226.50120000000001</v>
      </c>
      <c r="BN23" s="333">
        <v>227.24760000000001</v>
      </c>
      <c r="BO23" s="333">
        <v>241.07599999999999</v>
      </c>
      <c r="BP23" s="333">
        <v>277.24329999999998</v>
      </c>
      <c r="BQ23" s="333">
        <v>293.4067</v>
      </c>
      <c r="BR23" s="333">
        <v>302.14519999999999</v>
      </c>
      <c r="BS23" s="333">
        <v>282.84390000000002</v>
      </c>
      <c r="BT23" s="333">
        <v>253.01220000000001</v>
      </c>
      <c r="BU23" s="333">
        <v>230.25190000000001</v>
      </c>
      <c r="BV23" s="333">
        <v>230.43559999999999</v>
      </c>
    </row>
    <row r="24" spans="1:74" ht="11.1" customHeight="1" x14ac:dyDescent="0.2">
      <c r="A24" s="111" t="s">
        <v>802</v>
      </c>
      <c r="B24" s="205" t="s">
        <v>562</v>
      </c>
      <c r="C24" s="240">
        <v>494.12470065000002</v>
      </c>
      <c r="D24" s="240">
        <v>507.99537714000002</v>
      </c>
      <c r="E24" s="240">
        <v>479.28289839000001</v>
      </c>
      <c r="F24" s="240">
        <v>496.60753467000001</v>
      </c>
      <c r="G24" s="240">
        <v>490.19245903000001</v>
      </c>
      <c r="H24" s="240">
        <v>579.28407632999995</v>
      </c>
      <c r="I24" s="240">
        <v>612.15156290000004</v>
      </c>
      <c r="J24" s="240">
        <v>623.32491451999999</v>
      </c>
      <c r="K24" s="240">
        <v>611.23392933000002</v>
      </c>
      <c r="L24" s="240">
        <v>545.25584322999998</v>
      </c>
      <c r="M24" s="240">
        <v>480.87173967000001</v>
      </c>
      <c r="N24" s="240">
        <v>462.12865677000002</v>
      </c>
      <c r="O24" s="240">
        <v>484.77997194</v>
      </c>
      <c r="P24" s="240">
        <v>484.42032585999999</v>
      </c>
      <c r="Q24" s="240">
        <v>465.25678065</v>
      </c>
      <c r="R24" s="240">
        <v>481.07064832999998</v>
      </c>
      <c r="S24" s="240">
        <v>501.45390742000001</v>
      </c>
      <c r="T24" s="240">
        <v>591.77653867000004</v>
      </c>
      <c r="U24" s="240">
        <v>618.26070097000002</v>
      </c>
      <c r="V24" s="240">
        <v>646.38997065000001</v>
      </c>
      <c r="W24" s="240">
        <v>629.59436367000001</v>
      </c>
      <c r="X24" s="240">
        <v>554.27076774</v>
      </c>
      <c r="Y24" s="240">
        <v>509.26389232999998</v>
      </c>
      <c r="Z24" s="240">
        <v>486.81274839000002</v>
      </c>
      <c r="AA24" s="240">
        <v>483.24440032000001</v>
      </c>
      <c r="AB24" s="240">
        <v>478.38802679000003</v>
      </c>
      <c r="AC24" s="240">
        <v>477.19750097000002</v>
      </c>
      <c r="AD24" s="240">
        <v>475.14128599999998</v>
      </c>
      <c r="AE24" s="240">
        <v>524.69899452000004</v>
      </c>
      <c r="AF24" s="240">
        <v>592.36516099999994</v>
      </c>
      <c r="AG24" s="240">
        <v>607.55310225999995</v>
      </c>
      <c r="AH24" s="240">
        <v>617.65646516000004</v>
      </c>
      <c r="AI24" s="240">
        <v>600.12274933000003</v>
      </c>
      <c r="AJ24" s="240">
        <v>557.48777871000004</v>
      </c>
      <c r="AK24" s="240">
        <v>490.57421933000001</v>
      </c>
      <c r="AL24" s="240">
        <v>482.37468676999998</v>
      </c>
      <c r="AM24" s="240">
        <v>534.01812226000004</v>
      </c>
      <c r="AN24" s="240">
        <v>497.68599463999999</v>
      </c>
      <c r="AO24" s="240">
        <v>470.93901677000002</v>
      </c>
      <c r="AP24" s="240">
        <v>484.72190599999999</v>
      </c>
      <c r="AQ24" s="240">
        <v>536.98128419</v>
      </c>
      <c r="AR24" s="240">
        <v>626.78928067000004</v>
      </c>
      <c r="AS24" s="240">
        <v>640.52927193999994</v>
      </c>
      <c r="AT24" s="240">
        <v>649.98799128999997</v>
      </c>
      <c r="AU24" s="240">
        <v>619.65511200000003</v>
      </c>
      <c r="AV24" s="240">
        <v>574.58898644999999</v>
      </c>
      <c r="AW24" s="240">
        <v>494.67197367</v>
      </c>
      <c r="AX24" s="240">
        <v>480.49326774000002</v>
      </c>
      <c r="AY24" s="240">
        <v>518.44079999999997</v>
      </c>
      <c r="AZ24" s="240">
        <v>494.87709999999998</v>
      </c>
      <c r="BA24" s="333">
        <v>494.38589999999999</v>
      </c>
      <c r="BB24" s="333">
        <v>511.89249999999998</v>
      </c>
      <c r="BC24" s="333">
        <v>536.99080000000004</v>
      </c>
      <c r="BD24" s="333">
        <v>615.48829999999998</v>
      </c>
      <c r="BE24" s="333">
        <v>644.29499999999996</v>
      </c>
      <c r="BF24" s="333">
        <v>672.07669999999996</v>
      </c>
      <c r="BG24" s="333">
        <v>638.21960000000001</v>
      </c>
      <c r="BH24" s="333">
        <v>592.79160000000002</v>
      </c>
      <c r="BI24" s="333">
        <v>500.87290000000002</v>
      </c>
      <c r="BJ24" s="333">
        <v>491.71429999999998</v>
      </c>
      <c r="BK24" s="333">
        <v>534.69010000000003</v>
      </c>
      <c r="BL24" s="333">
        <v>511.7355</v>
      </c>
      <c r="BM24" s="333">
        <v>512.33029999999997</v>
      </c>
      <c r="BN24" s="333">
        <v>532.20950000000005</v>
      </c>
      <c r="BO24" s="333">
        <v>562.11329999999998</v>
      </c>
      <c r="BP24" s="333">
        <v>640.61869999999999</v>
      </c>
      <c r="BQ24" s="333">
        <v>667.2518</v>
      </c>
      <c r="BR24" s="333">
        <v>694.27599999999995</v>
      </c>
      <c r="BS24" s="333">
        <v>657.02430000000004</v>
      </c>
      <c r="BT24" s="333">
        <v>607.74459999999999</v>
      </c>
      <c r="BU24" s="333">
        <v>511.64429999999999</v>
      </c>
      <c r="BV24" s="333">
        <v>501.84500000000003</v>
      </c>
    </row>
    <row r="25" spans="1:74" ht="11.1" customHeight="1" x14ac:dyDescent="0.2">
      <c r="A25" s="111" t="s">
        <v>803</v>
      </c>
      <c r="B25" s="205" t="s">
        <v>563</v>
      </c>
      <c r="C25" s="240">
        <v>241.96387257999999</v>
      </c>
      <c r="D25" s="240">
        <v>246.24464678999999</v>
      </c>
      <c r="E25" s="240">
        <v>238.15574323000001</v>
      </c>
      <c r="F25" s="240">
        <v>242.98789933</v>
      </c>
      <c r="G25" s="240">
        <v>248.30691612999999</v>
      </c>
      <c r="H25" s="240">
        <v>282.51581533000001</v>
      </c>
      <c r="I25" s="240">
        <v>288.57479870999998</v>
      </c>
      <c r="J25" s="240">
        <v>302.46848096999997</v>
      </c>
      <c r="K25" s="240">
        <v>283.54162867000002</v>
      </c>
      <c r="L25" s="240">
        <v>255.82164097</v>
      </c>
      <c r="M25" s="240">
        <v>243.15026499999999</v>
      </c>
      <c r="N25" s="240">
        <v>244.70082644999999</v>
      </c>
      <c r="O25" s="240">
        <v>243.38480774000001</v>
      </c>
      <c r="P25" s="240">
        <v>243.81430241000001</v>
      </c>
      <c r="Q25" s="240">
        <v>238.43607742</v>
      </c>
      <c r="R25" s="240">
        <v>239.31227167</v>
      </c>
      <c r="S25" s="240">
        <v>248.56586128999999</v>
      </c>
      <c r="T25" s="240">
        <v>289.66960933000001</v>
      </c>
      <c r="U25" s="240">
        <v>303.04211515999998</v>
      </c>
      <c r="V25" s="240">
        <v>296.40221935</v>
      </c>
      <c r="W25" s="240">
        <v>275.31884200000002</v>
      </c>
      <c r="X25" s="240">
        <v>260.02833161000001</v>
      </c>
      <c r="Y25" s="240">
        <v>243.26651032999999</v>
      </c>
      <c r="Z25" s="240">
        <v>250.14075742</v>
      </c>
      <c r="AA25" s="240">
        <v>247.07076774000001</v>
      </c>
      <c r="AB25" s="240">
        <v>249.58665285999999</v>
      </c>
      <c r="AC25" s="240">
        <v>243.15085483999999</v>
      </c>
      <c r="AD25" s="240">
        <v>244.50242900000001</v>
      </c>
      <c r="AE25" s="240">
        <v>255.98450839</v>
      </c>
      <c r="AF25" s="240">
        <v>297.07102966999997</v>
      </c>
      <c r="AG25" s="240">
        <v>310.44194709999999</v>
      </c>
      <c r="AH25" s="240">
        <v>307.87069226</v>
      </c>
      <c r="AI25" s="240">
        <v>286.00727667000001</v>
      </c>
      <c r="AJ25" s="240">
        <v>256.59434032000001</v>
      </c>
      <c r="AK25" s="240">
        <v>245.11491333000001</v>
      </c>
      <c r="AL25" s="240">
        <v>248.31696323</v>
      </c>
      <c r="AM25" s="240">
        <v>245.55747355</v>
      </c>
      <c r="AN25" s="240">
        <v>254.25750643000001</v>
      </c>
      <c r="AO25" s="240">
        <v>245.90291483999999</v>
      </c>
      <c r="AP25" s="240">
        <v>250.93460866999999</v>
      </c>
      <c r="AQ25" s="240">
        <v>263.56358289999997</v>
      </c>
      <c r="AR25" s="240">
        <v>293.98276433000001</v>
      </c>
      <c r="AS25" s="240">
        <v>315.31705774</v>
      </c>
      <c r="AT25" s="240">
        <v>317.29060838999999</v>
      </c>
      <c r="AU25" s="240">
        <v>293.73972932999999</v>
      </c>
      <c r="AV25" s="240">
        <v>257.79443097000001</v>
      </c>
      <c r="AW25" s="240">
        <v>247.30875266999999</v>
      </c>
      <c r="AX25" s="240">
        <v>249.89064452</v>
      </c>
      <c r="AY25" s="240">
        <v>248.16380000000001</v>
      </c>
      <c r="AZ25" s="240">
        <v>253.8126</v>
      </c>
      <c r="BA25" s="333">
        <v>245.97380000000001</v>
      </c>
      <c r="BB25" s="333">
        <v>247.84059999999999</v>
      </c>
      <c r="BC25" s="333">
        <v>262.5754</v>
      </c>
      <c r="BD25" s="333">
        <v>287.88929999999999</v>
      </c>
      <c r="BE25" s="333">
        <v>311.06270000000001</v>
      </c>
      <c r="BF25" s="333">
        <v>319.20960000000002</v>
      </c>
      <c r="BG25" s="333">
        <v>289.79719999999998</v>
      </c>
      <c r="BH25" s="333">
        <v>261.9923</v>
      </c>
      <c r="BI25" s="333">
        <v>250.00620000000001</v>
      </c>
      <c r="BJ25" s="333">
        <v>253.01679999999999</v>
      </c>
      <c r="BK25" s="333">
        <v>250.17320000000001</v>
      </c>
      <c r="BL25" s="333">
        <v>253.7321</v>
      </c>
      <c r="BM25" s="333">
        <v>248.86009999999999</v>
      </c>
      <c r="BN25" s="333">
        <v>249.59049999999999</v>
      </c>
      <c r="BO25" s="333">
        <v>264.66180000000003</v>
      </c>
      <c r="BP25" s="333">
        <v>289.5265</v>
      </c>
      <c r="BQ25" s="333">
        <v>312.70420000000001</v>
      </c>
      <c r="BR25" s="333">
        <v>320.83659999999998</v>
      </c>
      <c r="BS25" s="333">
        <v>291.22559999999999</v>
      </c>
      <c r="BT25" s="333">
        <v>263.24509999999998</v>
      </c>
      <c r="BU25" s="333">
        <v>251.16720000000001</v>
      </c>
      <c r="BV25" s="333">
        <v>254.1412</v>
      </c>
    </row>
    <row r="26" spans="1:74" ht="11.1" customHeight="1" x14ac:dyDescent="0.2">
      <c r="A26" s="111" t="s">
        <v>804</v>
      </c>
      <c r="B26" s="205" t="s">
        <v>256</v>
      </c>
      <c r="C26" s="240">
        <v>419.87671516</v>
      </c>
      <c r="D26" s="240">
        <v>428.55438643000002</v>
      </c>
      <c r="E26" s="240">
        <v>425.73698676999999</v>
      </c>
      <c r="F26" s="240">
        <v>436.439998</v>
      </c>
      <c r="G26" s="240">
        <v>404.80793032000003</v>
      </c>
      <c r="H26" s="240">
        <v>466.11246967</v>
      </c>
      <c r="I26" s="240">
        <v>481.27117419000001</v>
      </c>
      <c r="J26" s="240">
        <v>470.10436902999999</v>
      </c>
      <c r="K26" s="240">
        <v>493.82635099999999</v>
      </c>
      <c r="L26" s="240">
        <v>475.71723322999998</v>
      </c>
      <c r="M26" s="240">
        <v>435.94685399999997</v>
      </c>
      <c r="N26" s="240">
        <v>441.91713838999999</v>
      </c>
      <c r="O26" s="240">
        <v>412.10207548</v>
      </c>
      <c r="P26" s="240">
        <v>423.33731517000001</v>
      </c>
      <c r="Q26" s="240">
        <v>425.22175290000001</v>
      </c>
      <c r="R26" s="240">
        <v>418.78953732999997</v>
      </c>
      <c r="S26" s="240">
        <v>412.67839484000001</v>
      </c>
      <c r="T26" s="240">
        <v>461.32600100000002</v>
      </c>
      <c r="U26" s="240">
        <v>450.28100000000001</v>
      </c>
      <c r="V26" s="240">
        <v>505.85290871000001</v>
      </c>
      <c r="W26" s="240">
        <v>476.88195832999997</v>
      </c>
      <c r="X26" s="240">
        <v>439.42159322999998</v>
      </c>
      <c r="Y26" s="240">
        <v>435.21115832999999</v>
      </c>
      <c r="Z26" s="240">
        <v>444.15783097000002</v>
      </c>
      <c r="AA26" s="240">
        <v>429.66797193999997</v>
      </c>
      <c r="AB26" s="240">
        <v>434.45353749999998</v>
      </c>
      <c r="AC26" s="240">
        <v>427.58651613000001</v>
      </c>
      <c r="AD26" s="240">
        <v>424.64739932999998</v>
      </c>
      <c r="AE26" s="240">
        <v>423.79260290000002</v>
      </c>
      <c r="AF26" s="240">
        <v>483.28377067000002</v>
      </c>
      <c r="AG26" s="240">
        <v>477.86177580999998</v>
      </c>
      <c r="AH26" s="240">
        <v>500.17181355000002</v>
      </c>
      <c r="AI26" s="240">
        <v>478.85785033000002</v>
      </c>
      <c r="AJ26" s="240">
        <v>450.77783226000003</v>
      </c>
      <c r="AK26" s="240">
        <v>428.52572366999999</v>
      </c>
      <c r="AL26" s="240">
        <v>432.99625097000001</v>
      </c>
      <c r="AM26" s="240">
        <v>423.72226968000001</v>
      </c>
      <c r="AN26" s="240">
        <v>434.51611536000001</v>
      </c>
      <c r="AO26" s="240">
        <v>445.18218065000002</v>
      </c>
      <c r="AP26" s="240">
        <v>425.05007733000002</v>
      </c>
      <c r="AQ26" s="240">
        <v>402.83826097000002</v>
      </c>
      <c r="AR26" s="240">
        <v>445.71719366999997</v>
      </c>
      <c r="AS26" s="240">
        <v>477.22158870999999</v>
      </c>
      <c r="AT26" s="240">
        <v>525.49803419</v>
      </c>
      <c r="AU26" s="240">
        <v>412.41567566999998</v>
      </c>
      <c r="AV26" s="240">
        <v>459.92894031999998</v>
      </c>
      <c r="AW26" s="240">
        <v>395.02542699999998</v>
      </c>
      <c r="AX26" s="240">
        <v>413.33958096999999</v>
      </c>
      <c r="AY26" s="240">
        <v>415.1275</v>
      </c>
      <c r="AZ26" s="240">
        <v>435.39150000000001</v>
      </c>
      <c r="BA26" s="333">
        <v>442.18650000000002</v>
      </c>
      <c r="BB26" s="333">
        <v>427.53089999999997</v>
      </c>
      <c r="BC26" s="333">
        <v>403.33819999999997</v>
      </c>
      <c r="BD26" s="333">
        <v>446.72179999999997</v>
      </c>
      <c r="BE26" s="333">
        <v>466.78199999999998</v>
      </c>
      <c r="BF26" s="333">
        <v>509.2253</v>
      </c>
      <c r="BG26" s="333">
        <v>408.56729999999999</v>
      </c>
      <c r="BH26" s="333">
        <v>460.32010000000002</v>
      </c>
      <c r="BI26" s="333">
        <v>396.32150000000001</v>
      </c>
      <c r="BJ26" s="333">
        <v>413.32429999999999</v>
      </c>
      <c r="BK26" s="333">
        <v>415.55020000000002</v>
      </c>
      <c r="BL26" s="333">
        <v>431.86189999999999</v>
      </c>
      <c r="BM26" s="333">
        <v>446.23039999999997</v>
      </c>
      <c r="BN26" s="333">
        <v>428.0872</v>
      </c>
      <c r="BO26" s="333">
        <v>403.96159999999998</v>
      </c>
      <c r="BP26" s="333">
        <v>446.7987</v>
      </c>
      <c r="BQ26" s="333">
        <v>467.03809999999999</v>
      </c>
      <c r="BR26" s="333">
        <v>509.46010000000001</v>
      </c>
      <c r="BS26" s="333">
        <v>408.74400000000003</v>
      </c>
      <c r="BT26" s="333">
        <v>460.56110000000001</v>
      </c>
      <c r="BU26" s="333">
        <v>396.50630000000001</v>
      </c>
      <c r="BV26" s="333">
        <v>413.4452</v>
      </c>
    </row>
    <row r="27" spans="1:74" ht="11.1" customHeight="1" x14ac:dyDescent="0.2">
      <c r="A27" s="111" t="s">
        <v>816</v>
      </c>
      <c r="B27" s="205" t="s">
        <v>257</v>
      </c>
      <c r="C27" s="240">
        <v>15.758846774</v>
      </c>
      <c r="D27" s="240">
        <v>17.157549642999999</v>
      </c>
      <c r="E27" s="240">
        <v>15.699147097000001</v>
      </c>
      <c r="F27" s="240">
        <v>16.125335667000002</v>
      </c>
      <c r="G27" s="240">
        <v>15.46991871</v>
      </c>
      <c r="H27" s="240">
        <v>15.919586000000001</v>
      </c>
      <c r="I27" s="240">
        <v>16.398321934999998</v>
      </c>
      <c r="J27" s="240">
        <v>16.441642903000002</v>
      </c>
      <c r="K27" s="240">
        <v>16.902431666999998</v>
      </c>
      <c r="L27" s="240">
        <v>16.182027419000001</v>
      </c>
      <c r="M27" s="240">
        <v>16.939252</v>
      </c>
      <c r="N27" s="240">
        <v>16.338593871</v>
      </c>
      <c r="O27" s="240">
        <v>15.707275806</v>
      </c>
      <c r="P27" s="240">
        <v>16.545522414000001</v>
      </c>
      <c r="Q27" s="240">
        <v>15.694860968</v>
      </c>
      <c r="R27" s="240">
        <v>15.651615667</v>
      </c>
      <c r="S27" s="240">
        <v>15.516768065000001</v>
      </c>
      <c r="T27" s="240">
        <v>15.587044000000001</v>
      </c>
      <c r="U27" s="240">
        <v>15.928498064999999</v>
      </c>
      <c r="V27" s="240">
        <v>16.353565484000001</v>
      </c>
      <c r="W27" s="240">
        <v>16.319964667000001</v>
      </c>
      <c r="X27" s="240">
        <v>15.976994194</v>
      </c>
      <c r="Y27" s="240">
        <v>16.131768333</v>
      </c>
      <c r="Z27" s="240">
        <v>16.184911613000001</v>
      </c>
      <c r="AA27" s="240">
        <v>15.739446128999999</v>
      </c>
      <c r="AB27" s="240">
        <v>16.581651429000001</v>
      </c>
      <c r="AC27" s="240">
        <v>15.895484516</v>
      </c>
      <c r="AD27" s="240">
        <v>15.9199</v>
      </c>
      <c r="AE27" s="240">
        <v>15.252305806000001</v>
      </c>
      <c r="AF27" s="240">
        <v>15.499307333000001</v>
      </c>
      <c r="AG27" s="240">
        <v>15.719406451999999</v>
      </c>
      <c r="AH27" s="240">
        <v>16.298407096999998</v>
      </c>
      <c r="AI27" s="240">
        <v>16.136531000000002</v>
      </c>
      <c r="AJ27" s="240">
        <v>15.857260323</v>
      </c>
      <c r="AK27" s="240">
        <v>15.942984333</v>
      </c>
      <c r="AL27" s="240">
        <v>15.472337097</v>
      </c>
      <c r="AM27" s="240">
        <v>15.78923</v>
      </c>
      <c r="AN27" s="240">
        <v>16.546935000000001</v>
      </c>
      <c r="AO27" s="240">
        <v>15.198471935000001</v>
      </c>
      <c r="AP27" s="240">
        <v>15.625518</v>
      </c>
      <c r="AQ27" s="240">
        <v>14.972758710000001</v>
      </c>
      <c r="AR27" s="240">
        <v>15.415385667000001</v>
      </c>
      <c r="AS27" s="240">
        <v>15.713002903</v>
      </c>
      <c r="AT27" s="240">
        <v>15.924653226</v>
      </c>
      <c r="AU27" s="240">
        <v>15.628513667</v>
      </c>
      <c r="AV27" s="240">
        <v>15.740282903000001</v>
      </c>
      <c r="AW27" s="240">
        <v>15.719911667</v>
      </c>
      <c r="AX27" s="240">
        <v>15.196772580999999</v>
      </c>
      <c r="AY27" s="240">
        <v>15.70415</v>
      </c>
      <c r="AZ27" s="240">
        <v>16.451689999999999</v>
      </c>
      <c r="BA27" s="333">
        <v>15.118320000000001</v>
      </c>
      <c r="BB27" s="333">
        <v>15.53097</v>
      </c>
      <c r="BC27" s="333">
        <v>14.870279999999999</v>
      </c>
      <c r="BD27" s="333">
        <v>15.29752</v>
      </c>
      <c r="BE27" s="333">
        <v>15.584770000000001</v>
      </c>
      <c r="BF27" s="333">
        <v>15.789569999999999</v>
      </c>
      <c r="BG27" s="333">
        <v>15.49498</v>
      </c>
      <c r="BH27" s="333">
        <v>15.601279999999999</v>
      </c>
      <c r="BI27" s="333">
        <v>15.576460000000001</v>
      </c>
      <c r="BJ27" s="333">
        <v>15.05865</v>
      </c>
      <c r="BK27" s="333">
        <v>15.5844</v>
      </c>
      <c r="BL27" s="333">
        <v>16.322579999999999</v>
      </c>
      <c r="BM27" s="333">
        <v>14.99363</v>
      </c>
      <c r="BN27" s="333">
        <v>15.397729999999999</v>
      </c>
      <c r="BO27" s="333">
        <v>14.74136</v>
      </c>
      <c r="BP27" s="333">
        <v>15.16414</v>
      </c>
      <c r="BQ27" s="333">
        <v>15.45086</v>
      </c>
      <c r="BR27" s="333">
        <v>15.657970000000001</v>
      </c>
      <c r="BS27" s="333">
        <v>15.37201</v>
      </c>
      <c r="BT27" s="333">
        <v>15.47841</v>
      </c>
      <c r="BU27" s="333">
        <v>15.45167</v>
      </c>
      <c r="BV27" s="333">
        <v>14.93398</v>
      </c>
    </row>
    <row r="28" spans="1:74" ht="11.1" customHeight="1" x14ac:dyDescent="0.2">
      <c r="A28" s="111" t="s">
        <v>817</v>
      </c>
      <c r="B28" s="205" t="s">
        <v>565</v>
      </c>
      <c r="C28" s="240">
        <v>3600.6341103</v>
      </c>
      <c r="D28" s="240">
        <v>3767.2312978999998</v>
      </c>
      <c r="E28" s="240">
        <v>3477.2930197000001</v>
      </c>
      <c r="F28" s="240">
        <v>3472.2599286999998</v>
      </c>
      <c r="G28" s="240">
        <v>3529.2146364999999</v>
      </c>
      <c r="H28" s="240">
        <v>3975.6707072999998</v>
      </c>
      <c r="I28" s="240">
        <v>4145.2984944999998</v>
      </c>
      <c r="J28" s="240">
        <v>4145.7716934999999</v>
      </c>
      <c r="K28" s="240">
        <v>4073.1802123000002</v>
      </c>
      <c r="L28" s="240">
        <v>3639.4028241999999</v>
      </c>
      <c r="M28" s="240">
        <v>3471.3413182999998</v>
      </c>
      <c r="N28" s="240">
        <v>3446.1105628999999</v>
      </c>
      <c r="O28" s="240">
        <v>3561.6282722999999</v>
      </c>
      <c r="P28" s="240">
        <v>3567.2996420999998</v>
      </c>
      <c r="Q28" s="240">
        <v>3410.9412403000001</v>
      </c>
      <c r="R28" s="240">
        <v>3401.504289</v>
      </c>
      <c r="S28" s="240">
        <v>3497.9642644999999</v>
      </c>
      <c r="T28" s="240">
        <v>4012.1091016999999</v>
      </c>
      <c r="U28" s="240">
        <v>4194.7844568</v>
      </c>
      <c r="V28" s="240">
        <v>4355.4464793999996</v>
      </c>
      <c r="W28" s="240">
        <v>4116.4274599999999</v>
      </c>
      <c r="X28" s="240">
        <v>3643.9618273999999</v>
      </c>
      <c r="Y28" s="240">
        <v>3501.9955853000001</v>
      </c>
      <c r="Z28" s="240">
        <v>3553.9380881000002</v>
      </c>
      <c r="AA28" s="240">
        <v>3531.8834370999998</v>
      </c>
      <c r="AB28" s="240">
        <v>3558.5691256999999</v>
      </c>
      <c r="AC28" s="240">
        <v>3457.1891731999999</v>
      </c>
      <c r="AD28" s="240">
        <v>3419.6349893000001</v>
      </c>
      <c r="AE28" s="240">
        <v>3544.2612844999999</v>
      </c>
      <c r="AF28" s="240">
        <v>4000.4385106999998</v>
      </c>
      <c r="AG28" s="240">
        <v>4170.2136473999999</v>
      </c>
      <c r="AH28" s="240">
        <v>4144.5486412999999</v>
      </c>
      <c r="AI28" s="240">
        <v>3959.6253029999998</v>
      </c>
      <c r="AJ28" s="240">
        <v>3654.4255386999998</v>
      </c>
      <c r="AK28" s="240">
        <v>3499.1033357000001</v>
      </c>
      <c r="AL28" s="240">
        <v>3525.9845528999999</v>
      </c>
      <c r="AM28" s="240">
        <v>3697.3612294</v>
      </c>
      <c r="AN28" s="240">
        <v>3642.9074632000002</v>
      </c>
      <c r="AO28" s="240">
        <v>3480.2047947999999</v>
      </c>
      <c r="AP28" s="240">
        <v>3430.7176706999999</v>
      </c>
      <c r="AQ28" s="240">
        <v>3632.1749568</v>
      </c>
      <c r="AR28" s="240">
        <v>4052.6140952999999</v>
      </c>
      <c r="AS28" s="240">
        <v>4223.1113386999996</v>
      </c>
      <c r="AT28" s="240">
        <v>4338.0428267999996</v>
      </c>
      <c r="AU28" s="240">
        <v>4052.70903</v>
      </c>
      <c r="AV28" s="240">
        <v>3737.4362544999999</v>
      </c>
      <c r="AW28" s="240">
        <v>3487.3995233000001</v>
      </c>
      <c r="AX28" s="240">
        <v>3473.4948506000001</v>
      </c>
      <c r="AY28" s="240">
        <v>3606.5697500000001</v>
      </c>
      <c r="AZ28" s="240">
        <v>3672.7238900000002</v>
      </c>
      <c r="BA28" s="333">
        <v>3491.5369999999998</v>
      </c>
      <c r="BB28" s="333">
        <v>3433.8150000000001</v>
      </c>
      <c r="BC28" s="333">
        <v>3566.88</v>
      </c>
      <c r="BD28" s="333">
        <v>3987.7359999999999</v>
      </c>
      <c r="BE28" s="333">
        <v>4203.3239999999996</v>
      </c>
      <c r="BF28" s="333">
        <v>4301.9340000000002</v>
      </c>
      <c r="BG28" s="333">
        <v>3955.616</v>
      </c>
      <c r="BH28" s="333">
        <v>3729.05</v>
      </c>
      <c r="BI28" s="333">
        <v>3454.6469999999999</v>
      </c>
      <c r="BJ28" s="333">
        <v>3505.3339999999998</v>
      </c>
      <c r="BK28" s="333">
        <v>3632.748</v>
      </c>
      <c r="BL28" s="333">
        <v>3694.9850000000001</v>
      </c>
      <c r="BM28" s="333">
        <v>3512.18</v>
      </c>
      <c r="BN28" s="333">
        <v>3456.181</v>
      </c>
      <c r="BO28" s="333">
        <v>3594.9270000000001</v>
      </c>
      <c r="BP28" s="333">
        <v>4011.1329999999998</v>
      </c>
      <c r="BQ28" s="333">
        <v>4222.7299999999996</v>
      </c>
      <c r="BR28" s="333">
        <v>4319.7209999999995</v>
      </c>
      <c r="BS28" s="333">
        <v>3969.2080000000001</v>
      </c>
      <c r="BT28" s="333">
        <v>3738.076</v>
      </c>
      <c r="BU28" s="333">
        <v>3458.9569999999999</v>
      </c>
      <c r="BV28" s="333">
        <v>3507.8719999999998</v>
      </c>
    </row>
    <row r="29" spans="1:74" ht="11.1" customHeight="1" x14ac:dyDescent="0.2">
      <c r="A29" s="111"/>
      <c r="B29" s="113" t="s">
        <v>32</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372"/>
      <c r="BB29" s="372"/>
      <c r="BC29" s="372"/>
      <c r="BD29" s="372"/>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11" t="s">
        <v>805</v>
      </c>
      <c r="B30" s="205" t="s">
        <v>557</v>
      </c>
      <c r="C30" s="240">
        <v>47.890173548</v>
      </c>
      <c r="D30" s="240">
        <v>52.221447499999996</v>
      </c>
      <c r="E30" s="240">
        <v>47.142878064999998</v>
      </c>
      <c r="F30" s="240">
        <v>50.658081666999998</v>
      </c>
      <c r="G30" s="240">
        <v>50.460533226000003</v>
      </c>
      <c r="H30" s="240">
        <v>55.111336667000003</v>
      </c>
      <c r="I30" s="240">
        <v>53.171741613000002</v>
      </c>
      <c r="J30" s="240">
        <v>54.936035484000001</v>
      </c>
      <c r="K30" s="240">
        <v>54.028529667000001</v>
      </c>
      <c r="L30" s="240">
        <v>53.375757096999997</v>
      </c>
      <c r="M30" s="240">
        <v>49.200727667000002</v>
      </c>
      <c r="N30" s="240">
        <v>47.900695484000003</v>
      </c>
      <c r="O30" s="240">
        <v>47.169876451999997</v>
      </c>
      <c r="P30" s="240">
        <v>49.241818275999997</v>
      </c>
      <c r="Q30" s="240">
        <v>46.877835806</v>
      </c>
      <c r="R30" s="240">
        <v>48.100709666999997</v>
      </c>
      <c r="S30" s="240">
        <v>47.880042580999998</v>
      </c>
      <c r="T30" s="240">
        <v>50.906314332999997</v>
      </c>
      <c r="U30" s="240">
        <v>50.981489031999999</v>
      </c>
      <c r="V30" s="240">
        <v>53.686522902999997</v>
      </c>
      <c r="W30" s="240">
        <v>51.541747667000003</v>
      </c>
      <c r="X30" s="240">
        <v>47.567842581000001</v>
      </c>
      <c r="Y30" s="240">
        <v>48.303521000000003</v>
      </c>
      <c r="Z30" s="240">
        <v>46.841536773999998</v>
      </c>
      <c r="AA30" s="240">
        <v>44.260183548000001</v>
      </c>
      <c r="AB30" s="240">
        <v>46.111639642999997</v>
      </c>
      <c r="AC30" s="240">
        <v>45.049870644999999</v>
      </c>
      <c r="AD30" s="240">
        <v>43.760808666999999</v>
      </c>
      <c r="AE30" s="240">
        <v>44.498966451999998</v>
      </c>
      <c r="AF30" s="240">
        <v>47.991850333000002</v>
      </c>
      <c r="AG30" s="240">
        <v>48.774317742000001</v>
      </c>
      <c r="AH30" s="240">
        <v>48.423384515999999</v>
      </c>
      <c r="AI30" s="240">
        <v>49.206998667000001</v>
      </c>
      <c r="AJ30" s="240">
        <v>47.248996773999998</v>
      </c>
      <c r="AK30" s="240">
        <v>45.409510333</v>
      </c>
      <c r="AL30" s="240">
        <v>43.819088710000003</v>
      </c>
      <c r="AM30" s="240">
        <v>41.319230967999999</v>
      </c>
      <c r="AN30" s="240">
        <v>43.987982856999999</v>
      </c>
      <c r="AO30" s="240">
        <v>41.086396452000002</v>
      </c>
      <c r="AP30" s="240">
        <v>41.815467333000001</v>
      </c>
      <c r="AQ30" s="240">
        <v>44.609194838999997</v>
      </c>
      <c r="AR30" s="240">
        <v>43.737351332999999</v>
      </c>
      <c r="AS30" s="240">
        <v>44.906674193999997</v>
      </c>
      <c r="AT30" s="240">
        <v>50.416424515999999</v>
      </c>
      <c r="AU30" s="240">
        <v>45.053855667000001</v>
      </c>
      <c r="AV30" s="240">
        <v>45.361104515999997</v>
      </c>
      <c r="AW30" s="240">
        <v>43.415700667000003</v>
      </c>
      <c r="AX30" s="240">
        <v>41.799479355000003</v>
      </c>
      <c r="AY30" s="240">
        <v>38.633540000000004</v>
      </c>
      <c r="AZ30" s="240">
        <v>42.618409999999997</v>
      </c>
      <c r="BA30" s="333">
        <v>40.097830000000002</v>
      </c>
      <c r="BB30" s="333">
        <v>41.349080000000001</v>
      </c>
      <c r="BC30" s="333">
        <v>43.630040000000001</v>
      </c>
      <c r="BD30" s="333">
        <v>42.155639999999998</v>
      </c>
      <c r="BE30" s="333">
        <v>43.16825</v>
      </c>
      <c r="BF30" s="333">
        <v>48.653410000000001</v>
      </c>
      <c r="BG30" s="333">
        <v>43.191549999999999</v>
      </c>
      <c r="BH30" s="333">
        <v>43.46828</v>
      </c>
      <c r="BI30" s="333">
        <v>41.953069999999997</v>
      </c>
      <c r="BJ30" s="333">
        <v>41.125340000000001</v>
      </c>
      <c r="BK30" s="333">
        <v>37.5548</v>
      </c>
      <c r="BL30" s="333">
        <v>41.383629999999997</v>
      </c>
      <c r="BM30" s="333">
        <v>38.931280000000001</v>
      </c>
      <c r="BN30" s="333">
        <v>40.201909999999998</v>
      </c>
      <c r="BO30" s="333">
        <v>42.497410000000002</v>
      </c>
      <c r="BP30" s="333">
        <v>41.203209999999999</v>
      </c>
      <c r="BQ30" s="333">
        <v>42.363909999999997</v>
      </c>
      <c r="BR30" s="333">
        <v>47.920029999999997</v>
      </c>
      <c r="BS30" s="333">
        <v>42.701549999999997</v>
      </c>
      <c r="BT30" s="333">
        <v>43.110999999999997</v>
      </c>
      <c r="BU30" s="333">
        <v>41.69068</v>
      </c>
      <c r="BV30" s="333">
        <v>40.90793</v>
      </c>
    </row>
    <row r="31" spans="1:74" ht="11.1" customHeight="1" x14ac:dyDescent="0.2">
      <c r="A31" s="111" t="s">
        <v>806</v>
      </c>
      <c r="B31" s="187" t="s">
        <v>590</v>
      </c>
      <c r="C31" s="240">
        <v>192.35570645000001</v>
      </c>
      <c r="D31" s="240">
        <v>212.88416570999999</v>
      </c>
      <c r="E31" s="240">
        <v>199.41329451999999</v>
      </c>
      <c r="F31" s="240">
        <v>197.22554066999999</v>
      </c>
      <c r="G31" s="240">
        <v>179.35767516000001</v>
      </c>
      <c r="H31" s="240">
        <v>220.58178000000001</v>
      </c>
      <c r="I31" s="240">
        <v>210.56460645000001</v>
      </c>
      <c r="J31" s="240">
        <v>201.39736386999999</v>
      </c>
      <c r="K31" s="240">
        <v>208.72949299999999</v>
      </c>
      <c r="L31" s="240">
        <v>196.42044806000001</v>
      </c>
      <c r="M31" s="240">
        <v>190.99379267</v>
      </c>
      <c r="N31" s="240">
        <v>185.56171968000001</v>
      </c>
      <c r="O31" s="240">
        <v>194.34838065</v>
      </c>
      <c r="P31" s="240">
        <v>202.37861792999999</v>
      </c>
      <c r="Q31" s="240">
        <v>189.67068194000001</v>
      </c>
      <c r="R31" s="240">
        <v>190.70984899999999</v>
      </c>
      <c r="S31" s="240">
        <v>189.41443193999999</v>
      </c>
      <c r="T31" s="240">
        <v>202.70671866999999</v>
      </c>
      <c r="U31" s="240">
        <v>205.07416452000001</v>
      </c>
      <c r="V31" s="240">
        <v>206.53213676999999</v>
      </c>
      <c r="W31" s="240">
        <v>207.303168</v>
      </c>
      <c r="X31" s="240">
        <v>193.65522161000001</v>
      </c>
      <c r="Y31" s="240">
        <v>189.68355933000001</v>
      </c>
      <c r="Z31" s="240">
        <v>193.85792581000001</v>
      </c>
      <c r="AA31" s="240">
        <v>190.21954774</v>
      </c>
      <c r="AB31" s="240">
        <v>208.11393036000001</v>
      </c>
      <c r="AC31" s="240">
        <v>190.52067323</v>
      </c>
      <c r="AD31" s="240">
        <v>199.12693766999999</v>
      </c>
      <c r="AE31" s="240">
        <v>192.06492355</v>
      </c>
      <c r="AF31" s="240">
        <v>203.56078600000001</v>
      </c>
      <c r="AG31" s="240">
        <v>206.64633226000001</v>
      </c>
      <c r="AH31" s="240">
        <v>212.05519419000001</v>
      </c>
      <c r="AI31" s="240">
        <v>205.63755466999999</v>
      </c>
      <c r="AJ31" s="240">
        <v>197.46234548000001</v>
      </c>
      <c r="AK31" s="240">
        <v>201.659502</v>
      </c>
      <c r="AL31" s="240">
        <v>195.44551806000001</v>
      </c>
      <c r="AM31" s="240">
        <v>191.31229709999999</v>
      </c>
      <c r="AN31" s="240">
        <v>210.87501964</v>
      </c>
      <c r="AO31" s="240">
        <v>188.13579967999999</v>
      </c>
      <c r="AP31" s="240">
        <v>194.58394067</v>
      </c>
      <c r="AQ31" s="240">
        <v>194.33799160999999</v>
      </c>
      <c r="AR31" s="240">
        <v>194.54690199999999</v>
      </c>
      <c r="AS31" s="240">
        <v>207.98130548</v>
      </c>
      <c r="AT31" s="240">
        <v>217.46265355</v>
      </c>
      <c r="AU31" s="240">
        <v>216.57562267</v>
      </c>
      <c r="AV31" s="240">
        <v>190.80787774000001</v>
      </c>
      <c r="AW31" s="240">
        <v>191.10610700000001</v>
      </c>
      <c r="AX31" s="240">
        <v>204.17420870999999</v>
      </c>
      <c r="AY31" s="240">
        <v>193.86789999999999</v>
      </c>
      <c r="AZ31" s="240">
        <v>214.33709999999999</v>
      </c>
      <c r="BA31" s="333">
        <v>189.9093</v>
      </c>
      <c r="BB31" s="333">
        <v>195.9496</v>
      </c>
      <c r="BC31" s="333">
        <v>196.4265</v>
      </c>
      <c r="BD31" s="333">
        <v>195.9511</v>
      </c>
      <c r="BE31" s="333">
        <v>209.90100000000001</v>
      </c>
      <c r="BF31" s="333">
        <v>218.8314</v>
      </c>
      <c r="BG31" s="333">
        <v>218.28039999999999</v>
      </c>
      <c r="BH31" s="333">
        <v>192.7</v>
      </c>
      <c r="BI31" s="333">
        <v>192.41409999999999</v>
      </c>
      <c r="BJ31" s="333">
        <v>204.2817</v>
      </c>
      <c r="BK31" s="333">
        <v>194.52510000000001</v>
      </c>
      <c r="BL31" s="333">
        <v>214.7004</v>
      </c>
      <c r="BM31" s="333">
        <v>189.85509999999999</v>
      </c>
      <c r="BN31" s="333">
        <v>195.6199</v>
      </c>
      <c r="BO31" s="333">
        <v>195.8014</v>
      </c>
      <c r="BP31" s="333">
        <v>195.05350000000001</v>
      </c>
      <c r="BQ31" s="333">
        <v>208.6439</v>
      </c>
      <c r="BR31" s="333">
        <v>217.239</v>
      </c>
      <c r="BS31" s="333">
        <v>216.44309999999999</v>
      </c>
      <c r="BT31" s="333">
        <v>190.8588</v>
      </c>
      <c r="BU31" s="333">
        <v>190.46010000000001</v>
      </c>
      <c r="BV31" s="333">
        <v>202.13900000000001</v>
      </c>
    </row>
    <row r="32" spans="1:74" ht="11.1" customHeight="1" x14ac:dyDescent="0.2">
      <c r="A32" s="111" t="s">
        <v>807</v>
      </c>
      <c r="B32" s="205" t="s">
        <v>558</v>
      </c>
      <c r="C32" s="240">
        <v>527.06088032000002</v>
      </c>
      <c r="D32" s="240">
        <v>563.60726642999998</v>
      </c>
      <c r="E32" s="240">
        <v>537.39146581</v>
      </c>
      <c r="F32" s="240">
        <v>529.90001299999994</v>
      </c>
      <c r="G32" s="240">
        <v>546.22037483999998</v>
      </c>
      <c r="H32" s="240">
        <v>564.07080299999996</v>
      </c>
      <c r="I32" s="240">
        <v>543.15064805999998</v>
      </c>
      <c r="J32" s="240">
        <v>552.53966258000003</v>
      </c>
      <c r="K32" s="240">
        <v>555.27735099999995</v>
      </c>
      <c r="L32" s="240">
        <v>525.72997999999995</v>
      </c>
      <c r="M32" s="240">
        <v>512.53913</v>
      </c>
      <c r="N32" s="240">
        <v>501.12355645000002</v>
      </c>
      <c r="O32" s="240">
        <v>511.25300257999999</v>
      </c>
      <c r="P32" s="240">
        <v>543.50577724000004</v>
      </c>
      <c r="Q32" s="240">
        <v>529.38654484000006</v>
      </c>
      <c r="R32" s="240">
        <v>522.05038266999998</v>
      </c>
      <c r="S32" s="240">
        <v>529.03097000000002</v>
      </c>
      <c r="T32" s="240">
        <v>548.64295632999995</v>
      </c>
      <c r="U32" s="240">
        <v>559.02939451999998</v>
      </c>
      <c r="V32" s="240">
        <v>573.24067838999997</v>
      </c>
      <c r="W32" s="240">
        <v>546.46310300000005</v>
      </c>
      <c r="X32" s="240">
        <v>517.17871709999997</v>
      </c>
      <c r="Y32" s="240">
        <v>516.38723866999999</v>
      </c>
      <c r="Z32" s="240">
        <v>508.48959968000003</v>
      </c>
      <c r="AA32" s="240">
        <v>506.06591871000001</v>
      </c>
      <c r="AB32" s="240">
        <v>527.44542143000001</v>
      </c>
      <c r="AC32" s="240">
        <v>523.12704484000005</v>
      </c>
      <c r="AD32" s="240">
        <v>512.24161067</v>
      </c>
      <c r="AE32" s="240">
        <v>523.14686644999995</v>
      </c>
      <c r="AF32" s="240">
        <v>549.29824099999996</v>
      </c>
      <c r="AG32" s="240">
        <v>543.82894581000005</v>
      </c>
      <c r="AH32" s="240">
        <v>552.83923580999999</v>
      </c>
      <c r="AI32" s="240">
        <v>545.259997</v>
      </c>
      <c r="AJ32" s="240">
        <v>518.77208194000002</v>
      </c>
      <c r="AK32" s="240">
        <v>513.91328667000005</v>
      </c>
      <c r="AL32" s="240">
        <v>502.02920194000001</v>
      </c>
      <c r="AM32" s="240">
        <v>483.26623999999998</v>
      </c>
      <c r="AN32" s="240">
        <v>513.80544107000003</v>
      </c>
      <c r="AO32" s="240">
        <v>501.03493677</v>
      </c>
      <c r="AP32" s="240">
        <v>489.53737367000002</v>
      </c>
      <c r="AQ32" s="240">
        <v>521.52936161000002</v>
      </c>
      <c r="AR32" s="240">
        <v>539.95056266999995</v>
      </c>
      <c r="AS32" s="240">
        <v>522.14790097000002</v>
      </c>
      <c r="AT32" s="240">
        <v>553.80189644999996</v>
      </c>
      <c r="AU32" s="240">
        <v>514.17701333000002</v>
      </c>
      <c r="AV32" s="240">
        <v>502.27821934999997</v>
      </c>
      <c r="AW32" s="240">
        <v>497.94620233000001</v>
      </c>
      <c r="AX32" s="240">
        <v>478.74759289999997</v>
      </c>
      <c r="AY32" s="240">
        <v>483.71280000000002</v>
      </c>
      <c r="AZ32" s="240">
        <v>520.29110000000003</v>
      </c>
      <c r="BA32" s="333">
        <v>506.79880000000003</v>
      </c>
      <c r="BB32" s="333">
        <v>494.50720000000001</v>
      </c>
      <c r="BC32" s="333">
        <v>527.10519999999997</v>
      </c>
      <c r="BD32" s="333">
        <v>543.1191</v>
      </c>
      <c r="BE32" s="333">
        <v>525.69330000000002</v>
      </c>
      <c r="BF32" s="333">
        <v>555.63990000000001</v>
      </c>
      <c r="BG32" s="333">
        <v>516.81629999999996</v>
      </c>
      <c r="BH32" s="333">
        <v>504.31110000000001</v>
      </c>
      <c r="BI32" s="333">
        <v>498.14069999999998</v>
      </c>
      <c r="BJ32" s="333">
        <v>475.4452</v>
      </c>
      <c r="BK32" s="333">
        <v>481.3897</v>
      </c>
      <c r="BL32" s="333">
        <v>517.18290000000002</v>
      </c>
      <c r="BM32" s="333">
        <v>503.13639999999998</v>
      </c>
      <c r="BN32" s="333">
        <v>489.95159999999998</v>
      </c>
      <c r="BO32" s="333">
        <v>521.27200000000005</v>
      </c>
      <c r="BP32" s="333">
        <v>536.25850000000003</v>
      </c>
      <c r="BQ32" s="333">
        <v>518.32050000000004</v>
      </c>
      <c r="BR32" s="333">
        <v>547.29510000000005</v>
      </c>
      <c r="BS32" s="333">
        <v>508.61520000000002</v>
      </c>
      <c r="BT32" s="333">
        <v>495.8546</v>
      </c>
      <c r="BU32" s="333">
        <v>489.57100000000003</v>
      </c>
      <c r="BV32" s="333">
        <v>467.20769999999999</v>
      </c>
    </row>
    <row r="33" spans="1:74" ht="11.1" customHeight="1" x14ac:dyDescent="0.2">
      <c r="A33" s="111" t="s">
        <v>808</v>
      </c>
      <c r="B33" s="205" t="s">
        <v>559</v>
      </c>
      <c r="C33" s="240">
        <v>240.62565742000001</v>
      </c>
      <c r="D33" s="240">
        <v>259.99802070999999</v>
      </c>
      <c r="E33" s="240">
        <v>242.76371935</v>
      </c>
      <c r="F33" s="240">
        <v>249.23124733</v>
      </c>
      <c r="G33" s="240">
        <v>244.40584290000001</v>
      </c>
      <c r="H33" s="240">
        <v>258.475638</v>
      </c>
      <c r="I33" s="240">
        <v>261.28357097000003</v>
      </c>
      <c r="J33" s="240">
        <v>271.62341709999998</v>
      </c>
      <c r="K33" s="240">
        <v>255.05421867000001</v>
      </c>
      <c r="L33" s="240">
        <v>244.08777871000001</v>
      </c>
      <c r="M33" s="240">
        <v>246.54565567</v>
      </c>
      <c r="N33" s="240">
        <v>232.98745258</v>
      </c>
      <c r="O33" s="240">
        <v>231.69117323</v>
      </c>
      <c r="P33" s="240">
        <v>245.04704344999999</v>
      </c>
      <c r="Q33" s="240">
        <v>231.30062645000001</v>
      </c>
      <c r="R33" s="240">
        <v>232.45480867000001</v>
      </c>
      <c r="S33" s="240">
        <v>238.02232484000001</v>
      </c>
      <c r="T33" s="240">
        <v>253.72983300000001</v>
      </c>
      <c r="U33" s="240">
        <v>256.84078839</v>
      </c>
      <c r="V33" s="240">
        <v>267.38622709999999</v>
      </c>
      <c r="W33" s="240">
        <v>255.58509900000001</v>
      </c>
      <c r="X33" s="240">
        <v>240.34945031999999</v>
      </c>
      <c r="Y33" s="240">
        <v>249.48675066999999</v>
      </c>
      <c r="Z33" s="240">
        <v>235.87312</v>
      </c>
      <c r="AA33" s="240">
        <v>236.41975676999999</v>
      </c>
      <c r="AB33" s="240">
        <v>250.77695499999999</v>
      </c>
      <c r="AC33" s="240">
        <v>246.15103902999999</v>
      </c>
      <c r="AD33" s="240">
        <v>246.87641500000001</v>
      </c>
      <c r="AE33" s="240">
        <v>251.25460032000001</v>
      </c>
      <c r="AF33" s="240">
        <v>268.09153099999997</v>
      </c>
      <c r="AG33" s="240">
        <v>276.33899967999997</v>
      </c>
      <c r="AH33" s="240">
        <v>269.47209515999998</v>
      </c>
      <c r="AI33" s="240">
        <v>264.92617567000002</v>
      </c>
      <c r="AJ33" s="240">
        <v>251.28510548</v>
      </c>
      <c r="AK33" s="240">
        <v>255.42992867000001</v>
      </c>
      <c r="AL33" s="240">
        <v>246.75868742</v>
      </c>
      <c r="AM33" s="240">
        <v>227.40686676999999</v>
      </c>
      <c r="AN33" s="240">
        <v>240.64880428999999</v>
      </c>
      <c r="AO33" s="240">
        <v>229.82885418999999</v>
      </c>
      <c r="AP33" s="240">
        <v>233.48692833000001</v>
      </c>
      <c r="AQ33" s="240">
        <v>242.32746194000001</v>
      </c>
      <c r="AR33" s="240">
        <v>248.68161900000001</v>
      </c>
      <c r="AS33" s="240">
        <v>255.39895419000001</v>
      </c>
      <c r="AT33" s="240">
        <v>265.42265128999998</v>
      </c>
      <c r="AU33" s="240">
        <v>249.51720299999999</v>
      </c>
      <c r="AV33" s="240">
        <v>239.77172999999999</v>
      </c>
      <c r="AW33" s="240">
        <v>244.41915700000001</v>
      </c>
      <c r="AX33" s="240">
        <v>231.82988129</v>
      </c>
      <c r="AY33" s="240">
        <v>229.41409999999999</v>
      </c>
      <c r="AZ33" s="240">
        <v>246.9204</v>
      </c>
      <c r="BA33" s="333">
        <v>236.59620000000001</v>
      </c>
      <c r="BB33" s="333">
        <v>239.8287</v>
      </c>
      <c r="BC33" s="333">
        <v>249.34819999999999</v>
      </c>
      <c r="BD33" s="333">
        <v>255.589</v>
      </c>
      <c r="BE33" s="333">
        <v>262.38310000000001</v>
      </c>
      <c r="BF33" s="333">
        <v>271.78230000000002</v>
      </c>
      <c r="BG33" s="333">
        <v>255.80009999999999</v>
      </c>
      <c r="BH33" s="333">
        <v>246.2276</v>
      </c>
      <c r="BI33" s="333">
        <v>249.97399999999999</v>
      </c>
      <c r="BJ33" s="333">
        <v>235.97890000000001</v>
      </c>
      <c r="BK33" s="333">
        <v>234.2988</v>
      </c>
      <c r="BL33" s="333">
        <v>252.18979999999999</v>
      </c>
      <c r="BM33" s="333">
        <v>240.94990000000001</v>
      </c>
      <c r="BN33" s="333">
        <v>243.56039999999999</v>
      </c>
      <c r="BO33" s="333">
        <v>252.7321</v>
      </c>
      <c r="BP33" s="333">
        <v>258.58150000000001</v>
      </c>
      <c r="BQ33" s="333">
        <v>265.1268</v>
      </c>
      <c r="BR33" s="333">
        <v>274.26400000000001</v>
      </c>
      <c r="BS33" s="333">
        <v>257.89640000000003</v>
      </c>
      <c r="BT33" s="333">
        <v>248.06639999999999</v>
      </c>
      <c r="BU33" s="333">
        <v>251.80369999999999</v>
      </c>
      <c r="BV33" s="333">
        <v>237.6788</v>
      </c>
    </row>
    <row r="34" spans="1:74" ht="11.1" customHeight="1" x14ac:dyDescent="0.2">
      <c r="A34" s="111" t="s">
        <v>809</v>
      </c>
      <c r="B34" s="205" t="s">
        <v>560</v>
      </c>
      <c r="C34" s="240">
        <v>366.52545386999998</v>
      </c>
      <c r="D34" s="240">
        <v>405.83700642999997</v>
      </c>
      <c r="E34" s="240">
        <v>355.68821903000003</v>
      </c>
      <c r="F34" s="240">
        <v>392.89183233</v>
      </c>
      <c r="G34" s="240">
        <v>407.03408612999999</v>
      </c>
      <c r="H34" s="240">
        <v>418.07070866999999</v>
      </c>
      <c r="I34" s="240">
        <v>402.94375226</v>
      </c>
      <c r="J34" s="240">
        <v>412.67165774</v>
      </c>
      <c r="K34" s="240">
        <v>403.92606667000001</v>
      </c>
      <c r="L34" s="240">
        <v>388.79404645</v>
      </c>
      <c r="M34" s="240">
        <v>390.39743467</v>
      </c>
      <c r="N34" s="240">
        <v>366.55831968000001</v>
      </c>
      <c r="O34" s="240">
        <v>366.15232613000001</v>
      </c>
      <c r="P34" s="240">
        <v>378.01773102999999</v>
      </c>
      <c r="Q34" s="240">
        <v>362.16525645000002</v>
      </c>
      <c r="R34" s="240">
        <v>387.18213800000001</v>
      </c>
      <c r="S34" s="240">
        <v>390.28483290000003</v>
      </c>
      <c r="T34" s="240">
        <v>396.74827599999998</v>
      </c>
      <c r="U34" s="240">
        <v>399.28980805999998</v>
      </c>
      <c r="V34" s="240">
        <v>411.10817419</v>
      </c>
      <c r="W34" s="240">
        <v>389.32842499999998</v>
      </c>
      <c r="X34" s="240">
        <v>374.50403870999997</v>
      </c>
      <c r="Y34" s="240">
        <v>377.18494433000001</v>
      </c>
      <c r="Z34" s="240">
        <v>354.36450968000003</v>
      </c>
      <c r="AA34" s="240">
        <v>355.48627742000002</v>
      </c>
      <c r="AB34" s="240">
        <v>374.62872535999998</v>
      </c>
      <c r="AC34" s="240">
        <v>376.95265354999998</v>
      </c>
      <c r="AD34" s="240">
        <v>382.39287000000002</v>
      </c>
      <c r="AE34" s="240">
        <v>397.75271548000001</v>
      </c>
      <c r="AF34" s="240">
        <v>399.02574933</v>
      </c>
      <c r="AG34" s="240">
        <v>395.82415838999998</v>
      </c>
      <c r="AH34" s="240">
        <v>407.89863548</v>
      </c>
      <c r="AI34" s="240">
        <v>386.13631466999999</v>
      </c>
      <c r="AJ34" s="240">
        <v>386.28221387000002</v>
      </c>
      <c r="AK34" s="240">
        <v>381.70868933000003</v>
      </c>
      <c r="AL34" s="240">
        <v>370.33480064999998</v>
      </c>
      <c r="AM34" s="240">
        <v>357.02407065</v>
      </c>
      <c r="AN34" s="240">
        <v>367.31813036</v>
      </c>
      <c r="AO34" s="240">
        <v>374.67243805999999</v>
      </c>
      <c r="AP34" s="240">
        <v>368.08834667000002</v>
      </c>
      <c r="AQ34" s="240">
        <v>396.80641419</v>
      </c>
      <c r="AR34" s="240">
        <v>398.72134299999999</v>
      </c>
      <c r="AS34" s="240">
        <v>404.17356483999998</v>
      </c>
      <c r="AT34" s="240">
        <v>410.48465644999999</v>
      </c>
      <c r="AU34" s="240">
        <v>396.51731733000003</v>
      </c>
      <c r="AV34" s="240">
        <v>385.8117929</v>
      </c>
      <c r="AW34" s="240">
        <v>375.64777133000001</v>
      </c>
      <c r="AX34" s="240">
        <v>347.82510160999999</v>
      </c>
      <c r="AY34" s="240">
        <v>348.66379999999998</v>
      </c>
      <c r="AZ34" s="240">
        <v>365.76830000000001</v>
      </c>
      <c r="BA34" s="333">
        <v>370.69439999999997</v>
      </c>
      <c r="BB34" s="333">
        <v>363.60509999999999</v>
      </c>
      <c r="BC34" s="333">
        <v>394.07119999999998</v>
      </c>
      <c r="BD34" s="333">
        <v>395.46420000000001</v>
      </c>
      <c r="BE34" s="333">
        <v>400.58859999999999</v>
      </c>
      <c r="BF34" s="333">
        <v>405.71019999999999</v>
      </c>
      <c r="BG34" s="333">
        <v>392.4187</v>
      </c>
      <c r="BH34" s="333">
        <v>382.47399999999999</v>
      </c>
      <c r="BI34" s="333">
        <v>371.14060000000001</v>
      </c>
      <c r="BJ34" s="333">
        <v>341.0659</v>
      </c>
      <c r="BK34" s="333">
        <v>343.06760000000003</v>
      </c>
      <c r="BL34" s="333">
        <v>359.62240000000003</v>
      </c>
      <c r="BM34" s="333">
        <v>364.03089999999997</v>
      </c>
      <c r="BN34" s="333">
        <v>356.10629999999998</v>
      </c>
      <c r="BO34" s="333">
        <v>385.13889999999998</v>
      </c>
      <c r="BP34" s="333">
        <v>385.78719999999998</v>
      </c>
      <c r="BQ34" s="333">
        <v>390.02330000000001</v>
      </c>
      <c r="BR34" s="333">
        <v>394.43400000000003</v>
      </c>
      <c r="BS34" s="333">
        <v>380.95859999999999</v>
      </c>
      <c r="BT34" s="333">
        <v>370.81130000000002</v>
      </c>
      <c r="BU34" s="333">
        <v>359.53269999999998</v>
      </c>
      <c r="BV34" s="333">
        <v>330.28440000000001</v>
      </c>
    </row>
    <row r="35" spans="1:74" ht="11.1" customHeight="1" x14ac:dyDescent="0.2">
      <c r="A35" s="111" t="s">
        <v>810</v>
      </c>
      <c r="B35" s="205" t="s">
        <v>561</v>
      </c>
      <c r="C35" s="240">
        <v>279.12461387000002</v>
      </c>
      <c r="D35" s="240">
        <v>287.68516463999998</v>
      </c>
      <c r="E35" s="240">
        <v>276.53288644999998</v>
      </c>
      <c r="F35" s="240">
        <v>285.31702066999998</v>
      </c>
      <c r="G35" s="240">
        <v>283.27754257999999</v>
      </c>
      <c r="H35" s="240">
        <v>296.756145</v>
      </c>
      <c r="I35" s="240">
        <v>290.78859129</v>
      </c>
      <c r="J35" s="240">
        <v>291.50597064999999</v>
      </c>
      <c r="K35" s="240">
        <v>288.00317867000001</v>
      </c>
      <c r="L35" s="240">
        <v>273.70779128999999</v>
      </c>
      <c r="M35" s="240">
        <v>263.39041766999998</v>
      </c>
      <c r="N35" s="240">
        <v>254.84368677000001</v>
      </c>
      <c r="O35" s="240">
        <v>262.97170065</v>
      </c>
      <c r="P35" s="240">
        <v>275.47092483</v>
      </c>
      <c r="Q35" s="240">
        <v>261.91505581000001</v>
      </c>
      <c r="R35" s="240">
        <v>272.73902633</v>
      </c>
      <c r="S35" s="240">
        <v>274.57507709999999</v>
      </c>
      <c r="T35" s="240">
        <v>284.95222000000001</v>
      </c>
      <c r="U35" s="240">
        <v>279.74364967999998</v>
      </c>
      <c r="V35" s="240">
        <v>290.17453258</v>
      </c>
      <c r="W35" s="240">
        <v>280.69010333</v>
      </c>
      <c r="X35" s="240">
        <v>271.95132225999998</v>
      </c>
      <c r="Y35" s="240">
        <v>272.43163033000002</v>
      </c>
      <c r="Z35" s="240">
        <v>264.16662387000002</v>
      </c>
      <c r="AA35" s="240">
        <v>271.47166355000002</v>
      </c>
      <c r="AB35" s="240">
        <v>280.84548143000001</v>
      </c>
      <c r="AC35" s="240">
        <v>275.29899452000001</v>
      </c>
      <c r="AD35" s="240">
        <v>277.92699733000001</v>
      </c>
      <c r="AE35" s="240">
        <v>283.95358484000002</v>
      </c>
      <c r="AF35" s="240">
        <v>290.24408533000002</v>
      </c>
      <c r="AG35" s="240">
        <v>288.90523710000002</v>
      </c>
      <c r="AH35" s="240">
        <v>296.08640161</v>
      </c>
      <c r="AI35" s="240">
        <v>283.59271432999998</v>
      </c>
      <c r="AJ35" s="240">
        <v>270.15714548</v>
      </c>
      <c r="AK35" s="240">
        <v>273.65262999999999</v>
      </c>
      <c r="AL35" s="240">
        <v>265.69973806000002</v>
      </c>
      <c r="AM35" s="240">
        <v>251.99001580999999</v>
      </c>
      <c r="AN35" s="240">
        <v>261.10224392999999</v>
      </c>
      <c r="AO35" s="240">
        <v>258.93445451999997</v>
      </c>
      <c r="AP35" s="240">
        <v>256.76605633000003</v>
      </c>
      <c r="AQ35" s="240">
        <v>259.86794128999998</v>
      </c>
      <c r="AR35" s="240">
        <v>266.46773232999999</v>
      </c>
      <c r="AS35" s="240">
        <v>267.42542484000001</v>
      </c>
      <c r="AT35" s="240">
        <v>319.96540871000002</v>
      </c>
      <c r="AU35" s="240">
        <v>271.50741399999998</v>
      </c>
      <c r="AV35" s="240">
        <v>267.74306645000001</v>
      </c>
      <c r="AW35" s="240">
        <v>262.61064900000002</v>
      </c>
      <c r="AX35" s="240">
        <v>252.22112000000001</v>
      </c>
      <c r="AY35" s="240">
        <v>246.0412</v>
      </c>
      <c r="AZ35" s="240">
        <v>258.25470000000001</v>
      </c>
      <c r="BA35" s="333">
        <v>255.82650000000001</v>
      </c>
      <c r="BB35" s="333">
        <v>253.4658</v>
      </c>
      <c r="BC35" s="333">
        <v>258.00139999999999</v>
      </c>
      <c r="BD35" s="333">
        <v>264.18040000000002</v>
      </c>
      <c r="BE35" s="333">
        <v>265.3546</v>
      </c>
      <c r="BF35" s="333">
        <v>316.41840000000002</v>
      </c>
      <c r="BG35" s="333">
        <v>268.95089999999999</v>
      </c>
      <c r="BH35" s="333">
        <v>265.78410000000002</v>
      </c>
      <c r="BI35" s="333">
        <v>259.98680000000002</v>
      </c>
      <c r="BJ35" s="333">
        <v>248.4941</v>
      </c>
      <c r="BK35" s="333">
        <v>243.191</v>
      </c>
      <c r="BL35" s="333">
        <v>254.11279999999999</v>
      </c>
      <c r="BM35" s="333">
        <v>251.1943</v>
      </c>
      <c r="BN35" s="333">
        <v>248.51650000000001</v>
      </c>
      <c r="BO35" s="333">
        <v>252.57599999999999</v>
      </c>
      <c r="BP35" s="333">
        <v>258.1995</v>
      </c>
      <c r="BQ35" s="333">
        <v>258.87169999999998</v>
      </c>
      <c r="BR35" s="333">
        <v>308.21120000000002</v>
      </c>
      <c r="BS35" s="333">
        <v>261.6354</v>
      </c>
      <c r="BT35" s="333">
        <v>258.22059999999999</v>
      </c>
      <c r="BU35" s="333">
        <v>252.38480000000001</v>
      </c>
      <c r="BV35" s="333">
        <v>241.08279999999999</v>
      </c>
    </row>
    <row r="36" spans="1:74" ht="11.1" customHeight="1" x14ac:dyDescent="0.2">
      <c r="A36" s="111" t="s">
        <v>811</v>
      </c>
      <c r="B36" s="205" t="s">
        <v>562</v>
      </c>
      <c r="C36" s="240">
        <v>455.49040934999999</v>
      </c>
      <c r="D36" s="240">
        <v>482.47526749999997</v>
      </c>
      <c r="E36" s="240">
        <v>449.95128645</v>
      </c>
      <c r="F36" s="240">
        <v>478.97573433000002</v>
      </c>
      <c r="G36" s="240">
        <v>477.15557805999998</v>
      </c>
      <c r="H36" s="240">
        <v>519.60561800000005</v>
      </c>
      <c r="I36" s="240">
        <v>525.43989257999999</v>
      </c>
      <c r="J36" s="240">
        <v>518.27457418999995</v>
      </c>
      <c r="K36" s="240">
        <v>527.54384400000004</v>
      </c>
      <c r="L36" s="240">
        <v>502.28648032000001</v>
      </c>
      <c r="M36" s="240">
        <v>483.59484932999999</v>
      </c>
      <c r="N36" s="240">
        <v>476.95252644999999</v>
      </c>
      <c r="O36" s="240">
        <v>490.35633289999998</v>
      </c>
      <c r="P36" s="240">
        <v>492.96954240999997</v>
      </c>
      <c r="Q36" s="240">
        <v>475.33513581</v>
      </c>
      <c r="R36" s="240">
        <v>498.30139166999999</v>
      </c>
      <c r="S36" s="240">
        <v>485.71429225999998</v>
      </c>
      <c r="T36" s="240">
        <v>520.55656166999995</v>
      </c>
      <c r="U36" s="240">
        <v>519.32534806000001</v>
      </c>
      <c r="V36" s="240">
        <v>526.80084452000006</v>
      </c>
      <c r="W36" s="240">
        <v>523.30478966999999</v>
      </c>
      <c r="X36" s="240">
        <v>507.39612839</v>
      </c>
      <c r="Y36" s="240">
        <v>496.38287532999999</v>
      </c>
      <c r="Z36" s="240">
        <v>482.23845483999997</v>
      </c>
      <c r="AA36" s="240">
        <v>501.54354516000001</v>
      </c>
      <c r="AB36" s="240">
        <v>517.51593320999996</v>
      </c>
      <c r="AC36" s="240">
        <v>498.34451516000001</v>
      </c>
      <c r="AD36" s="240">
        <v>510.29355700000002</v>
      </c>
      <c r="AE36" s="240">
        <v>521.34873451999999</v>
      </c>
      <c r="AF36" s="240">
        <v>564.07234532999996</v>
      </c>
      <c r="AG36" s="240">
        <v>544.79779097000005</v>
      </c>
      <c r="AH36" s="240">
        <v>552.68143515999998</v>
      </c>
      <c r="AI36" s="240">
        <v>539.31605133000005</v>
      </c>
      <c r="AJ36" s="240">
        <v>528.88372387000004</v>
      </c>
      <c r="AK36" s="240">
        <v>525.27937799999995</v>
      </c>
      <c r="AL36" s="240">
        <v>522.51247999999998</v>
      </c>
      <c r="AM36" s="240">
        <v>466.15278000000001</v>
      </c>
      <c r="AN36" s="240">
        <v>484.33696821000001</v>
      </c>
      <c r="AO36" s="240">
        <v>452.23543774000001</v>
      </c>
      <c r="AP36" s="240">
        <v>481.76058633000002</v>
      </c>
      <c r="AQ36" s="240">
        <v>501.66364677000001</v>
      </c>
      <c r="AR36" s="240">
        <v>515.69619033000004</v>
      </c>
      <c r="AS36" s="240">
        <v>511.69231741999999</v>
      </c>
      <c r="AT36" s="240">
        <v>531.85475547999999</v>
      </c>
      <c r="AU36" s="240">
        <v>515.98723632999997</v>
      </c>
      <c r="AV36" s="240">
        <v>506.12873160999999</v>
      </c>
      <c r="AW36" s="240">
        <v>485.81994900000001</v>
      </c>
      <c r="AX36" s="240">
        <v>465.14532484</v>
      </c>
      <c r="AY36" s="240">
        <v>466.03859999999997</v>
      </c>
      <c r="AZ36" s="240">
        <v>479.88350000000003</v>
      </c>
      <c r="BA36" s="333">
        <v>455.96140000000003</v>
      </c>
      <c r="BB36" s="333">
        <v>488.54259999999999</v>
      </c>
      <c r="BC36" s="333">
        <v>511.33420000000001</v>
      </c>
      <c r="BD36" s="333">
        <v>525.56050000000005</v>
      </c>
      <c r="BE36" s="333">
        <v>522.82709999999997</v>
      </c>
      <c r="BF36" s="333">
        <v>544.06629999999996</v>
      </c>
      <c r="BG36" s="333">
        <v>526.74379999999996</v>
      </c>
      <c r="BH36" s="333">
        <v>516.86069999999995</v>
      </c>
      <c r="BI36" s="333">
        <v>493.74020000000002</v>
      </c>
      <c r="BJ36" s="333">
        <v>468.86959999999999</v>
      </c>
      <c r="BK36" s="333">
        <v>473.52010000000001</v>
      </c>
      <c r="BL36" s="333">
        <v>490.19970000000001</v>
      </c>
      <c r="BM36" s="333">
        <v>464.66789999999997</v>
      </c>
      <c r="BN36" s="333">
        <v>495.02019999999999</v>
      </c>
      <c r="BO36" s="333">
        <v>517.66639999999995</v>
      </c>
      <c r="BP36" s="333">
        <v>531.40970000000004</v>
      </c>
      <c r="BQ36" s="333">
        <v>528.2029</v>
      </c>
      <c r="BR36" s="333">
        <v>549.40419999999995</v>
      </c>
      <c r="BS36" s="333">
        <v>531.22990000000004</v>
      </c>
      <c r="BT36" s="333">
        <v>520.95169999999996</v>
      </c>
      <c r="BU36" s="333">
        <v>497.43020000000001</v>
      </c>
      <c r="BV36" s="333">
        <v>472.52609999999999</v>
      </c>
    </row>
    <row r="37" spans="1:74" s="116" customFormat="1" ht="11.1" customHeight="1" x14ac:dyDescent="0.2">
      <c r="A37" s="111" t="s">
        <v>812</v>
      </c>
      <c r="B37" s="205" t="s">
        <v>563</v>
      </c>
      <c r="C37" s="240">
        <v>219.14770128999999</v>
      </c>
      <c r="D37" s="240">
        <v>221.37607036</v>
      </c>
      <c r="E37" s="240">
        <v>211.10501644999999</v>
      </c>
      <c r="F37" s="240">
        <v>224.93588033</v>
      </c>
      <c r="G37" s="240">
        <v>227.37298000000001</v>
      </c>
      <c r="H37" s="240">
        <v>255.82600133</v>
      </c>
      <c r="I37" s="240">
        <v>253.32316774</v>
      </c>
      <c r="J37" s="240">
        <v>257.28665387000001</v>
      </c>
      <c r="K37" s="240">
        <v>243.84010533</v>
      </c>
      <c r="L37" s="240">
        <v>227.17273387</v>
      </c>
      <c r="M37" s="240">
        <v>228.14945233</v>
      </c>
      <c r="N37" s="240">
        <v>216.18471031999999</v>
      </c>
      <c r="O37" s="240">
        <v>213.72195065</v>
      </c>
      <c r="P37" s="240">
        <v>222.08967379000001</v>
      </c>
      <c r="Q37" s="240">
        <v>208.94254581000001</v>
      </c>
      <c r="R37" s="240">
        <v>220.13907967</v>
      </c>
      <c r="S37" s="240">
        <v>224.56625903</v>
      </c>
      <c r="T37" s="240">
        <v>252.99227833</v>
      </c>
      <c r="U37" s="240">
        <v>258.73569097000001</v>
      </c>
      <c r="V37" s="240">
        <v>251.34067934999999</v>
      </c>
      <c r="W37" s="240">
        <v>234.432816</v>
      </c>
      <c r="X37" s="240">
        <v>223.02407289999999</v>
      </c>
      <c r="Y37" s="240">
        <v>213.49107133000001</v>
      </c>
      <c r="Z37" s="240">
        <v>212.24709870999999</v>
      </c>
      <c r="AA37" s="240">
        <v>209.74457065000001</v>
      </c>
      <c r="AB37" s="240">
        <v>215.65827536</v>
      </c>
      <c r="AC37" s="240">
        <v>209.73843355</v>
      </c>
      <c r="AD37" s="240">
        <v>214.57168367</v>
      </c>
      <c r="AE37" s="240">
        <v>225.28224452000001</v>
      </c>
      <c r="AF37" s="240">
        <v>248.51617232999999</v>
      </c>
      <c r="AG37" s="240">
        <v>253.24018419000001</v>
      </c>
      <c r="AH37" s="240">
        <v>248.73163129</v>
      </c>
      <c r="AI37" s="240">
        <v>239.65512533</v>
      </c>
      <c r="AJ37" s="240">
        <v>214.76701774</v>
      </c>
      <c r="AK37" s="240">
        <v>210.568545</v>
      </c>
      <c r="AL37" s="240">
        <v>211.83780612999999</v>
      </c>
      <c r="AM37" s="240">
        <v>208.81829839</v>
      </c>
      <c r="AN37" s="240">
        <v>211.25237179000001</v>
      </c>
      <c r="AO37" s="240">
        <v>205.77085934999999</v>
      </c>
      <c r="AP37" s="240">
        <v>215.11048966999999</v>
      </c>
      <c r="AQ37" s="240">
        <v>226.00142516</v>
      </c>
      <c r="AR37" s="240">
        <v>245.48302767000001</v>
      </c>
      <c r="AS37" s="240">
        <v>257.96176645000003</v>
      </c>
      <c r="AT37" s="240">
        <v>254.28862774000001</v>
      </c>
      <c r="AU37" s="240">
        <v>240.66551433000001</v>
      </c>
      <c r="AV37" s="240">
        <v>218.00699806</v>
      </c>
      <c r="AW37" s="240">
        <v>222.88851133</v>
      </c>
      <c r="AX37" s="240">
        <v>216.55154676999999</v>
      </c>
      <c r="AY37" s="240">
        <v>211.28039999999999</v>
      </c>
      <c r="AZ37" s="240">
        <v>211.4385</v>
      </c>
      <c r="BA37" s="333">
        <v>207.83009999999999</v>
      </c>
      <c r="BB37" s="333">
        <v>218.05609999999999</v>
      </c>
      <c r="BC37" s="333">
        <v>229.3425</v>
      </c>
      <c r="BD37" s="333">
        <v>248.98650000000001</v>
      </c>
      <c r="BE37" s="333">
        <v>262.63720000000001</v>
      </c>
      <c r="BF37" s="333">
        <v>259.91090000000003</v>
      </c>
      <c r="BG37" s="333">
        <v>249.84229999999999</v>
      </c>
      <c r="BH37" s="333">
        <v>223.49799999999999</v>
      </c>
      <c r="BI37" s="333">
        <v>228.9659</v>
      </c>
      <c r="BJ37" s="333">
        <v>221.9315</v>
      </c>
      <c r="BK37" s="333">
        <v>215.95339999999999</v>
      </c>
      <c r="BL37" s="333">
        <v>215.6276</v>
      </c>
      <c r="BM37" s="333">
        <v>211.34030000000001</v>
      </c>
      <c r="BN37" s="333">
        <v>221.1925</v>
      </c>
      <c r="BO37" s="333">
        <v>232.10499999999999</v>
      </c>
      <c r="BP37" s="333">
        <v>251.45570000000001</v>
      </c>
      <c r="BQ37" s="333">
        <v>264.79570000000001</v>
      </c>
      <c r="BR37" s="333">
        <v>261.72120000000001</v>
      </c>
      <c r="BS37" s="333">
        <v>251.33410000000001</v>
      </c>
      <c r="BT37" s="333">
        <v>224.65</v>
      </c>
      <c r="BU37" s="333">
        <v>230.0264</v>
      </c>
      <c r="BV37" s="333">
        <v>222.9248</v>
      </c>
    </row>
    <row r="38" spans="1:74" s="116" customFormat="1" ht="11.1" customHeight="1" x14ac:dyDescent="0.2">
      <c r="A38" s="111" t="s">
        <v>813</v>
      </c>
      <c r="B38" s="205" t="s">
        <v>256</v>
      </c>
      <c r="C38" s="240">
        <v>227.11104645</v>
      </c>
      <c r="D38" s="240">
        <v>241.42159785999999</v>
      </c>
      <c r="E38" s="240">
        <v>238.22284644999999</v>
      </c>
      <c r="F38" s="240">
        <v>260.30116233000001</v>
      </c>
      <c r="G38" s="240">
        <v>246.30311032</v>
      </c>
      <c r="H38" s="240">
        <v>271.80219667</v>
      </c>
      <c r="I38" s="240">
        <v>275.73034547999998</v>
      </c>
      <c r="J38" s="240">
        <v>275.06881161000001</v>
      </c>
      <c r="K38" s="240">
        <v>273.34180366999999</v>
      </c>
      <c r="L38" s="240">
        <v>259.66670290000002</v>
      </c>
      <c r="M38" s="240">
        <v>237.43739299999999</v>
      </c>
      <c r="N38" s="240">
        <v>227.51015742000001</v>
      </c>
      <c r="O38" s="240">
        <v>212.42679774000001</v>
      </c>
      <c r="P38" s="240">
        <v>224.12278241000001</v>
      </c>
      <c r="Q38" s="240">
        <v>237.05781289999999</v>
      </c>
      <c r="R38" s="240">
        <v>236.36194166999999</v>
      </c>
      <c r="S38" s="240">
        <v>235.68433838999999</v>
      </c>
      <c r="T38" s="240">
        <v>263.94077633000001</v>
      </c>
      <c r="U38" s="240">
        <v>265.63622709999999</v>
      </c>
      <c r="V38" s="240">
        <v>278.91040257999998</v>
      </c>
      <c r="W38" s="240">
        <v>272.20655233000002</v>
      </c>
      <c r="X38" s="240">
        <v>241.92654870999999</v>
      </c>
      <c r="Y38" s="240">
        <v>236.75731367</v>
      </c>
      <c r="Z38" s="240">
        <v>224.21599548</v>
      </c>
      <c r="AA38" s="240">
        <v>213.98386289999999</v>
      </c>
      <c r="AB38" s="240">
        <v>227.20900678999999</v>
      </c>
      <c r="AC38" s="240">
        <v>218.99531805999999</v>
      </c>
      <c r="AD38" s="240">
        <v>229.08494099999999</v>
      </c>
      <c r="AE38" s="240">
        <v>228.84873805999999</v>
      </c>
      <c r="AF38" s="240">
        <v>261.826661</v>
      </c>
      <c r="AG38" s="240">
        <v>259.77677419000003</v>
      </c>
      <c r="AH38" s="240">
        <v>272.58786257999998</v>
      </c>
      <c r="AI38" s="240">
        <v>256.35703066999997</v>
      </c>
      <c r="AJ38" s="240">
        <v>242.40394645000001</v>
      </c>
      <c r="AK38" s="240">
        <v>227.23558967</v>
      </c>
      <c r="AL38" s="240">
        <v>217.30163225999999</v>
      </c>
      <c r="AM38" s="240">
        <v>213.5837429</v>
      </c>
      <c r="AN38" s="240">
        <v>222.77173285999999</v>
      </c>
      <c r="AO38" s="240">
        <v>213.37382065</v>
      </c>
      <c r="AP38" s="240">
        <v>213.85866100000001</v>
      </c>
      <c r="AQ38" s="240">
        <v>227.64557902999999</v>
      </c>
      <c r="AR38" s="240">
        <v>250.57883333000001</v>
      </c>
      <c r="AS38" s="240">
        <v>257.56858097000003</v>
      </c>
      <c r="AT38" s="240">
        <v>273.52677645</v>
      </c>
      <c r="AU38" s="240">
        <v>242.38338567</v>
      </c>
      <c r="AV38" s="240">
        <v>243.64914289999999</v>
      </c>
      <c r="AW38" s="240">
        <v>226.73662766999999</v>
      </c>
      <c r="AX38" s="240">
        <v>207.21754193999999</v>
      </c>
      <c r="AY38" s="240">
        <v>211.73490000000001</v>
      </c>
      <c r="AZ38" s="240">
        <v>224.65649999999999</v>
      </c>
      <c r="BA38" s="333">
        <v>214.31989999999999</v>
      </c>
      <c r="BB38" s="333">
        <v>215.279</v>
      </c>
      <c r="BC38" s="333">
        <v>229.4049</v>
      </c>
      <c r="BD38" s="333">
        <v>252.84399999999999</v>
      </c>
      <c r="BE38" s="333">
        <v>258.53359999999998</v>
      </c>
      <c r="BF38" s="333">
        <v>272.22309999999999</v>
      </c>
      <c r="BG38" s="333">
        <v>243.08080000000001</v>
      </c>
      <c r="BH38" s="333">
        <v>244.9478</v>
      </c>
      <c r="BI38" s="333">
        <v>227.22200000000001</v>
      </c>
      <c r="BJ38" s="333">
        <v>206.53450000000001</v>
      </c>
      <c r="BK38" s="333">
        <v>211.4545</v>
      </c>
      <c r="BL38" s="333">
        <v>224.6534</v>
      </c>
      <c r="BM38" s="333">
        <v>214.5547</v>
      </c>
      <c r="BN38" s="333">
        <v>215.6901</v>
      </c>
      <c r="BO38" s="333">
        <v>229.8409</v>
      </c>
      <c r="BP38" s="333">
        <v>253.297</v>
      </c>
      <c r="BQ38" s="333">
        <v>258.82479999999998</v>
      </c>
      <c r="BR38" s="333">
        <v>272.48939999999999</v>
      </c>
      <c r="BS38" s="333">
        <v>243.2296</v>
      </c>
      <c r="BT38" s="333">
        <v>244.96340000000001</v>
      </c>
      <c r="BU38" s="333">
        <v>227.16030000000001</v>
      </c>
      <c r="BV38" s="333">
        <v>206.4308</v>
      </c>
    </row>
    <row r="39" spans="1:74" s="116" customFormat="1" ht="11.1" customHeight="1" x14ac:dyDescent="0.2">
      <c r="A39" s="111" t="s">
        <v>818</v>
      </c>
      <c r="B39" s="205" t="s">
        <v>257</v>
      </c>
      <c r="C39" s="240">
        <v>12.700604516</v>
      </c>
      <c r="D39" s="240">
        <v>13.521326429</v>
      </c>
      <c r="E39" s="240">
        <v>13.049871613000001</v>
      </c>
      <c r="F39" s="240">
        <v>13.517911</v>
      </c>
      <c r="G39" s="240">
        <v>13.113532580999999</v>
      </c>
      <c r="H39" s="240">
        <v>13.623232333000001</v>
      </c>
      <c r="I39" s="240">
        <v>14.163251613</v>
      </c>
      <c r="J39" s="240">
        <v>15.440183226</v>
      </c>
      <c r="K39" s="240">
        <v>14.604882333000001</v>
      </c>
      <c r="L39" s="240">
        <v>14.204449354999999</v>
      </c>
      <c r="M39" s="240">
        <v>14.240095999999999</v>
      </c>
      <c r="N39" s="240">
        <v>13.744307419</v>
      </c>
      <c r="O39" s="240">
        <v>13.387914839</v>
      </c>
      <c r="P39" s="240">
        <v>13.654677931</v>
      </c>
      <c r="Q39" s="240">
        <v>13.392416774000001</v>
      </c>
      <c r="R39" s="240">
        <v>13.518234333000001</v>
      </c>
      <c r="S39" s="240">
        <v>13.584077097</v>
      </c>
      <c r="T39" s="240">
        <v>13.891859667</v>
      </c>
      <c r="U39" s="240">
        <v>14.25952129</v>
      </c>
      <c r="V39" s="240">
        <v>15.030718387</v>
      </c>
      <c r="W39" s="240">
        <v>14.454445</v>
      </c>
      <c r="X39" s="240">
        <v>14.616727742</v>
      </c>
      <c r="Y39" s="240">
        <v>13.938827</v>
      </c>
      <c r="Z39" s="240">
        <v>13.715860644999999</v>
      </c>
      <c r="AA39" s="240">
        <v>13.034137742</v>
      </c>
      <c r="AB39" s="240">
        <v>13.615847499999999</v>
      </c>
      <c r="AC39" s="240">
        <v>13.570644516</v>
      </c>
      <c r="AD39" s="240">
        <v>13.676104333</v>
      </c>
      <c r="AE39" s="240">
        <v>13.605732581</v>
      </c>
      <c r="AF39" s="240">
        <v>13.990522</v>
      </c>
      <c r="AG39" s="240">
        <v>14.323127097</v>
      </c>
      <c r="AH39" s="240">
        <v>14.528734194</v>
      </c>
      <c r="AI39" s="240">
        <v>14.583379667000001</v>
      </c>
      <c r="AJ39" s="240">
        <v>14.193251289999999</v>
      </c>
      <c r="AK39" s="240">
        <v>13.662668667</v>
      </c>
      <c r="AL39" s="240">
        <v>12.706502903000001</v>
      </c>
      <c r="AM39" s="240">
        <v>12.692574516000001</v>
      </c>
      <c r="AN39" s="240">
        <v>13.471406429</v>
      </c>
      <c r="AO39" s="240">
        <v>12.689895161000001</v>
      </c>
      <c r="AP39" s="240">
        <v>13.011232667</v>
      </c>
      <c r="AQ39" s="240">
        <v>12.975356452</v>
      </c>
      <c r="AR39" s="240">
        <v>13.719762666999999</v>
      </c>
      <c r="AS39" s="240">
        <v>13.99167871</v>
      </c>
      <c r="AT39" s="240">
        <v>14.138376451999999</v>
      </c>
      <c r="AU39" s="240">
        <v>14.024187667</v>
      </c>
      <c r="AV39" s="240">
        <v>14.084948065000001</v>
      </c>
      <c r="AW39" s="240">
        <v>13.646708667</v>
      </c>
      <c r="AX39" s="240">
        <v>12.981980323</v>
      </c>
      <c r="AY39" s="240">
        <v>12.72499</v>
      </c>
      <c r="AZ39" s="240">
        <v>13.50094</v>
      </c>
      <c r="BA39" s="333">
        <v>12.704610000000001</v>
      </c>
      <c r="BB39" s="333">
        <v>13.023669999999999</v>
      </c>
      <c r="BC39" s="333">
        <v>12.991020000000001</v>
      </c>
      <c r="BD39" s="333">
        <v>13.736499999999999</v>
      </c>
      <c r="BE39" s="333">
        <v>14.010579999999999</v>
      </c>
      <c r="BF39" s="333">
        <v>14.1562</v>
      </c>
      <c r="BG39" s="333">
        <v>14.042540000000001</v>
      </c>
      <c r="BH39" s="333">
        <v>14.1052</v>
      </c>
      <c r="BI39" s="333">
        <v>13.66743</v>
      </c>
      <c r="BJ39" s="333">
        <v>13.000870000000001</v>
      </c>
      <c r="BK39" s="333">
        <v>12.741350000000001</v>
      </c>
      <c r="BL39" s="333">
        <v>13.51521</v>
      </c>
      <c r="BM39" s="333">
        <v>12.71946</v>
      </c>
      <c r="BN39" s="333">
        <v>13.037890000000001</v>
      </c>
      <c r="BO39" s="333">
        <v>13.00507</v>
      </c>
      <c r="BP39" s="333">
        <v>13.750629999999999</v>
      </c>
      <c r="BQ39" s="333">
        <v>14.023899999999999</v>
      </c>
      <c r="BR39" s="333">
        <v>14.169449999999999</v>
      </c>
      <c r="BS39" s="333">
        <v>14.05559</v>
      </c>
      <c r="BT39" s="333">
        <v>14.117710000000001</v>
      </c>
      <c r="BU39" s="333">
        <v>13.67914</v>
      </c>
      <c r="BV39" s="333">
        <v>13.01182</v>
      </c>
    </row>
    <row r="40" spans="1:74" s="116" customFormat="1" ht="11.1" customHeight="1" x14ac:dyDescent="0.2">
      <c r="A40" s="111" t="s">
        <v>819</v>
      </c>
      <c r="B40" s="205" t="s">
        <v>565</v>
      </c>
      <c r="C40" s="240">
        <v>2568.0322470999999</v>
      </c>
      <c r="D40" s="240">
        <v>2741.0273336</v>
      </c>
      <c r="E40" s="240">
        <v>2571.2614841999998</v>
      </c>
      <c r="F40" s="240">
        <v>2682.9544237</v>
      </c>
      <c r="G40" s="240">
        <v>2674.7012558000001</v>
      </c>
      <c r="H40" s="240">
        <v>2873.9234597</v>
      </c>
      <c r="I40" s="240">
        <v>2830.5595681</v>
      </c>
      <c r="J40" s="240">
        <v>2850.7443303</v>
      </c>
      <c r="K40" s="240">
        <v>2824.3494730000002</v>
      </c>
      <c r="L40" s="240">
        <v>2685.4461680999998</v>
      </c>
      <c r="M40" s="240">
        <v>2616.488949</v>
      </c>
      <c r="N40" s="240">
        <v>2523.3671322999999</v>
      </c>
      <c r="O40" s="240">
        <v>2543.4794557999999</v>
      </c>
      <c r="P40" s="240">
        <v>2646.4985892999998</v>
      </c>
      <c r="Q40" s="240">
        <v>2556.0439126000001</v>
      </c>
      <c r="R40" s="240">
        <v>2621.5575617</v>
      </c>
      <c r="S40" s="240">
        <v>2628.7566461000001</v>
      </c>
      <c r="T40" s="240">
        <v>2789.0677943000001</v>
      </c>
      <c r="U40" s="240">
        <v>2808.9160815999999</v>
      </c>
      <c r="V40" s="240">
        <v>2874.2109168000002</v>
      </c>
      <c r="W40" s="240">
        <v>2775.3102490000001</v>
      </c>
      <c r="X40" s="240">
        <v>2632.1700703000001</v>
      </c>
      <c r="Y40" s="240">
        <v>2614.0477317</v>
      </c>
      <c r="Z40" s="240">
        <v>2536.0107254999998</v>
      </c>
      <c r="AA40" s="240">
        <v>2542.2294642000002</v>
      </c>
      <c r="AB40" s="240">
        <v>2661.9212161</v>
      </c>
      <c r="AC40" s="240">
        <v>2597.7491871000002</v>
      </c>
      <c r="AD40" s="240">
        <v>2629.9519252999999</v>
      </c>
      <c r="AE40" s="240">
        <v>2681.7571068000002</v>
      </c>
      <c r="AF40" s="240">
        <v>2846.6179437000001</v>
      </c>
      <c r="AG40" s="240">
        <v>2832.4558674</v>
      </c>
      <c r="AH40" s="240">
        <v>2875.3046100000001</v>
      </c>
      <c r="AI40" s="240">
        <v>2784.6713420000001</v>
      </c>
      <c r="AJ40" s="240">
        <v>2671.4558284</v>
      </c>
      <c r="AK40" s="240">
        <v>2648.5197283000002</v>
      </c>
      <c r="AL40" s="240">
        <v>2588.4454560999998</v>
      </c>
      <c r="AM40" s="240">
        <v>2453.5661168000001</v>
      </c>
      <c r="AN40" s="240">
        <v>2569.5701006999998</v>
      </c>
      <c r="AO40" s="240">
        <v>2477.7628926000002</v>
      </c>
      <c r="AP40" s="240">
        <v>2508.0190822999998</v>
      </c>
      <c r="AQ40" s="240">
        <v>2627.7643732000001</v>
      </c>
      <c r="AR40" s="240">
        <v>2717.5833243000002</v>
      </c>
      <c r="AS40" s="240">
        <v>2743.2481680999999</v>
      </c>
      <c r="AT40" s="240">
        <v>2891.3622267999999</v>
      </c>
      <c r="AU40" s="240">
        <v>2706.4087500000001</v>
      </c>
      <c r="AV40" s="240">
        <v>2613.6436116</v>
      </c>
      <c r="AW40" s="240">
        <v>2564.2373833000001</v>
      </c>
      <c r="AX40" s="240">
        <v>2458.4937777</v>
      </c>
      <c r="AY40" s="240">
        <v>2442.1122300000002</v>
      </c>
      <c r="AZ40" s="240">
        <v>2577.6694499999999</v>
      </c>
      <c r="BA40" s="333">
        <v>2490.739</v>
      </c>
      <c r="BB40" s="333">
        <v>2523.607</v>
      </c>
      <c r="BC40" s="333">
        <v>2651.6550000000002</v>
      </c>
      <c r="BD40" s="333">
        <v>2737.587</v>
      </c>
      <c r="BE40" s="333">
        <v>2765.0970000000002</v>
      </c>
      <c r="BF40" s="333">
        <v>2907.3919999999998</v>
      </c>
      <c r="BG40" s="333">
        <v>2729.1669999999999</v>
      </c>
      <c r="BH40" s="333">
        <v>2634.377</v>
      </c>
      <c r="BI40" s="333">
        <v>2577.2049999999999</v>
      </c>
      <c r="BJ40" s="333">
        <v>2456.7280000000001</v>
      </c>
      <c r="BK40" s="333">
        <v>2447.6959999999999</v>
      </c>
      <c r="BL40" s="333">
        <v>2583.1880000000001</v>
      </c>
      <c r="BM40" s="333">
        <v>2491.38</v>
      </c>
      <c r="BN40" s="333">
        <v>2518.8969999999999</v>
      </c>
      <c r="BO40" s="333">
        <v>2642.6350000000002</v>
      </c>
      <c r="BP40" s="333">
        <v>2724.9960000000001</v>
      </c>
      <c r="BQ40" s="333">
        <v>2749.1970000000001</v>
      </c>
      <c r="BR40" s="333">
        <v>2887.1469999999999</v>
      </c>
      <c r="BS40" s="333">
        <v>2708.0990000000002</v>
      </c>
      <c r="BT40" s="333">
        <v>2611.605</v>
      </c>
      <c r="BU40" s="333">
        <v>2553.739</v>
      </c>
      <c r="BV40" s="333">
        <v>2434.194</v>
      </c>
    </row>
    <row r="41" spans="1:74" s="116" customFormat="1" ht="11.1" customHeight="1" x14ac:dyDescent="0.2">
      <c r="A41" s="117"/>
      <c r="B41" s="118" t="s">
        <v>255</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373"/>
      <c r="BB41" s="373"/>
      <c r="BC41" s="373"/>
      <c r="BD41" s="373"/>
      <c r="BE41" s="373"/>
      <c r="BF41" s="373"/>
      <c r="BG41" s="373"/>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820</v>
      </c>
      <c r="B42" s="205" t="s">
        <v>557</v>
      </c>
      <c r="C42" s="259">
        <v>349.7857171</v>
      </c>
      <c r="D42" s="259">
        <v>378.52163929</v>
      </c>
      <c r="E42" s="259">
        <v>329.42967742000002</v>
      </c>
      <c r="F42" s="259">
        <v>309.13993799999997</v>
      </c>
      <c r="G42" s="259">
        <v>282.7303</v>
      </c>
      <c r="H42" s="259">
        <v>323.82877667000002</v>
      </c>
      <c r="I42" s="259">
        <v>354.38956547999999</v>
      </c>
      <c r="J42" s="259">
        <v>368.1704671</v>
      </c>
      <c r="K42" s="259">
        <v>357.28810900000002</v>
      </c>
      <c r="L42" s="259">
        <v>300.29161323</v>
      </c>
      <c r="M42" s="259">
        <v>290.90203700000001</v>
      </c>
      <c r="N42" s="259">
        <v>309.94512355000001</v>
      </c>
      <c r="O42" s="259">
        <v>332.81046902999998</v>
      </c>
      <c r="P42" s="259">
        <v>332.26047378999999</v>
      </c>
      <c r="Q42" s="259">
        <v>308.7032729</v>
      </c>
      <c r="R42" s="259">
        <v>294.52159599999999</v>
      </c>
      <c r="S42" s="259">
        <v>276.75476322999998</v>
      </c>
      <c r="T42" s="259">
        <v>321.72028599999999</v>
      </c>
      <c r="U42" s="259">
        <v>355.73725096999999</v>
      </c>
      <c r="V42" s="259">
        <v>388.59637257999998</v>
      </c>
      <c r="W42" s="259">
        <v>354.88498966999998</v>
      </c>
      <c r="X42" s="259">
        <v>289.30876194000001</v>
      </c>
      <c r="Y42" s="259">
        <v>290.07190366999998</v>
      </c>
      <c r="Z42" s="259">
        <v>316.80156226000003</v>
      </c>
      <c r="AA42" s="259">
        <v>331.91880032</v>
      </c>
      <c r="AB42" s="259">
        <v>324.33864356999999</v>
      </c>
      <c r="AC42" s="259">
        <v>312.87837483999999</v>
      </c>
      <c r="AD42" s="259">
        <v>292.61221499999999</v>
      </c>
      <c r="AE42" s="259">
        <v>277.02325354999999</v>
      </c>
      <c r="AF42" s="259">
        <v>322.48697433000001</v>
      </c>
      <c r="AG42" s="259">
        <v>353.87955387</v>
      </c>
      <c r="AH42" s="259">
        <v>347.03726289999997</v>
      </c>
      <c r="AI42" s="259">
        <v>318.77205666999998</v>
      </c>
      <c r="AJ42" s="259">
        <v>286.74279452000002</v>
      </c>
      <c r="AK42" s="259">
        <v>299.06749567000003</v>
      </c>
      <c r="AL42" s="259">
        <v>328.85785644999999</v>
      </c>
      <c r="AM42" s="259">
        <v>352.67760451999999</v>
      </c>
      <c r="AN42" s="259">
        <v>325.92279571</v>
      </c>
      <c r="AO42" s="259">
        <v>296.91186613000002</v>
      </c>
      <c r="AP42" s="259">
        <v>287.47941333</v>
      </c>
      <c r="AQ42" s="259">
        <v>279.23433581</v>
      </c>
      <c r="AR42" s="259">
        <v>309.48014799999999</v>
      </c>
      <c r="AS42" s="259">
        <v>365.24028677000001</v>
      </c>
      <c r="AT42" s="259">
        <v>383.01926193999998</v>
      </c>
      <c r="AU42" s="259">
        <v>333.36981466999998</v>
      </c>
      <c r="AV42" s="259">
        <v>289.69814774000002</v>
      </c>
      <c r="AW42" s="259">
        <v>301.80869166999997</v>
      </c>
      <c r="AX42" s="259">
        <v>311.11276322999998</v>
      </c>
      <c r="AY42" s="259">
        <v>336.999931</v>
      </c>
      <c r="AZ42" s="259">
        <v>329.00008300000002</v>
      </c>
      <c r="BA42" s="374">
        <v>300.90300000000002</v>
      </c>
      <c r="BB42" s="374">
        <v>282.78480000000002</v>
      </c>
      <c r="BC42" s="374">
        <v>274.33120000000002</v>
      </c>
      <c r="BD42" s="374">
        <v>317.1148</v>
      </c>
      <c r="BE42" s="374">
        <v>350.61739999999998</v>
      </c>
      <c r="BF42" s="374">
        <v>349.27530000000002</v>
      </c>
      <c r="BG42" s="374">
        <v>320.36270000000002</v>
      </c>
      <c r="BH42" s="374">
        <v>287.7319</v>
      </c>
      <c r="BI42" s="374">
        <v>294.70030000000003</v>
      </c>
      <c r="BJ42" s="374">
        <v>305.98880000000003</v>
      </c>
      <c r="BK42" s="374">
        <v>334.79719999999998</v>
      </c>
      <c r="BL42" s="374">
        <v>326.51499999999999</v>
      </c>
      <c r="BM42" s="374">
        <v>298.71870000000001</v>
      </c>
      <c r="BN42" s="374">
        <v>279.51760000000002</v>
      </c>
      <c r="BO42" s="374">
        <v>270.16480000000001</v>
      </c>
      <c r="BP42" s="374">
        <v>312.19510000000002</v>
      </c>
      <c r="BQ42" s="374">
        <v>344.8107</v>
      </c>
      <c r="BR42" s="374">
        <v>342.82940000000002</v>
      </c>
      <c r="BS42" s="374">
        <v>313.91730000000001</v>
      </c>
      <c r="BT42" s="374">
        <v>281.32459999999998</v>
      </c>
      <c r="BU42" s="374">
        <v>288.10550000000001</v>
      </c>
      <c r="BV42" s="374">
        <v>299.07440000000003</v>
      </c>
    </row>
    <row r="43" spans="1:74" s="116" customFormat="1" ht="11.1" customHeight="1" x14ac:dyDescent="0.2">
      <c r="A43" s="111" t="s">
        <v>821</v>
      </c>
      <c r="B43" s="187" t="s">
        <v>590</v>
      </c>
      <c r="C43" s="259">
        <v>1066.7237651999999</v>
      </c>
      <c r="D43" s="259">
        <v>1149.2121525</v>
      </c>
      <c r="E43" s="259">
        <v>1033.1197142000001</v>
      </c>
      <c r="F43" s="259">
        <v>918.79346167000006</v>
      </c>
      <c r="G43" s="259">
        <v>889.83456064999996</v>
      </c>
      <c r="H43" s="259">
        <v>1038.734972</v>
      </c>
      <c r="I43" s="259">
        <v>1121.6445352000001</v>
      </c>
      <c r="J43" s="259">
        <v>1135.9605016</v>
      </c>
      <c r="K43" s="259">
        <v>1103.229689</v>
      </c>
      <c r="L43" s="259">
        <v>909.74844226000005</v>
      </c>
      <c r="M43" s="259">
        <v>892.24432666999996</v>
      </c>
      <c r="N43" s="259">
        <v>939.07465419000005</v>
      </c>
      <c r="O43" s="259">
        <v>1017.9030289999999</v>
      </c>
      <c r="P43" s="259">
        <v>1046.6855106999999</v>
      </c>
      <c r="Q43" s="259">
        <v>934.15528031999997</v>
      </c>
      <c r="R43" s="259">
        <v>881.15863133000005</v>
      </c>
      <c r="S43" s="259">
        <v>873.90789484000004</v>
      </c>
      <c r="T43" s="259">
        <v>1021.2623577000001</v>
      </c>
      <c r="U43" s="259">
        <v>1162.9841544999999</v>
      </c>
      <c r="V43" s="259">
        <v>1219.2340548</v>
      </c>
      <c r="W43" s="259">
        <v>1123.6590217</v>
      </c>
      <c r="X43" s="259">
        <v>909.65400741999997</v>
      </c>
      <c r="Y43" s="259">
        <v>904.83127233000005</v>
      </c>
      <c r="Z43" s="259">
        <v>985.67366774000004</v>
      </c>
      <c r="AA43" s="259">
        <v>1025.6182905999999</v>
      </c>
      <c r="AB43" s="259">
        <v>1035.5563695999999</v>
      </c>
      <c r="AC43" s="259">
        <v>946.23912902999996</v>
      </c>
      <c r="AD43" s="259">
        <v>894.77161766999996</v>
      </c>
      <c r="AE43" s="259">
        <v>861.60188645000005</v>
      </c>
      <c r="AF43" s="259">
        <v>1011.7727683000001</v>
      </c>
      <c r="AG43" s="259">
        <v>1137.1787035</v>
      </c>
      <c r="AH43" s="259">
        <v>1101.9196070999999</v>
      </c>
      <c r="AI43" s="259">
        <v>1018.5538653</v>
      </c>
      <c r="AJ43" s="259">
        <v>920.09341839000001</v>
      </c>
      <c r="AK43" s="259">
        <v>925.20553867000001</v>
      </c>
      <c r="AL43" s="259">
        <v>1002.8837076999999</v>
      </c>
      <c r="AM43" s="259">
        <v>1089.7430480999999</v>
      </c>
      <c r="AN43" s="259">
        <v>1061.3630410999999</v>
      </c>
      <c r="AO43" s="259">
        <v>951.99841709999998</v>
      </c>
      <c r="AP43" s="259">
        <v>921.36726399999998</v>
      </c>
      <c r="AQ43" s="259">
        <v>892.22430806</v>
      </c>
      <c r="AR43" s="259">
        <v>1004.9351057</v>
      </c>
      <c r="AS43" s="259">
        <v>1155.3741961000001</v>
      </c>
      <c r="AT43" s="259">
        <v>1190.3677103</v>
      </c>
      <c r="AU43" s="259">
        <v>1122.8687279999999</v>
      </c>
      <c r="AV43" s="259">
        <v>931.00609194000003</v>
      </c>
      <c r="AW43" s="259">
        <v>924.15319099999999</v>
      </c>
      <c r="AX43" s="259">
        <v>1004.4314552</v>
      </c>
      <c r="AY43" s="259">
        <v>1062.0000600000001</v>
      </c>
      <c r="AZ43" s="259">
        <v>1078.0000500000001</v>
      </c>
      <c r="BA43" s="374">
        <v>952.14880000000005</v>
      </c>
      <c r="BB43" s="374">
        <v>899.17129999999997</v>
      </c>
      <c r="BC43" s="374">
        <v>868.38409999999999</v>
      </c>
      <c r="BD43" s="374">
        <v>1009.218</v>
      </c>
      <c r="BE43" s="374">
        <v>1137.731</v>
      </c>
      <c r="BF43" s="374">
        <v>1116.242</v>
      </c>
      <c r="BG43" s="374">
        <v>1055.6610000000001</v>
      </c>
      <c r="BH43" s="374">
        <v>918.15459999999996</v>
      </c>
      <c r="BI43" s="374">
        <v>910.26210000000003</v>
      </c>
      <c r="BJ43" s="374">
        <v>996.02089999999998</v>
      </c>
      <c r="BK43" s="374">
        <v>1063.559</v>
      </c>
      <c r="BL43" s="374">
        <v>1080.4159999999999</v>
      </c>
      <c r="BM43" s="374">
        <v>953.99890000000005</v>
      </c>
      <c r="BN43" s="374">
        <v>897.63279999999997</v>
      </c>
      <c r="BO43" s="374">
        <v>865.8673</v>
      </c>
      <c r="BP43" s="374">
        <v>1005.952</v>
      </c>
      <c r="BQ43" s="374">
        <v>1133.951</v>
      </c>
      <c r="BR43" s="374">
        <v>1112.383</v>
      </c>
      <c r="BS43" s="374">
        <v>1051.9680000000001</v>
      </c>
      <c r="BT43" s="374">
        <v>914.9511</v>
      </c>
      <c r="BU43" s="374">
        <v>907.31349999999998</v>
      </c>
      <c r="BV43" s="374">
        <v>992.97249999999997</v>
      </c>
    </row>
    <row r="44" spans="1:74" s="116" customFormat="1" ht="11.1" customHeight="1" x14ac:dyDescent="0.2">
      <c r="A44" s="111" t="s">
        <v>822</v>
      </c>
      <c r="B44" s="205" t="s">
        <v>558</v>
      </c>
      <c r="C44" s="259">
        <v>1662.0230219</v>
      </c>
      <c r="D44" s="259">
        <v>1725.0108361</v>
      </c>
      <c r="E44" s="259">
        <v>1541.9507355000001</v>
      </c>
      <c r="F44" s="259">
        <v>1379.9843737000001</v>
      </c>
      <c r="G44" s="259">
        <v>1438.0631203</v>
      </c>
      <c r="H44" s="259">
        <v>1582.5290777</v>
      </c>
      <c r="I44" s="259">
        <v>1684.2776658</v>
      </c>
      <c r="J44" s="259">
        <v>1672.8031155000001</v>
      </c>
      <c r="K44" s="259">
        <v>1594.1366617000001</v>
      </c>
      <c r="L44" s="259">
        <v>1382.4989694000001</v>
      </c>
      <c r="M44" s="259">
        <v>1405.0115857000001</v>
      </c>
      <c r="N44" s="259">
        <v>1469.2353555</v>
      </c>
      <c r="O44" s="259">
        <v>1598.5482823</v>
      </c>
      <c r="P44" s="259">
        <v>1583.2648833999999</v>
      </c>
      <c r="Q44" s="259">
        <v>1440.6015506000001</v>
      </c>
      <c r="R44" s="259">
        <v>1386.3183297</v>
      </c>
      <c r="S44" s="259">
        <v>1403.6231623000001</v>
      </c>
      <c r="T44" s="259">
        <v>1639.6577903</v>
      </c>
      <c r="U44" s="259">
        <v>1781.678279</v>
      </c>
      <c r="V44" s="259">
        <v>1847.7564239000001</v>
      </c>
      <c r="W44" s="259">
        <v>1612.5460293000001</v>
      </c>
      <c r="X44" s="259">
        <v>1396.9417132000001</v>
      </c>
      <c r="Y44" s="259">
        <v>1404.6349683000001</v>
      </c>
      <c r="Z44" s="259">
        <v>1574.3275547999999</v>
      </c>
      <c r="AA44" s="259">
        <v>1575.4735916</v>
      </c>
      <c r="AB44" s="259">
        <v>1506.2222506999999</v>
      </c>
      <c r="AC44" s="259">
        <v>1465.248589</v>
      </c>
      <c r="AD44" s="259">
        <v>1350.2820879999999</v>
      </c>
      <c r="AE44" s="259">
        <v>1388.7306661</v>
      </c>
      <c r="AF44" s="259">
        <v>1614.1397657</v>
      </c>
      <c r="AG44" s="259">
        <v>1719.6316225999999</v>
      </c>
      <c r="AH44" s="259">
        <v>1628.6406323000001</v>
      </c>
      <c r="AI44" s="259">
        <v>1544.5718042999999</v>
      </c>
      <c r="AJ44" s="259">
        <v>1402.1713841999999</v>
      </c>
      <c r="AK44" s="259">
        <v>1447.5540543</v>
      </c>
      <c r="AL44" s="259">
        <v>1559.2538277000001</v>
      </c>
      <c r="AM44" s="259">
        <v>1633.8600497</v>
      </c>
      <c r="AN44" s="259">
        <v>1566.9077675000001</v>
      </c>
      <c r="AO44" s="259">
        <v>1455.7466781000001</v>
      </c>
      <c r="AP44" s="259">
        <v>1391.197793</v>
      </c>
      <c r="AQ44" s="259">
        <v>1469.7129874</v>
      </c>
      <c r="AR44" s="259">
        <v>1639.928273</v>
      </c>
      <c r="AS44" s="259">
        <v>1741.2909219000001</v>
      </c>
      <c r="AT44" s="259">
        <v>1760.1505810000001</v>
      </c>
      <c r="AU44" s="259">
        <v>1567.9797357</v>
      </c>
      <c r="AV44" s="259">
        <v>1422.6704668</v>
      </c>
      <c r="AW44" s="259">
        <v>1456.972295</v>
      </c>
      <c r="AX44" s="259">
        <v>1502.7863106</v>
      </c>
      <c r="AY44" s="259">
        <v>1599.0000399999999</v>
      </c>
      <c r="AZ44" s="259">
        <v>1594.999879</v>
      </c>
      <c r="BA44" s="374">
        <v>1453.385</v>
      </c>
      <c r="BB44" s="374">
        <v>1354.2059999999999</v>
      </c>
      <c r="BC44" s="374">
        <v>1405.787</v>
      </c>
      <c r="BD44" s="374">
        <v>1593.3989999999999</v>
      </c>
      <c r="BE44" s="374">
        <v>1722.5050000000001</v>
      </c>
      <c r="BF44" s="374">
        <v>1707.7049999999999</v>
      </c>
      <c r="BG44" s="374">
        <v>1515.4839999999999</v>
      </c>
      <c r="BH44" s="374">
        <v>1415.8920000000001</v>
      </c>
      <c r="BI44" s="374">
        <v>1418.2550000000001</v>
      </c>
      <c r="BJ44" s="374">
        <v>1508.817</v>
      </c>
      <c r="BK44" s="374">
        <v>1598.6189999999999</v>
      </c>
      <c r="BL44" s="374">
        <v>1588.5509999999999</v>
      </c>
      <c r="BM44" s="374">
        <v>1449.508</v>
      </c>
      <c r="BN44" s="374">
        <v>1349.6120000000001</v>
      </c>
      <c r="BO44" s="374">
        <v>1404.377</v>
      </c>
      <c r="BP44" s="374">
        <v>1588.0429999999999</v>
      </c>
      <c r="BQ44" s="374">
        <v>1715.972</v>
      </c>
      <c r="BR44" s="374">
        <v>1699.873</v>
      </c>
      <c r="BS44" s="374">
        <v>1507.4380000000001</v>
      </c>
      <c r="BT44" s="374">
        <v>1407.2249999999999</v>
      </c>
      <c r="BU44" s="374">
        <v>1409.4960000000001</v>
      </c>
      <c r="BV44" s="374">
        <v>1500.43</v>
      </c>
    </row>
    <row r="45" spans="1:74" s="116" customFormat="1" ht="11.1" customHeight="1" x14ac:dyDescent="0.2">
      <c r="A45" s="111" t="s">
        <v>823</v>
      </c>
      <c r="B45" s="205" t="s">
        <v>559</v>
      </c>
      <c r="C45" s="259">
        <v>878.92430741999999</v>
      </c>
      <c r="D45" s="259">
        <v>902.20754285999999</v>
      </c>
      <c r="E45" s="259">
        <v>785.18021806000002</v>
      </c>
      <c r="F45" s="259">
        <v>716.38726567000003</v>
      </c>
      <c r="G45" s="259">
        <v>711.73629484000003</v>
      </c>
      <c r="H45" s="259">
        <v>829.56410167000001</v>
      </c>
      <c r="I45" s="259">
        <v>908.14909483999998</v>
      </c>
      <c r="J45" s="259">
        <v>886.33339032000003</v>
      </c>
      <c r="K45" s="259">
        <v>831.90214066999999</v>
      </c>
      <c r="L45" s="259">
        <v>717.02507871</v>
      </c>
      <c r="M45" s="259">
        <v>737.128512</v>
      </c>
      <c r="N45" s="259">
        <v>793.11809484000003</v>
      </c>
      <c r="O45" s="259">
        <v>854.09487709999996</v>
      </c>
      <c r="P45" s="259">
        <v>832.10699345</v>
      </c>
      <c r="Q45" s="259">
        <v>733.18583774000001</v>
      </c>
      <c r="R45" s="259">
        <v>697.97400866999999</v>
      </c>
      <c r="S45" s="259">
        <v>704.45748031999995</v>
      </c>
      <c r="T45" s="259">
        <v>870.09497867000005</v>
      </c>
      <c r="U45" s="259">
        <v>919.51798581000003</v>
      </c>
      <c r="V45" s="259">
        <v>929.05630676999999</v>
      </c>
      <c r="W45" s="259">
        <v>827.70287033</v>
      </c>
      <c r="X45" s="259">
        <v>728.41483323</v>
      </c>
      <c r="Y45" s="259">
        <v>736.56794600000001</v>
      </c>
      <c r="Z45" s="259">
        <v>845.90791193999996</v>
      </c>
      <c r="AA45" s="259">
        <v>863.99931613000001</v>
      </c>
      <c r="AB45" s="259">
        <v>812.52803786000004</v>
      </c>
      <c r="AC45" s="259">
        <v>762.84136741999998</v>
      </c>
      <c r="AD45" s="259">
        <v>720.58500933000005</v>
      </c>
      <c r="AE45" s="259">
        <v>725.81889032000004</v>
      </c>
      <c r="AF45" s="259">
        <v>854.77663600000005</v>
      </c>
      <c r="AG45" s="259">
        <v>945.45504774000005</v>
      </c>
      <c r="AH45" s="259">
        <v>860.34390902999996</v>
      </c>
      <c r="AI45" s="259">
        <v>822.13374933</v>
      </c>
      <c r="AJ45" s="259">
        <v>739.59798032000003</v>
      </c>
      <c r="AK45" s="259">
        <v>769.36537533000001</v>
      </c>
      <c r="AL45" s="259">
        <v>840.01716452000005</v>
      </c>
      <c r="AM45" s="259">
        <v>889.2044429</v>
      </c>
      <c r="AN45" s="259">
        <v>865.79176820999999</v>
      </c>
      <c r="AO45" s="259">
        <v>771.31023871000002</v>
      </c>
      <c r="AP45" s="259">
        <v>743.54341867000005</v>
      </c>
      <c r="AQ45" s="259">
        <v>768.06668258000002</v>
      </c>
      <c r="AR45" s="259">
        <v>882.66895199999999</v>
      </c>
      <c r="AS45" s="259">
        <v>916.53644644999997</v>
      </c>
      <c r="AT45" s="259">
        <v>913.93931032</v>
      </c>
      <c r="AU45" s="259">
        <v>813.88758199999995</v>
      </c>
      <c r="AV45" s="259">
        <v>736.66079032000005</v>
      </c>
      <c r="AW45" s="259">
        <v>786.65334767000002</v>
      </c>
      <c r="AX45" s="259">
        <v>823.77061805999995</v>
      </c>
      <c r="AY45" s="259">
        <v>871.99995899999999</v>
      </c>
      <c r="AZ45" s="259">
        <v>892.9999967</v>
      </c>
      <c r="BA45" s="374">
        <v>785.5856</v>
      </c>
      <c r="BB45" s="374">
        <v>730.73019999999997</v>
      </c>
      <c r="BC45" s="374">
        <v>731.11990000000003</v>
      </c>
      <c r="BD45" s="374">
        <v>836.15769999999998</v>
      </c>
      <c r="BE45" s="374">
        <v>916.33979999999997</v>
      </c>
      <c r="BF45" s="374">
        <v>929.00549999999998</v>
      </c>
      <c r="BG45" s="374">
        <v>812.38639999999998</v>
      </c>
      <c r="BH45" s="374">
        <v>739.13319999999999</v>
      </c>
      <c r="BI45" s="374">
        <v>770.76729999999998</v>
      </c>
      <c r="BJ45" s="374">
        <v>839.14700000000005</v>
      </c>
      <c r="BK45" s="374">
        <v>887.75070000000005</v>
      </c>
      <c r="BL45" s="374">
        <v>874.25570000000005</v>
      </c>
      <c r="BM45" s="374">
        <v>787.05039999999997</v>
      </c>
      <c r="BN45" s="374">
        <v>739.78340000000003</v>
      </c>
      <c r="BO45" s="374">
        <v>742.65970000000004</v>
      </c>
      <c r="BP45" s="374">
        <v>846.5421</v>
      </c>
      <c r="BQ45" s="374">
        <v>926.67679999999996</v>
      </c>
      <c r="BR45" s="374">
        <v>938.9203</v>
      </c>
      <c r="BS45" s="374">
        <v>820.52120000000002</v>
      </c>
      <c r="BT45" s="374">
        <v>745.92539999999997</v>
      </c>
      <c r="BU45" s="374">
        <v>777.82830000000001</v>
      </c>
      <c r="BV45" s="374">
        <v>847.33920000000001</v>
      </c>
    </row>
    <row r="46" spans="1:74" s="116" customFormat="1" ht="11.1" customHeight="1" x14ac:dyDescent="0.2">
      <c r="A46" s="111" t="s">
        <v>824</v>
      </c>
      <c r="B46" s="205" t="s">
        <v>560</v>
      </c>
      <c r="C46" s="259">
        <v>2304.9334368</v>
      </c>
      <c r="D46" s="259">
        <v>2426.9551618</v>
      </c>
      <c r="E46" s="259">
        <v>2097.9772542000001</v>
      </c>
      <c r="F46" s="259">
        <v>1951.636244</v>
      </c>
      <c r="G46" s="259">
        <v>2095.3396603000001</v>
      </c>
      <c r="H46" s="259">
        <v>2452.9527223</v>
      </c>
      <c r="I46" s="259">
        <v>2594.6578964999999</v>
      </c>
      <c r="J46" s="259">
        <v>2540.7119757999999</v>
      </c>
      <c r="K46" s="259">
        <v>2355.8589040000002</v>
      </c>
      <c r="L46" s="259">
        <v>2008.2717084000001</v>
      </c>
      <c r="M46" s="259">
        <v>1986.0308247</v>
      </c>
      <c r="N46" s="259">
        <v>2009.3179619</v>
      </c>
      <c r="O46" s="259">
        <v>2257.8975971</v>
      </c>
      <c r="P46" s="259">
        <v>2224.7042445000002</v>
      </c>
      <c r="Q46" s="259">
        <v>1949.0455093999999</v>
      </c>
      <c r="R46" s="259">
        <v>1909.1471260000001</v>
      </c>
      <c r="S46" s="259">
        <v>2028.2902655</v>
      </c>
      <c r="T46" s="259">
        <v>2430.695745</v>
      </c>
      <c r="U46" s="259">
        <v>2701.2068410000002</v>
      </c>
      <c r="V46" s="259">
        <v>2692.9760842000001</v>
      </c>
      <c r="W46" s="259">
        <v>2456.616231</v>
      </c>
      <c r="X46" s="259">
        <v>2026.4249158</v>
      </c>
      <c r="Y46" s="259">
        <v>1962.5772242999999</v>
      </c>
      <c r="Z46" s="259">
        <v>2114.8547932000001</v>
      </c>
      <c r="AA46" s="259">
        <v>2129.0003858</v>
      </c>
      <c r="AB46" s="259">
        <v>2035.8014204000001</v>
      </c>
      <c r="AC46" s="259">
        <v>1994.7388632</v>
      </c>
      <c r="AD46" s="259">
        <v>1957.5251097</v>
      </c>
      <c r="AE46" s="259">
        <v>2091.9839803</v>
      </c>
      <c r="AF46" s="259">
        <v>2382.3202857000001</v>
      </c>
      <c r="AG46" s="259">
        <v>2600.7347768</v>
      </c>
      <c r="AH46" s="259">
        <v>2549.4776493999998</v>
      </c>
      <c r="AI46" s="259">
        <v>2290.8533032999999</v>
      </c>
      <c r="AJ46" s="259">
        <v>2092.7675213000002</v>
      </c>
      <c r="AK46" s="259">
        <v>2021.799571</v>
      </c>
      <c r="AL46" s="259">
        <v>2158.7014152000002</v>
      </c>
      <c r="AM46" s="259">
        <v>2465.5468406</v>
      </c>
      <c r="AN46" s="259">
        <v>2157.5271564</v>
      </c>
      <c r="AO46" s="259">
        <v>2031.4271042</v>
      </c>
      <c r="AP46" s="259">
        <v>1943.484866</v>
      </c>
      <c r="AQ46" s="259">
        <v>2114.4583029</v>
      </c>
      <c r="AR46" s="259">
        <v>2464.0457053</v>
      </c>
      <c r="AS46" s="259">
        <v>2592.7042087</v>
      </c>
      <c r="AT46" s="259">
        <v>2591.3192273999998</v>
      </c>
      <c r="AU46" s="259">
        <v>2514.2019617000001</v>
      </c>
      <c r="AV46" s="259">
        <v>2166.0462296999999</v>
      </c>
      <c r="AW46" s="259">
        <v>2094.9254486999998</v>
      </c>
      <c r="AX46" s="259">
        <v>2130.4420513</v>
      </c>
      <c r="AY46" s="259">
        <v>2280.9998850000002</v>
      </c>
      <c r="AZ46" s="259">
        <v>2147.9999779999998</v>
      </c>
      <c r="BA46" s="374">
        <v>2005.1849999999999</v>
      </c>
      <c r="BB46" s="374">
        <v>1883.086</v>
      </c>
      <c r="BC46" s="374">
        <v>2049.596</v>
      </c>
      <c r="BD46" s="374">
        <v>2407.7750000000001</v>
      </c>
      <c r="BE46" s="374">
        <v>2604.7620000000002</v>
      </c>
      <c r="BF46" s="374">
        <v>2580.5300000000002</v>
      </c>
      <c r="BG46" s="374">
        <v>2329.989</v>
      </c>
      <c r="BH46" s="374">
        <v>2076.0859999999998</v>
      </c>
      <c r="BI46" s="374">
        <v>2012.35</v>
      </c>
      <c r="BJ46" s="374">
        <v>2119.8319999999999</v>
      </c>
      <c r="BK46" s="374">
        <v>2330.3530000000001</v>
      </c>
      <c r="BL46" s="374">
        <v>2218.4760000000001</v>
      </c>
      <c r="BM46" s="374">
        <v>2028.479</v>
      </c>
      <c r="BN46" s="374">
        <v>1883.21</v>
      </c>
      <c r="BO46" s="374">
        <v>2047.684</v>
      </c>
      <c r="BP46" s="374">
        <v>2406.8150000000001</v>
      </c>
      <c r="BQ46" s="374">
        <v>2604.86</v>
      </c>
      <c r="BR46" s="374">
        <v>2579.2979999999998</v>
      </c>
      <c r="BS46" s="374">
        <v>2326.924</v>
      </c>
      <c r="BT46" s="374">
        <v>2071.1190000000001</v>
      </c>
      <c r="BU46" s="374">
        <v>2006.557</v>
      </c>
      <c r="BV46" s="374">
        <v>2115.038</v>
      </c>
    </row>
    <row r="47" spans="1:74" s="116" customFormat="1" ht="11.1" customHeight="1" x14ac:dyDescent="0.2">
      <c r="A47" s="111" t="s">
        <v>825</v>
      </c>
      <c r="B47" s="205" t="s">
        <v>561</v>
      </c>
      <c r="C47" s="259">
        <v>917.80759064999995</v>
      </c>
      <c r="D47" s="259">
        <v>975.75319249999995</v>
      </c>
      <c r="E47" s="259">
        <v>850.19538516</v>
      </c>
      <c r="F47" s="259">
        <v>757.21219532999999</v>
      </c>
      <c r="G47" s="259">
        <v>771.54997418999994</v>
      </c>
      <c r="H47" s="259">
        <v>910.35094466999999</v>
      </c>
      <c r="I47" s="259">
        <v>984.73531484</v>
      </c>
      <c r="J47" s="259">
        <v>984.58289354999999</v>
      </c>
      <c r="K47" s="259">
        <v>910.57711967</v>
      </c>
      <c r="L47" s="259">
        <v>760.0768071</v>
      </c>
      <c r="M47" s="259">
        <v>729.58584832999998</v>
      </c>
      <c r="N47" s="259">
        <v>752.17904870999996</v>
      </c>
      <c r="O47" s="259">
        <v>866.95711934999997</v>
      </c>
      <c r="P47" s="259">
        <v>894.27036068999996</v>
      </c>
      <c r="Q47" s="259">
        <v>756.77237677000005</v>
      </c>
      <c r="R47" s="259">
        <v>734.37592199999995</v>
      </c>
      <c r="S47" s="259">
        <v>753.87757257999999</v>
      </c>
      <c r="T47" s="259">
        <v>906.36079532999997</v>
      </c>
      <c r="U47" s="259">
        <v>994.06050097000002</v>
      </c>
      <c r="V47" s="259">
        <v>1018.7536071</v>
      </c>
      <c r="W47" s="259">
        <v>967.78566866999995</v>
      </c>
      <c r="X47" s="259">
        <v>797.17754290000005</v>
      </c>
      <c r="Y47" s="259">
        <v>751.51119900000003</v>
      </c>
      <c r="Z47" s="259">
        <v>807.64228193999998</v>
      </c>
      <c r="AA47" s="259">
        <v>848.35837097000001</v>
      </c>
      <c r="AB47" s="259">
        <v>815.40805250000005</v>
      </c>
      <c r="AC47" s="259">
        <v>755.82296902999997</v>
      </c>
      <c r="AD47" s="259">
        <v>753.74733032999995</v>
      </c>
      <c r="AE47" s="259">
        <v>774.81391160999999</v>
      </c>
      <c r="AF47" s="259">
        <v>878.47895032999998</v>
      </c>
      <c r="AG47" s="259">
        <v>962.52176612999995</v>
      </c>
      <c r="AH47" s="259">
        <v>964.76698483999996</v>
      </c>
      <c r="AI47" s="259">
        <v>873.06402166999999</v>
      </c>
      <c r="AJ47" s="259">
        <v>782.59850386999994</v>
      </c>
      <c r="AK47" s="259">
        <v>761.45168200000001</v>
      </c>
      <c r="AL47" s="259">
        <v>817.92730257999995</v>
      </c>
      <c r="AM47" s="259">
        <v>969.73753515999999</v>
      </c>
      <c r="AN47" s="259">
        <v>880.63837570999999</v>
      </c>
      <c r="AO47" s="259">
        <v>750.82911935000004</v>
      </c>
      <c r="AP47" s="259">
        <v>738.87408232999996</v>
      </c>
      <c r="AQ47" s="259">
        <v>781.95892934999995</v>
      </c>
      <c r="AR47" s="259">
        <v>924.19115033000003</v>
      </c>
      <c r="AS47" s="259">
        <v>973.07378323</v>
      </c>
      <c r="AT47" s="259">
        <v>1016.0325455</v>
      </c>
      <c r="AU47" s="259">
        <v>945.34267066999996</v>
      </c>
      <c r="AV47" s="259">
        <v>816.26277355000002</v>
      </c>
      <c r="AW47" s="259">
        <v>780.09261633000006</v>
      </c>
      <c r="AX47" s="259">
        <v>825.36176709999995</v>
      </c>
      <c r="AY47" s="259">
        <v>885</v>
      </c>
      <c r="AZ47" s="259">
        <v>849</v>
      </c>
      <c r="BA47" s="374">
        <v>749.03499999999997</v>
      </c>
      <c r="BB47" s="374">
        <v>722.26760000000002</v>
      </c>
      <c r="BC47" s="374">
        <v>745.18920000000003</v>
      </c>
      <c r="BD47" s="374">
        <v>874.94449999999995</v>
      </c>
      <c r="BE47" s="374">
        <v>948.24919999999997</v>
      </c>
      <c r="BF47" s="374">
        <v>1014.398</v>
      </c>
      <c r="BG47" s="374">
        <v>904.39620000000002</v>
      </c>
      <c r="BH47" s="374">
        <v>789.4212</v>
      </c>
      <c r="BI47" s="374">
        <v>754.69479999999999</v>
      </c>
      <c r="BJ47" s="374">
        <v>811.97050000000002</v>
      </c>
      <c r="BK47" s="374">
        <v>906.85249999999996</v>
      </c>
      <c r="BL47" s="374">
        <v>883.09590000000003</v>
      </c>
      <c r="BM47" s="374">
        <v>763.23469999999998</v>
      </c>
      <c r="BN47" s="374">
        <v>717.80759999999998</v>
      </c>
      <c r="BO47" s="374">
        <v>743.8646</v>
      </c>
      <c r="BP47" s="374">
        <v>873.43510000000003</v>
      </c>
      <c r="BQ47" s="374">
        <v>944.67639999999994</v>
      </c>
      <c r="BR47" s="374">
        <v>1009.0549999999999</v>
      </c>
      <c r="BS47" s="374">
        <v>899.41579999999999</v>
      </c>
      <c r="BT47" s="374">
        <v>783.25070000000005</v>
      </c>
      <c r="BU47" s="374">
        <v>748.25670000000002</v>
      </c>
      <c r="BV47" s="374">
        <v>805.46939999999995</v>
      </c>
    </row>
    <row r="48" spans="1:74" s="116" customFormat="1" ht="11.1" customHeight="1" x14ac:dyDescent="0.2">
      <c r="A48" s="111" t="s">
        <v>826</v>
      </c>
      <c r="B48" s="205" t="s">
        <v>562</v>
      </c>
      <c r="C48" s="259">
        <v>1601.3727065</v>
      </c>
      <c r="D48" s="259">
        <v>1605.3995210999999</v>
      </c>
      <c r="E48" s="259">
        <v>1485.4090813</v>
      </c>
      <c r="F48" s="259">
        <v>1399.3967752999999</v>
      </c>
      <c r="G48" s="259">
        <v>1422.0125613</v>
      </c>
      <c r="H48" s="259">
        <v>1746.4240176999999</v>
      </c>
      <c r="I48" s="259">
        <v>1939.7713131999999</v>
      </c>
      <c r="J48" s="259">
        <v>1975.0417926</v>
      </c>
      <c r="K48" s="259">
        <v>1872.7836996999999</v>
      </c>
      <c r="L48" s="259">
        <v>1589.8850657999999</v>
      </c>
      <c r="M48" s="259">
        <v>1386.4973660000001</v>
      </c>
      <c r="N48" s="259">
        <v>1428.8023416000001</v>
      </c>
      <c r="O48" s="259">
        <v>1572.0184334999999</v>
      </c>
      <c r="P48" s="259">
        <v>1530.1668872</v>
      </c>
      <c r="Q48" s="259">
        <v>1372.3436916000001</v>
      </c>
      <c r="R48" s="259">
        <v>1397.6670770000001</v>
      </c>
      <c r="S48" s="259">
        <v>1453.5634745</v>
      </c>
      <c r="T48" s="259">
        <v>1786.3966187000001</v>
      </c>
      <c r="U48" s="259">
        <v>1982.4027960999999</v>
      </c>
      <c r="V48" s="259">
        <v>2007.9502729000001</v>
      </c>
      <c r="W48" s="259">
        <v>1904.4962147000001</v>
      </c>
      <c r="X48" s="259">
        <v>1638.8366573999999</v>
      </c>
      <c r="Y48" s="259">
        <v>1460.4787057000001</v>
      </c>
      <c r="Z48" s="259">
        <v>1488.1576639</v>
      </c>
      <c r="AA48" s="259">
        <v>1574.5709922999999</v>
      </c>
      <c r="AB48" s="259">
        <v>1483.0628678999999</v>
      </c>
      <c r="AC48" s="259">
        <v>1414.6927118999999</v>
      </c>
      <c r="AD48" s="259">
        <v>1428.8568757</v>
      </c>
      <c r="AE48" s="259">
        <v>1544.31249</v>
      </c>
      <c r="AF48" s="259">
        <v>1836.5150897000001</v>
      </c>
      <c r="AG48" s="259">
        <v>1949.2058580999999</v>
      </c>
      <c r="AH48" s="259">
        <v>1970.2331652</v>
      </c>
      <c r="AI48" s="259">
        <v>1835.0875567000001</v>
      </c>
      <c r="AJ48" s="259">
        <v>1664.0728839000001</v>
      </c>
      <c r="AK48" s="259">
        <v>1472.3883957</v>
      </c>
      <c r="AL48" s="259">
        <v>1526.56323</v>
      </c>
      <c r="AM48" s="259">
        <v>1750.0770958000001</v>
      </c>
      <c r="AN48" s="259">
        <v>1609.9271217999999</v>
      </c>
      <c r="AO48" s="259">
        <v>1373.993839</v>
      </c>
      <c r="AP48" s="259">
        <v>1403.1247530000001</v>
      </c>
      <c r="AQ48" s="259">
        <v>1569.3688726</v>
      </c>
      <c r="AR48" s="259">
        <v>1925.5075253</v>
      </c>
      <c r="AS48" s="259">
        <v>1989.6582048</v>
      </c>
      <c r="AT48" s="259">
        <v>2014.8047168000001</v>
      </c>
      <c r="AU48" s="259">
        <v>1875.0994522999999</v>
      </c>
      <c r="AV48" s="259">
        <v>1650.0519386999999</v>
      </c>
      <c r="AW48" s="259">
        <v>1460.2707557000001</v>
      </c>
      <c r="AX48" s="259">
        <v>1497.0127835000001</v>
      </c>
      <c r="AY48" s="259">
        <v>1665.0000156000001</v>
      </c>
      <c r="AZ48" s="259">
        <v>1568.999969</v>
      </c>
      <c r="BA48" s="374">
        <v>1416.5309999999999</v>
      </c>
      <c r="BB48" s="374">
        <v>1447.5070000000001</v>
      </c>
      <c r="BC48" s="374">
        <v>1538.4480000000001</v>
      </c>
      <c r="BD48" s="374">
        <v>1828.2650000000001</v>
      </c>
      <c r="BE48" s="374">
        <v>1942.02</v>
      </c>
      <c r="BF48" s="374">
        <v>2043.2560000000001</v>
      </c>
      <c r="BG48" s="374">
        <v>1907.175</v>
      </c>
      <c r="BH48" s="374">
        <v>1682.731</v>
      </c>
      <c r="BI48" s="374">
        <v>1455.0429999999999</v>
      </c>
      <c r="BJ48" s="374">
        <v>1503.9680000000001</v>
      </c>
      <c r="BK48" s="374">
        <v>1700.1980000000001</v>
      </c>
      <c r="BL48" s="374">
        <v>1603.664</v>
      </c>
      <c r="BM48" s="374">
        <v>1447.3</v>
      </c>
      <c r="BN48" s="374">
        <v>1479.5719999999999</v>
      </c>
      <c r="BO48" s="374">
        <v>1584.2460000000001</v>
      </c>
      <c r="BP48" s="374">
        <v>1875.5530000000001</v>
      </c>
      <c r="BQ48" s="374">
        <v>1981.87</v>
      </c>
      <c r="BR48" s="374">
        <v>2082.8710000000001</v>
      </c>
      <c r="BS48" s="374">
        <v>1941.183</v>
      </c>
      <c r="BT48" s="374">
        <v>1709.8430000000001</v>
      </c>
      <c r="BU48" s="374">
        <v>1475.7809999999999</v>
      </c>
      <c r="BV48" s="374">
        <v>1525.2070000000001</v>
      </c>
    </row>
    <row r="49" spans="1:74" s="116" customFormat="1" ht="11.1" customHeight="1" x14ac:dyDescent="0.2">
      <c r="A49" s="111" t="s">
        <v>827</v>
      </c>
      <c r="B49" s="205" t="s">
        <v>563</v>
      </c>
      <c r="C49" s="259">
        <v>727.44947580999997</v>
      </c>
      <c r="D49" s="259">
        <v>690.39406070999996</v>
      </c>
      <c r="E49" s="259">
        <v>661.99146452000002</v>
      </c>
      <c r="F49" s="259">
        <v>668.331143</v>
      </c>
      <c r="G49" s="259">
        <v>683.26881322999998</v>
      </c>
      <c r="H49" s="259">
        <v>851.22810933000005</v>
      </c>
      <c r="I49" s="259">
        <v>888.82208032000005</v>
      </c>
      <c r="J49" s="259">
        <v>910.73777484000004</v>
      </c>
      <c r="K49" s="259">
        <v>826.27164132999997</v>
      </c>
      <c r="L49" s="259">
        <v>713.29613355000004</v>
      </c>
      <c r="M49" s="259">
        <v>683.46412832999999</v>
      </c>
      <c r="N49" s="259">
        <v>729.00389323000002</v>
      </c>
      <c r="O49" s="259">
        <v>733.65513773999999</v>
      </c>
      <c r="P49" s="259">
        <v>702.08125620999999</v>
      </c>
      <c r="Q49" s="259">
        <v>654.28894097</v>
      </c>
      <c r="R49" s="259">
        <v>660.95978400000001</v>
      </c>
      <c r="S49" s="259">
        <v>692.19458870999995</v>
      </c>
      <c r="T49" s="259">
        <v>878.57086700000002</v>
      </c>
      <c r="U49" s="259">
        <v>938.59459355000001</v>
      </c>
      <c r="V49" s="259">
        <v>903.59678031999999</v>
      </c>
      <c r="W49" s="259">
        <v>787.17131400000005</v>
      </c>
      <c r="X49" s="259">
        <v>703.46071097000004</v>
      </c>
      <c r="Y49" s="259">
        <v>667.65348100000006</v>
      </c>
      <c r="Z49" s="259">
        <v>726.82174612999995</v>
      </c>
      <c r="AA49" s="259">
        <v>734.19037516000003</v>
      </c>
      <c r="AB49" s="259">
        <v>703.31626107</v>
      </c>
      <c r="AC49" s="259">
        <v>669.75847968000005</v>
      </c>
      <c r="AD49" s="259">
        <v>669.81367866999994</v>
      </c>
      <c r="AE49" s="259">
        <v>715.99306096999999</v>
      </c>
      <c r="AF49" s="259">
        <v>877.43908399999998</v>
      </c>
      <c r="AG49" s="259">
        <v>953.14505999999994</v>
      </c>
      <c r="AH49" s="259">
        <v>912.81864644999996</v>
      </c>
      <c r="AI49" s="259">
        <v>816.05216267000003</v>
      </c>
      <c r="AJ49" s="259">
        <v>696.82350257999997</v>
      </c>
      <c r="AK49" s="259">
        <v>669.73140999999998</v>
      </c>
      <c r="AL49" s="259">
        <v>715.02599483999995</v>
      </c>
      <c r="AM49" s="259">
        <v>709.36827581</v>
      </c>
      <c r="AN49" s="259">
        <v>709.42865214000005</v>
      </c>
      <c r="AO49" s="259">
        <v>672.13162741999997</v>
      </c>
      <c r="AP49" s="259">
        <v>685.502971</v>
      </c>
      <c r="AQ49" s="259">
        <v>733.41964452000002</v>
      </c>
      <c r="AR49" s="259">
        <v>867.10204899999997</v>
      </c>
      <c r="AS49" s="259">
        <v>965.71792226000002</v>
      </c>
      <c r="AT49" s="259">
        <v>947.54570645000001</v>
      </c>
      <c r="AU49" s="259">
        <v>845.79262967</v>
      </c>
      <c r="AV49" s="259">
        <v>692.85214289999999</v>
      </c>
      <c r="AW49" s="259">
        <v>693.86003966999999</v>
      </c>
      <c r="AX49" s="259">
        <v>731.28059839000002</v>
      </c>
      <c r="AY49" s="259">
        <v>726.99998630000005</v>
      </c>
      <c r="AZ49" s="259">
        <v>717.99995980000006</v>
      </c>
      <c r="BA49" s="374">
        <v>679.6925</v>
      </c>
      <c r="BB49" s="374">
        <v>681.7518</v>
      </c>
      <c r="BC49" s="374">
        <v>734.57349999999997</v>
      </c>
      <c r="BD49" s="374">
        <v>852.41819999999996</v>
      </c>
      <c r="BE49" s="374">
        <v>950.63170000000002</v>
      </c>
      <c r="BF49" s="374">
        <v>954.01089999999999</v>
      </c>
      <c r="BG49" s="374">
        <v>841.2287</v>
      </c>
      <c r="BH49" s="374">
        <v>704.81119999999999</v>
      </c>
      <c r="BI49" s="374">
        <v>703.70799999999997</v>
      </c>
      <c r="BJ49" s="374">
        <v>742.72180000000003</v>
      </c>
      <c r="BK49" s="374">
        <v>736.82870000000003</v>
      </c>
      <c r="BL49" s="374">
        <v>717.52139999999997</v>
      </c>
      <c r="BM49" s="374">
        <v>686.35310000000004</v>
      </c>
      <c r="BN49" s="374">
        <v>689.18949999999995</v>
      </c>
      <c r="BO49" s="374">
        <v>743.43560000000002</v>
      </c>
      <c r="BP49" s="374">
        <v>861.21220000000005</v>
      </c>
      <c r="BQ49" s="374">
        <v>959.68769999999995</v>
      </c>
      <c r="BR49" s="374">
        <v>962.64589999999998</v>
      </c>
      <c r="BS49" s="374">
        <v>848.24860000000001</v>
      </c>
      <c r="BT49" s="374">
        <v>710.08360000000005</v>
      </c>
      <c r="BU49" s="374">
        <v>708.78179999999998</v>
      </c>
      <c r="BV49" s="374">
        <v>748.23</v>
      </c>
    </row>
    <row r="50" spans="1:74" s="116" customFormat="1" ht="11.1" customHeight="1" x14ac:dyDescent="0.2">
      <c r="A50" s="111" t="s">
        <v>828</v>
      </c>
      <c r="B50" s="205" t="s">
        <v>256</v>
      </c>
      <c r="C50" s="259">
        <v>1082.8922170999999</v>
      </c>
      <c r="D50" s="259">
        <v>1058.2029803999999</v>
      </c>
      <c r="E50" s="259">
        <v>1023.652141</v>
      </c>
      <c r="F50" s="259">
        <v>1039.9744209999999</v>
      </c>
      <c r="G50" s="259">
        <v>959.06849709999995</v>
      </c>
      <c r="H50" s="259">
        <v>1103.2868582999999</v>
      </c>
      <c r="I50" s="259">
        <v>1188.2385316</v>
      </c>
      <c r="J50" s="259">
        <v>1159.3642397000001</v>
      </c>
      <c r="K50" s="259">
        <v>1201.6122829999999</v>
      </c>
      <c r="L50" s="259">
        <v>1126.0128394000001</v>
      </c>
      <c r="M50" s="259">
        <v>1041.5571213000001</v>
      </c>
      <c r="N50" s="259">
        <v>1116.5100516</v>
      </c>
      <c r="O50" s="259">
        <v>1074.2240284</v>
      </c>
      <c r="P50" s="259">
        <v>1046.0245090000001</v>
      </c>
      <c r="Q50" s="259">
        <v>1029.7005002999999</v>
      </c>
      <c r="R50" s="259">
        <v>981.21136300000001</v>
      </c>
      <c r="S50" s="259">
        <v>957.08332160999998</v>
      </c>
      <c r="T50" s="259">
        <v>1099.9574050000001</v>
      </c>
      <c r="U50" s="259">
        <v>1127.1838886999999</v>
      </c>
      <c r="V50" s="259">
        <v>1244.4745115999999</v>
      </c>
      <c r="W50" s="259">
        <v>1147.019057</v>
      </c>
      <c r="X50" s="259">
        <v>1036.8300942000001</v>
      </c>
      <c r="Y50" s="259">
        <v>1022.4664173</v>
      </c>
      <c r="Z50" s="259">
        <v>1118.4702038999999</v>
      </c>
      <c r="AA50" s="259">
        <v>1137.1455900000001</v>
      </c>
      <c r="AB50" s="259">
        <v>1089.1803242999999</v>
      </c>
      <c r="AC50" s="259">
        <v>1036.4445552</v>
      </c>
      <c r="AD50" s="259">
        <v>983.46492333000003</v>
      </c>
      <c r="AE50" s="259">
        <v>994.41413129</v>
      </c>
      <c r="AF50" s="259">
        <v>1133.588538</v>
      </c>
      <c r="AG50" s="259">
        <v>1194.4035025999999</v>
      </c>
      <c r="AH50" s="259">
        <v>1242.7932290000001</v>
      </c>
      <c r="AI50" s="259">
        <v>1161.9183247000001</v>
      </c>
      <c r="AJ50" s="259">
        <v>1034.9911265000001</v>
      </c>
      <c r="AK50" s="259">
        <v>1035.2845672999999</v>
      </c>
      <c r="AL50" s="259">
        <v>1080.2976532</v>
      </c>
      <c r="AM50" s="259">
        <v>1078.0406086999999</v>
      </c>
      <c r="AN50" s="259">
        <v>1063.39941</v>
      </c>
      <c r="AO50" s="259">
        <v>1082.4231348000001</v>
      </c>
      <c r="AP50" s="259">
        <v>974.19972867000001</v>
      </c>
      <c r="AQ50" s="259">
        <v>966.33612547999996</v>
      </c>
      <c r="AR50" s="259">
        <v>1048.2395979999999</v>
      </c>
      <c r="AS50" s="259">
        <v>1181.9211361</v>
      </c>
      <c r="AT50" s="259">
        <v>1325.4770523</v>
      </c>
      <c r="AU50" s="259">
        <v>1001.7075803</v>
      </c>
      <c r="AV50" s="259">
        <v>1063.6744189999999</v>
      </c>
      <c r="AW50" s="259">
        <v>976.63219132999996</v>
      </c>
      <c r="AX50" s="259">
        <v>1040.9310177</v>
      </c>
      <c r="AY50" s="259">
        <v>1075.0000560000001</v>
      </c>
      <c r="AZ50" s="259">
        <v>1089.0000889999999</v>
      </c>
      <c r="BA50" s="374">
        <v>1085.576</v>
      </c>
      <c r="BB50" s="374">
        <v>976.66800000000001</v>
      </c>
      <c r="BC50" s="374">
        <v>971.68690000000004</v>
      </c>
      <c r="BD50" s="374">
        <v>1051.0039999999999</v>
      </c>
      <c r="BE50" s="374">
        <v>1141.9570000000001</v>
      </c>
      <c r="BF50" s="374">
        <v>1266.69</v>
      </c>
      <c r="BG50" s="374">
        <v>988.30470000000003</v>
      </c>
      <c r="BH50" s="374">
        <v>1063.5139999999999</v>
      </c>
      <c r="BI50" s="374">
        <v>984.64139999999998</v>
      </c>
      <c r="BJ50" s="374">
        <v>1050.356</v>
      </c>
      <c r="BK50" s="374">
        <v>1085.3720000000001</v>
      </c>
      <c r="BL50" s="374">
        <v>1071.1220000000001</v>
      </c>
      <c r="BM50" s="374">
        <v>1080.1669999999999</v>
      </c>
      <c r="BN50" s="374">
        <v>977.13469999999995</v>
      </c>
      <c r="BO50" s="374">
        <v>975.14930000000004</v>
      </c>
      <c r="BP50" s="374">
        <v>1053.7829999999999</v>
      </c>
      <c r="BQ50" s="374">
        <v>1144.5250000000001</v>
      </c>
      <c r="BR50" s="374">
        <v>1269.47</v>
      </c>
      <c r="BS50" s="374">
        <v>990.17909999999995</v>
      </c>
      <c r="BT50" s="374">
        <v>1066.5719999999999</v>
      </c>
      <c r="BU50" s="374">
        <v>986.58399999999995</v>
      </c>
      <c r="BV50" s="374">
        <v>1052.4780000000001</v>
      </c>
    </row>
    <row r="51" spans="1:74" s="116" customFormat="1" ht="11.1" customHeight="1" x14ac:dyDescent="0.2">
      <c r="A51" s="111" t="s">
        <v>829</v>
      </c>
      <c r="B51" s="205" t="s">
        <v>257</v>
      </c>
      <c r="C51" s="259">
        <v>42.485177096999998</v>
      </c>
      <c r="D51" s="259">
        <v>44.358637143000003</v>
      </c>
      <c r="E51" s="259">
        <v>41.151403547999998</v>
      </c>
      <c r="F51" s="259">
        <v>41.648213667</v>
      </c>
      <c r="G51" s="259">
        <v>39.644622902999998</v>
      </c>
      <c r="H51" s="259">
        <v>40.997071667</v>
      </c>
      <c r="I51" s="259">
        <v>42.993664516000003</v>
      </c>
      <c r="J51" s="259">
        <v>44.738021934999999</v>
      </c>
      <c r="K51" s="259">
        <v>44.935613666999998</v>
      </c>
      <c r="L51" s="259">
        <v>43.065798387000001</v>
      </c>
      <c r="M51" s="259">
        <v>44.795758333000002</v>
      </c>
      <c r="N51" s="259">
        <v>44.541133547999998</v>
      </c>
      <c r="O51" s="259">
        <v>43.186603548000001</v>
      </c>
      <c r="P51" s="259">
        <v>43.116423793000003</v>
      </c>
      <c r="Q51" s="259">
        <v>40.956594516000003</v>
      </c>
      <c r="R51" s="259">
        <v>41.040792000000003</v>
      </c>
      <c r="S51" s="259">
        <v>40.364926773999997</v>
      </c>
      <c r="T51" s="259">
        <v>41.213334332999999</v>
      </c>
      <c r="U51" s="259">
        <v>42.190860323000003</v>
      </c>
      <c r="V51" s="259">
        <v>44.132291289999998</v>
      </c>
      <c r="W51" s="259">
        <v>43.188133333000003</v>
      </c>
      <c r="X51" s="259">
        <v>43.294978065000002</v>
      </c>
      <c r="Y51" s="259">
        <v>43.106176333000001</v>
      </c>
      <c r="Z51" s="259">
        <v>44.640250967999997</v>
      </c>
      <c r="AA51" s="259">
        <v>43.504242257999998</v>
      </c>
      <c r="AB51" s="259">
        <v>43.769175357000002</v>
      </c>
      <c r="AC51" s="259">
        <v>42.742587741999998</v>
      </c>
      <c r="AD51" s="259">
        <v>41.713096667000002</v>
      </c>
      <c r="AE51" s="259">
        <v>40.486437418999998</v>
      </c>
      <c r="AF51" s="259">
        <v>41.235765999999998</v>
      </c>
      <c r="AG51" s="259">
        <v>42.328779032</v>
      </c>
      <c r="AH51" s="259">
        <v>43.343635161000002</v>
      </c>
      <c r="AI51" s="259">
        <v>43.186745666999997</v>
      </c>
      <c r="AJ51" s="259">
        <v>42.704768710000003</v>
      </c>
      <c r="AK51" s="259">
        <v>43.052025333000003</v>
      </c>
      <c r="AL51" s="259">
        <v>41.948715161000003</v>
      </c>
      <c r="AM51" s="259">
        <v>42.646893226000003</v>
      </c>
      <c r="AN51" s="259">
        <v>43.929134642999998</v>
      </c>
      <c r="AO51" s="259">
        <v>41.019256773999999</v>
      </c>
      <c r="AP51" s="259">
        <v>41.164330333000002</v>
      </c>
      <c r="AQ51" s="259">
        <v>39.538918387000002</v>
      </c>
      <c r="AR51" s="259">
        <v>40.961482332999999</v>
      </c>
      <c r="AS51" s="259">
        <v>41.983263547999996</v>
      </c>
      <c r="AT51" s="259">
        <v>42.760947418999997</v>
      </c>
      <c r="AU51" s="259">
        <v>42.462720666999999</v>
      </c>
      <c r="AV51" s="259">
        <v>42.609182902999997</v>
      </c>
      <c r="AW51" s="259">
        <v>42.720402333000003</v>
      </c>
      <c r="AX51" s="259">
        <v>41.627336452000002</v>
      </c>
      <c r="AY51" s="259">
        <v>42.434780000000003</v>
      </c>
      <c r="AZ51" s="259">
        <v>43.713149999999999</v>
      </c>
      <c r="BA51" s="374">
        <v>40.817230000000002</v>
      </c>
      <c r="BB51" s="374">
        <v>40.95382</v>
      </c>
      <c r="BC51" s="374">
        <v>39.338850000000001</v>
      </c>
      <c r="BD51" s="374">
        <v>40.751840000000001</v>
      </c>
      <c r="BE51" s="374">
        <v>41.768039999999999</v>
      </c>
      <c r="BF51" s="374">
        <v>42.544069999999998</v>
      </c>
      <c r="BG51" s="374">
        <v>42.257429999999999</v>
      </c>
      <c r="BH51" s="374">
        <v>42.41328</v>
      </c>
      <c r="BI51" s="374">
        <v>42.531019999999998</v>
      </c>
      <c r="BJ51" s="374">
        <v>41.442680000000003</v>
      </c>
      <c r="BK51" s="374">
        <v>42.270090000000003</v>
      </c>
      <c r="BL51" s="374">
        <v>43.532209999999999</v>
      </c>
      <c r="BM51" s="374">
        <v>40.64087</v>
      </c>
      <c r="BN51" s="374">
        <v>40.767240000000001</v>
      </c>
      <c r="BO51" s="374">
        <v>39.158859999999997</v>
      </c>
      <c r="BP51" s="374">
        <v>40.563800000000001</v>
      </c>
      <c r="BQ51" s="374">
        <v>41.573830000000001</v>
      </c>
      <c r="BR51" s="374">
        <v>42.34686</v>
      </c>
      <c r="BS51" s="374">
        <v>42.065219999999997</v>
      </c>
      <c r="BT51" s="374">
        <v>42.217829999999999</v>
      </c>
      <c r="BU51" s="374">
        <v>42.326279999999997</v>
      </c>
      <c r="BV51" s="374">
        <v>41.234540000000003</v>
      </c>
    </row>
    <row r="52" spans="1:74" s="116" customFormat="1" ht="11.1" customHeight="1" x14ac:dyDescent="0.2">
      <c r="A52" s="111" t="s">
        <v>830</v>
      </c>
      <c r="B52" s="206" t="s">
        <v>565</v>
      </c>
      <c r="C52" s="270">
        <v>10634.397414999999</v>
      </c>
      <c r="D52" s="270">
        <v>10956.015724000001</v>
      </c>
      <c r="E52" s="270">
        <v>9850.0570747999991</v>
      </c>
      <c r="F52" s="270">
        <v>9182.5040313000009</v>
      </c>
      <c r="G52" s="270">
        <v>9293.2484048000006</v>
      </c>
      <c r="H52" s="270">
        <v>10879.896651999999</v>
      </c>
      <c r="I52" s="270">
        <v>11707.679662</v>
      </c>
      <c r="J52" s="270">
        <v>11678.444173</v>
      </c>
      <c r="K52" s="270">
        <v>11098.595862</v>
      </c>
      <c r="L52" s="270">
        <v>9550.1724560999992</v>
      </c>
      <c r="M52" s="270">
        <v>9197.2175083000002</v>
      </c>
      <c r="N52" s="270">
        <v>9591.7276586999997</v>
      </c>
      <c r="O52" s="270">
        <v>10351.295577000001</v>
      </c>
      <c r="P52" s="270">
        <v>10234.681543000001</v>
      </c>
      <c r="Q52" s="270">
        <v>9219.7535552000008</v>
      </c>
      <c r="R52" s="270">
        <v>8984.3746296999998</v>
      </c>
      <c r="S52" s="270">
        <v>9184.1174503000002</v>
      </c>
      <c r="T52" s="270">
        <v>10995.930178000001</v>
      </c>
      <c r="U52" s="270">
        <v>12005.557151000001</v>
      </c>
      <c r="V52" s="270">
        <v>12296.526705</v>
      </c>
      <c r="W52" s="270">
        <v>11225.069530000001</v>
      </c>
      <c r="X52" s="270">
        <v>9570.3442152000007</v>
      </c>
      <c r="Y52" s="270">
        <v>9243.8992940000007</v>
      </c>
      <c r="Z52" s="270">
        <v>10023.297637</v>
      </c>
      <c r="AA52" s="270">
        <v>10263.779955</v>
      </c>
      <c r="AB52" s="270">
        <v>9849.1834032000006</v>
      </c>
      <c r="AC52" s="270">
        <v>9401.4076270999994</v>
      </c>
      <c r="AD52" s="270">
        <v>9093.3719443000009</v>
      </c>
      <c r="AE52" s="270">
        <v>9415.1787081000002</v>
      </c>
      <c r="AF52" s="270">
        <v>10952.753858</v>
      </c>
      <c r="AG52" s="270">
        <v>11858.48467</v>
      </c>
      <c r="AH52" s="270">
        <v>11621.374721</v>
      </c>
      <c r="AI52" s="270">
        <v>10724.193590000001</v>
      </c>
      <c r="AJ52" s="270">
        <v>9662.5638842000008</v>
      </c>
      <c r="AK52" s="270">
        <v>9444.9001153000008</v>
      </c>
      <c r="AL52" s="270">
        <v>10071.476866999999</v>
      </c>
      <c r="AM52" s="270">
        <v>10980.902394000001</v>
      </c>
      <c r="AN52" s="270">
        <v>10284.835223</v>
      </c>
      <c r="AO52" s="270">
        <v>9427.7912813000003</v>
      </c>
      <c r="AP52" s="270">
        <v>9129.9386207000007</v>
      </c>
      <c r="AQ52" s="270">
        <v>9614.3191074000006</v>
      </c>
      <c r="AR52" s="270">
        <v>11107.059988000001</v>
      </c>
      <c r="AS52" s="270">
        <v>11923.500368999999</v>
      </c>
      <c r="AT52" s="270">
        <v>12185.417058999999</v>
      </c>
      <c r="AU52" s="270">
        <v>11062.712874999999</v>
      </c>
      <c r="AV52" s="270">
        <v>9811.5321839000007</v>
      </c>
      <c r="AW52" s="270">
        <v>9518.0889797</v>
      </c>
      <c r="AX52" s="270">
        <v>9908.7567015999994</v>
      </c>
      <c r="AY52" s="270">
        <v>10545.434713000001</v>
      </c>
      <c r="AZ52" s="270">
        <v>10311.713153999999</v>
      </c>
      <c r="BA52" s="335">
        <v>9468.8590000000004</v>
      </c>
      <c r="BB52" s="335">
        <v>9019.1270000000004</v>
      </c>
      <c r="BC52" s="335">
        <v>9358.4539999999997</v>
      </c>
      <c r="BD52" s="335">
        <v>10811.05</v>
      </c>
      <c r="BE52" s="335">
        <v>11756.58</v>
      </c>
      <c r="BF52" s="335">
        <v>12003.66</v>
      </c>
      <c r="BG52" s="335">
        <v>10717.25</v>
      </c>
      <c r="BH52" s="335">
        <v>9719.8880000000008</v>
      </c>
      <c r="BI52" s="335">
        <v>9346.9529999999995</v>
      </c>
      <c r="BJ52" s="335">
        <v>9920.2639999999992</v>
      </c>
      <c r="BK52" s="335">
        <v>10686.6</v>
      </c>
      <c r="BL52" s="335">
        <v>10407.15</v>
      </c>
      <c r="BM52" s="335">
        <v>9535.4509999999991</v>
      </c>
      <c r="BN52" s="335">
        <v>9054.2260000000006</v>
      </c>
      <c r="BO52" s="335">
        <v>9416.6080000000002</v>
      </c>
      <c r="BP52" s="335">
        <v>10864.09</v>
      </c>
      <c r="BQ52" s="335">
        <v>11798.6</v>
      </c>
      <c r="BR52" s="335">
        <v>12039.69</v>
      </c>
      <c r="BS52" s="335">
        <v>10741.86</v>
      </c>
      <c r="BT52" s="335">
        <v>9732.5120000000006</v>
      </c>
      <c r="BU52" s="335">
        <v>9351.0310000000009</v>
      </c>
      <c r="BV52" s="335">
        <v>9927.473</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687"/>
      <c r="BE53" s="687"/>
      <c r="BF53" s="687"/>
      <c r="BG53" s="375"/>
      <c r="BH53" s="237"/>
      <c r="BI53" s="375"/>
      <c r="BJ53" s="375"/>
      <c r="BK53" s="375"/>
      <c r="BL53" s="375"/>
      <c r="BM53" s="375"/>
      <c r="BN53" s="375"/>
      <c r="BO53" s="375"/>
      <c r="BP53" s="375"/>
      <c r="BQ53" s="375"/>
      <c r="BR53" s="375"/>
      <c r="BS53" s="375"/>
      <c r="BT53" s="375"/>
      <c r="BU53" s="375"/>
      <c r="BV53" s="375"/>
    </row>
    <row r="54" spans="1:74" s="292" customFormat="1" ht="12" customHeight="1" x14ac:dyDescent="0.2">
      <c r="A54" s="117"/>
      <c r="B54" s="781" t="s">
        <v>1003</v>
      </c>
      <c r="C54" s="782"/>
      <c r="D54" s="782"/>
      <c r="E54" s="782"/>
      <c r="F54" s="782"/>
      <c r="G54" s="782"/>
      <c r="H54" s="782"/>
      <c r="I54" s="782"/>
      <c r="J54" s="782"/>
      <c r="K54" s="782"/>
      <c r="L54" s="782"/>
      <c r="M54" s="782"/>
      <c r="N54" s="782"/>
      <c r="O54" s="782"/>
      <c r="P54" s="782"/>
      <c r="Q54" s="782"/>
      <c r="AY54" s="516"/>
      <c r="AZ54" s="516"/>
      <c r="BA54" s="516"/>
      <c r="BB54" s="516"/>
      <c r="BC54" s="516"/>
      <c r="BD54" s="688"/>
      <c r="BE54" s="688"/>
      <c r="BF54" s="688"/>
      <c r="BG54" s="516"/>
      <c r="BH54" s="259"/>
      <c r="BI54" s="516"/>
      <c r="BJ54" s="516"/>
    </row>
    <row r="55" spans="1:74" s="463" customFormat="1" ht="12" customHeight="1" x14ac:dyDescent="0.2">
      <c r="A55" s="462"/>
      <c r="B55" s="844" t="s">
        <v>1073</v>
      </c>
      <c r="C55" s="800"/>
      <c r="D55" s="800"/>
      <c r="E55" s="800"/>
      <c r="F55" s="800"/>
      <c r="G55" s="800"/>
      <c r="H55" s="800"/>
      <c r="I55" s="800"/>
      <c r="J55" s="800"/>
      <c r="K55" s="800"/>
      <c r="L55" s="800"/>
      <c r="M55" s="800"/>
      <c r="N55" s="800"/>
      <c r="O55" s="800"/>
      <c r="P55" s="800"/>
      <c r="Q55" s="800"/>
      <c r="AY55" s="517"/>
      <c r="AZ55" s="517"/>
      <c r="BA55" s="517"/>
      <c r="BB55" s="517"/>
      <c r="BC55" s="517"/>
      <c r="BD55" s="689"/>
      <c r="BE55" s="689"/>
      <c r="BF55" s="689"/>
      <c r="BG55" s="517"/>
      <c r="BH55" s="259"/>
      <c r="BI55" s="517"/>
      <c r="BJ55" s="517"/>
    </row>
    <row r="56" spans="1:74" s="463" customFormat="1" ht="12" customHeight="1" x14ac:dyDescent="0.2">
      <c r="A56" s="462"/>
      <c r="B56" s="803" t="s">
        <v>1028</v>
      </c>
      <c r="C56" s="804"/>
      <c r="D56" s="804"/>
      <c r="E56" s="804"/>
      <c r="F56" s="804"/>
      <c r="G56" s="804"/>
      <c r="H56" s="804"/>
      <c r="I56" s="804"/>
      <c r="J56" s="804"/>
      <c r="K56" s="804"/>
      <c r="L56" s="804"/>
      <c r="M56" s="804"/>
      <c r="N56" s="804"/>
      <c r="O56" s="804"/>
      <c r="P56" s="804"/>
      <c r="Q56" s="800"/>
      <c r="AY56" s="517"/>
      <c r="AZ56" s="517"/>
      <c r="BA56" s="517"/>
      <c r="BB56" s="517"/>
      <c r="BC56" s="517"/>
      <c r="BD56" s="689"/>
      <c r="BE56" s="689"/>
      <c r="BF56" s="689"/>
      <c r="BG56" s="517"/>
      <c r="BH56" s="259"/>
      <c r="BI56" s="517"/>
      <c r="BJ56" s="517"/>
    </row>
    <row r="57" spans="1:74" s="463" customFormat="1" ht="12" customHeight="1" x14ac:dyDescent="0.2">
      <c r="A57" s="462"/>
      <c r="B57" s="798" t="s">
        <v>1074</v>
      </c>
      <c r="C57" s="804"/>
      <c r="D57" s="804"/>
      <c r="E57" s="804"/>
      <c r="F57" s="804"/>
      <c r="G57" s="804"/>
      <c r="H57" s="804"/>
      <c r="I57" s="804"/>
      <c r="J57" s="804"/>
      <c r="K57" s="804"/>
      <c r="L57" s="804"/>
      <c r="M57" s="804"/>
      <c r="N57" s="804"/>
      <c r="O57" s="804"/>
      <c r="P57" s="804"/>
      <c r="Q57" s="800"/>
      <c r="AY57" s="517"/>
      <c r="AZ57" s="517"/>
      <c r="BA57" s="517"/>
      <c r="BB57" s="517"/>
      <c r="BC57" s="517"/>
      <c r="BD57" s="689"/>
      <c r="BE57" s="689"/>
      <c r="BF57" s="689"/>
      <c r="BG57" s="517"/>
      <c r="BH57" s="259"/>
      <c r="BI57" s="517"/>
      <c r="BJ57" s="517"/>
    </row>
    <row r="58" spans="1:74" s="463" customFormat="1" ht="12" customHeight="1" x14ac:dyDescent="0.2">
      <c r="A58" s="462"/>
      <c r="B58" s="798" t="s">
        <v>1064</v>
      </c>
      <c r="C58" s="804"/>
      <c r="D58" s="804"/>
      <c r="E58" s="804"/>
      <c r="F58" s="804"/>
      <c r="G58" s="804"/>
      <c r="H58" s="804"/>
      <c r="I58" s="804"/>
      <c r="J58" s="804"/>
      <c r="K58" s="804"/>
      <c r="L58" s="804"/>
      <c r="M58" s="804"/>
      <c r="N58" s="804"/>
      <c r="O58" s="804"/>
      <c r="P58" s="804"/>
      <c r="Q58" s="800"/>
      <c r="AY58" s="517"/>
      <c r="AZ58" s="517"/>
      <c r="BA58" s="517"/>
      <c r="BB58" s="517"/>
      <c r="BC58" s="517"/>
      <c r="BD58" s="689"/>
      <c r="BE58" s="689"/>
      <c r="BF58" s="689"/>
      <c r="BG58" s="517"/>
      <c r="BH58" s="259"/>
      <c r="BI58" s="517"/>
      <c r="BJ58" s="517"/>
    </row>
    <row r="59" spans="1:74" s="463" customFormat="1" ht="12" customHeight="1" x14ac:dyDescent="0.2">
      <c r="A59" s="462"/>
      <c r="B59" s="831" t="s">
        <v>1065</v>
      </c>
      <c r="C59" s="800"/>
      <c r="D59" s="800"/>
      <c r="E59" s="800"/>
      <c r="F59" s="800"/>
      <c r="G59" s="800"/>
      <c r="H59" s="800"/>
      <c r="I59" s="800"/>
      <c r="J59" s="800"/>
      <c r="K59" s="800"/>
      <c r="L59" s="800"/>
      <c r="M59" s="800"/>
      <c r="N59" s="800"/>
      <c r="O59" s="800"/>
      <c r="P59" s="800"/>
      <c r="Q59" s="800"/>
      <c r="AY59" s="517"/>
      <c r="AZ59" s="517"/>
      <c r="BA59" s="517"/>
      <c r="BB59" s="517"/>
      <c r="BC59" s="517"/>
      <c r="BD59" s="689"/>
      <c r="BE59" s="689"/>
      <c r="BF59" s="689"/>
      <c r="BG59" s="517"/>
      <c r="BH59" s="259"/>
      <c r="BI59" s="517"/>
      <c r="BJ59" s="517"/>
    </row>
    <row r="60" spans="1:74" s="463" customFormat="1" ht="22.35" customHeight="1" x14ac:dyDescent="0.2">
      <c r="A60" s="462"/>
      <c r="B60" s="803" t="s">
        <v>1075</v>
      </c>
      <c r="C60" s="804"/>
      <c r="D60" s="804"/>
      <c r="E60" s="804"/>
      <c r="F60" s="804"/>
      <c r="G60" s="804"/>
      <c r="H60" s="804"/>
      <c r="I60" s="804"/>
      <c r="J60" s="804"/>
      <c r="K60" s="804"/>
      <c r="L60" s="804"/>
      <c r="M60" s="804"/>
      <c r="N60" s="804"/>
      <c r="O60" s="804"/>
      <c r="P60" s="804"/>
      <c r="Q60" s="800"/>
      <c r="AY60" s="517"/>
      <c r="AZ60" s="517"/>
      <c r="BA60" s="517"/>
      <c r="BB60" s="517"/>
      <c r="BC60" s="517"/>
      <c r="BD60" s="689"/>
      <c r="BE60" s="689"/>
      <c r="BF60" s="689"/>
      <c r="BG60" s="517"/>
      <c r="BH60" s="259"/>
      <c r="BI60" s="517"/>
      <c r="BJ60" s="517"/>
    </row>
    <row r="61" spans="1:74" s="463" customFormat="1" ht="12" customHeight="1" x14ac:dyDescent="0.2">
      <c r="A61" s="462"/>
      <c r="B61" s="798" t="s">
        <v>1032</v>
      </c>
      <c r="C61" s="799"/>
      <c r="D61" s="799"/>
      <c r="E61" s="799"/>
      <c r="F61" s="799"/>
      <c r="G61" s="799"/>
      <c r="H61" s="799"/>
      <c r="I61" s="799"/>
      <c r="J61" s="799"/>
      <c r="K61" s="799"/>
      <c r="L61" s="799"/>
      <c r="M61" s="799"/>
      <c r="N61" s="799"/>
      <c r="O61" s="799"/>
      <c r="P61" s="799"/>
      <c r="Q61" s="800"/>
      <c r="AY61" s="517"/>
      <c r="AZ61" s="517"/>
      <c r="BA61" s="517"/>
      <c r="BB61" s="517"/>
      <c r="BC61" s="517"/>
      <c r="BD61" s="689"/>
      <c r="BE61" s="689"/>
      <c r="BF61" s="689"/>
      <c r="BG61" s="517"/>
      <c r="BH61" s="259"/>
      <c r="BI61" s="517"/>
      <c r="BJ61" s="517"/>
    </row>
    <row r="62" spans="1:74" s="461" customFormat="1" ht="12" customHeight="1" x14ac:dyDescent="0.2">
      <c r="A62" s="436"/>
      <c r="B62" s="812" t="s">
        <v>1129</v>
      </c>
      <c r="C62" s="800"/>
      <c r="D62" s="800"/>
      <c r="E62" s="800"/>
      <c r="F62" s="800"/>
      <c r="G62" s="800"/>
      <c r="H62" s="800"/>
      <c r="I62" s="800"/>
      <c r="J62" s="800"/>
      <c r="K62" s="800"/>
      <c r="L62" s="800"/>
      <c r="M62" s="800"/>
      <c r="N62" s="800"/>
      <c r="O62" s="800"/>
      <c r="P62" s="800"/>
      <c r="Q62" s="800"/>
      <c r="AY62" s="513"/>
      <c r="AZ62" s="513"/>
      <c r="BA62" s="513"/>
      <c r="BB62" s="513"/>
      <c r="BC62" s="513"/>
      <c r="BD62" s="685"/>
      <c r="BE62" s="685"/>
      <c r="BF62" s="685"/>
      <c r="BG62" s="513"/>
      <c r="BH62" s="259"/>
      <c r="BI62" s="513"/>
      <c r="BJ62" s="513"/>
    </row>
    <row r="63" spans="1:74" x14ac:dyDescent="0.2">
      <c r="BH63" s="259"/>
      <c r="BK63" s="376"/>
      <c r="BL63" s="376"/>
      <c r="BM63" s="376"/>
      <c r="BN63" s="376"/>
      <c r="BO63" s="376"/>
      <c r="BP63" s="376"/>
      <c r="BQ63" s="376"/>
      <c r="BR63" s="376"/>
      <c r="BS63" s="376"/>
      <c r="BT63" s="376"/>
      <c r="BU63" s="376"/>
      <c r="BV63" s="376"/>
    </row>
    <row r="64" spans="1:74" x14ac:dyDescent="0.2">
      <c r="BH64" s="259"/>
      <c r="BK64" s="376"/>
      <c r="BL64" s="376"/>
      <c r="BM64" s="376"/>
      <c r="BN64" s="376"/>
      <c r="BO64" s="376"/>
      <c r="BP64" s="376"/>
      <c r="BQ64" s="376"/>
      <c r="BR64" s="376"/>
      <c r="BS64" s="376"/>
      <c r="BT64" s="376"/>
      <c r="BU64" s="376"/>
      <c r="BV64" s="376"/>
    </row>
    <row r="65" spans="60:74" x14ac:dyDescent="0.2">
      <c r="BH65" s="259"/>
      <c r="BK65" s="376"/>
      <c r="BL65" s="376"/>
      <c r="BM65" s="376"/>
      <c r="BN65" s="376"/>
      <c r="BO65" s="376"/>
      <c r="BP65" s="376"/>
      <c r="BQ65" s="376"/>
      <c r="BR65" s="376"/>
      <c r="BS65" s="376"/>
      <c r="BT65" s="376"/>
      <c r="BU65" s="376"/>
      <c r="BV65" s="376"/>
    </row>
    <row r="66" spans="60:74" x14ac:dyDescent="0.2">
      <c r="BH66" s="259"/>
      <c r="BK66" s="376"/>
      <c r="BL66" s="376"/>
      <c r="BM66" s="376"/>
      <c r="BN66" s="376"/>
      <c r="BO66" s="376"/>
      <c r="BP66" s="376"/>
      <c r="BQ66" s="376"/>
      <c r="BR66" s="376"/>
      <c r="BS66" s="376"/>
      <c r="BT66" s="376"/>
      <c r="BU66" s="376"/>
      <c r="BV66" s="376"/>
    </row>
    <row r="67" spans="60:74" x14ac:dyDescent="0.2">
      <c r="BH67" s="259"/>
      <c r="BK67" s="376"/>
      <c r="BL67" s="376"/>
      <c r="BM67" s="376"/>
      <c r="BN67" s="376"/>
      <c r="BO67" s="376"/>
      <c r="BP67" s="376"/>
      <c r="BQ67" s="376"/>
      <c r="BR67" s="376"/>
      <c r="BS67" s="376"/>
      <c r="BT67" s="376"/>
      <c r="BU67" s="376"/>
      <c r="BV67" s="376"/>
    </row>
    <row r="68" spans="60:74" x14ac:dyDescent="0.2">
      <c r="BK68" s="376"/>
      <c r="BL68" s="376"/>
      <c r="BM68" s="376"/>
      <c r="BN68" s="376"/>
      <c r="BO68" s="376"/>
      <c r="BP68" s="376"/>
      <c r="BQ68" s="376"/>
      <c r="BR68" s="376"/>
      <c r="BS68" s="376"/>
      <c r="BT68" s="376"/>
      <c r="BU68" s="376"/>
      <c r="BV68" s="376"/>
    </row>
    <row r="69" spans="60:74" x14ac:dyDescent="0.2">
      <c r="BK69" s="376"/>
      <c r="BL69" s="376"/>
      <c r="BM69" s="376"/>
      <c r="BN69" s="376"/>
      <c r="BO69" s="376"/>
      <c r="BP69" s="376"/>
      <c r="BQ69" s="376"/>
      <c r="BR69" s="376"/>
      <c r="BS69" s="376"/>
      <c r="BT69" s="376"/>
      <c r="BU69" s="376"/>
      <c r="BV69" s="376"/>
    </row>
    <row r="70" spans="60:74" x14ac:dyDescent="0.2">
      <c r="BK70" s="376"/>
      <c r="BL70" s="376"/>
      <c r="BM70" s="376"/>
      <c r="BN70" s="376"/>
      <c r="BO70" s="376"/>
      <c r="BP70" s="376"/>
      <c r="BQ70" s="376"/>
      <c r="BR70" s="376"/>
      <c r="BS70" s="376"/>
      <c r="BT70" s="376"/>
      <c r="BU70" s="376"/>
      <c r="BV70" s="376"/>
    </row>
    <row r="71" spans="60:74" x14ac:dyDescent="0.2">
      <c r="BK71" s="376"/>
      <c r="BL71" s="376"/>
      <c r="BM71" s="376"/>
      <c r="BN71" s="376"/>
      <c r="BO71" s="376"/>
      <c r="BP71" s="376"/>
      <c r="BQ71" s="376"/>
      <c r="BR71" s="376"/>
      <c r="BS71" s="376"/>
      <c r="BT71" s="376"/>
      <c r="BU71" s="376"/>
      <c r="BV71" s="376"/>
    </row>
    <row r="72" spans="60:74" x14ac:dyDescent="0.2">
      <c r="BK72" s="376"/>
      <c r="BL72" s="376"/>
      <c r="BM72" s="376"/>
      <c r="BN72" s="376"/>
      <c r="BO72" s="376"/>
      <c r="BP72" s="376"/>
      <c r="BQ72" s="376"/>
      <c r="BR72" s="376"/>
      <c r="BS72" s="376"/>
      <c r="BT72" s="376"/>
      <c r="BU72" s="376"/>
      <c r="BV72" s="376"/>
    </row>
    <row r="73" spans="60:74" x14ac:dyDescent="0.2">
      <c r="BK73" s="376"/>
      <c r="BL73" s="376"/>
      <c r="BM73" s="376"/>
      <c r="BN73" s="376"/>
      <c r="BO73" s="376"/>
      <c r="BP73" s="376"/>
      <c r="BQ73" s="376"/>
      <c r="BR73" s="376"/>
      <c r="BS73" s="376"/>
      <c r="BT73" s="376"/>
      <c r="BU73" s="376"/>
      <c r="BV73" s="376"/>
    </row>
    <row r="74" spans="60:74" x14ac:dyDescent="0.2">
      <c r="BK74" s="376"/>
      <c r="BL74" s="376"/>
      <c r="BM74" s="376"/>
      <c r="BN74" s="376"/>
      <c r="BO74" s="376"/>
      <c r="BP74" s="376"/>
      <c r="BQ74" s="376"/>
      <c r="BR74" s="376"/>
      <c r="BS74" s="376"/>
      <c r="BT74" s="376"/>
      <c r="BU74" s="376"/>
      <c r="BV74" s="376"/>
    </row>
    <row r="75" spans="60:74" x14ac:dyDescent="0.2">
      <c r="BK75" s="376"/>
      <c r="BL75" s="376"/>
      <c r="BM75" s="376"/>
      <c r="BN75" s="376"/>
      <c r="BO75" s="376"/>
      <c r="BP75" s="376"/>
      <c r="BQ75" s="376"/>
      <c r="BR75" s="376"/>
      <c r="BS75" s="376"/>
      <c r="BT75" s="376"/>
      <c r="BU75" s="376"/>
      <c r="BV75" s="376"/>
    </row>
    <row r="76" spans="60:74" x14ac:dyDescent="0.2">
      <c r="BK76" s="376"/>
      <c r="BL76" s="376"/>
      <c r="BM76" s="376"/>
      <c r="BN76" s="376"/>
      <c r="BO76" s="376"/>
      <c r="BP76" s="376"/>
      <c r="BQ76" s="376"/>
      <c r="BR76" s="376"/>
      <c r="BS76" s="376"/>
      <c r="BT76" s="376"/>
      <c r="BU76" s="376"/>
      <c r="BV76" s="376"/>
    </row>
    <row r="77" spans="60:74" x14ac:dyDescent="0.2">
      <c r="BK77" s="376"/>
      <c r="BL77" s="376"/>
      <c r="BM77" s="376"/>
      <c r="BN77" s="376"/>
      <c r="BO77" s="376"/>
      <c r="BP77" s="376"/>
      <c r="BQ77" s="376"/>
      <c r="BR77" s="376"/>
      <c r="BS77" s="376"/>
      <c r="BT77" s="376"/>
      <c r="BU77" s="376"/>
      <c r="BV77" s="376"/>
    </row>
    <row r="78" spans="60:74" x14ac:dyDescent="0.2">
      <c r="BK78" s="376"/>
      <c r="BL78" s="376"/>
      <c r="BM78" s="376"/>
      <c r="BN78" s="376"/>
      <c r="BO78" s="376"/>
      <c r="BP78" s="376"/>
      <c r="BQ78" s="376"/>
      <c r="BR78" s="376"/>
      <c r="BS78" s="376"/>
      <c r="BT78" s="376"/>
      <c r="BU78" s="376"/>
      <c r="BV78" s="376"/>
    </row>
    <row r="79" spans="60:74" x14ac:dyDescent="0.2">
      <c r="BK79" s="376"/>
      <c r="BL79" s="376"/>
      <c r="BM79" s="376"/>
      <c r="BN79" s="376"/>
      <c r="BO79" s="376"/>
      <c r="BP79" s="376"/>
      <c r="BQ79" s="376"/>
      <c r="BR79" s="376"/>
      <c r="BS79" s="376"/>
      <c r="BT79" s="376"/>
      <c r="BU79" s="376"/>
      <c r="BV79" s="376"/>
    </row>
    <row r="80" spans="60: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U5" activePane="bottomRight" state="frozen"/>
      <selection activeCell="BF63" sqref="BF63"/>
      <selection pane="topRight" activeCell="BF63" sqref="BF63"/>
      <selection pane="bottomLeft" activeCell="BF63" sqref="BF63"/>
      <selection pane="bottomRight" activeCell="BE50" sqref="BE50"/>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68" customWidth="1"/>
    <col min="56" max="58" width="6.5703125" style="690" customWidth="1"/>
    <col min="59" max="62" width="6.5703125" style="368" customWidth="1"/>
    <col min="63" max="74" width="6.5703125" style="121" customWidth="1"/>
    <col min="75" max="16384" width="9.5703125" style="121"/>
  </cols>
  <sheetData>
    <row r="1" spans="1:74" ht="13.35" customHeight="1" x14ac:dyDescent="0.2">
      <c r="A1" s="791" t="s">
        <v>982</v>
      </c>
      <c r="B1" s="845" t="s">
        <v>1227</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c r="AM1" s="120"/>
    </row>
    <row r="2" spans="1:74" s="112" customFormat="1" ht="13.35" customHeight="1" x14ac:dyDescent="0.2">
      <c r="A2" s="792"/>
      <c r="B2" s="541" t="str">
        <f>"U.S. Energy Information Administration  |  Short-Term Energy Outlook  - "&amp;Dates!D1</f>
        <v>U.S. Energy Information Administration  |  Short-Term Energy Outlook  - March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116"/>
      <c r="AY2" s="376"/>
      <c r="AZ2" s="376"/>
      <c r="BA2" s="376"/>
      <c r="BB2" s="376"/>
      <c r="BC2" s="376"/>
      <c r="BD2" s="686"/>
      <c r="BE2" s="686"/>
      <c r="BF2" s="686"/>
      <c r="BG2" s="376"/>
      <c r="BH2" s="376"/>
      <c r="BI2" s="376"/>
      <c r="BJ2" s="376"/>
    </row>
    <row r="3" spans="1:74" s="12" customFormat="1" ht="12.75" x14ac:dyDescent="0.2">
      <c r="A3" s="14"/>
      <c r="B3" s="15"/>
      <c r="C3" s="796">
        <f>Dates!D3</f>
        <v>2015</v>
      </c>
      <c r="D3" s="787"/>
      <c r="E3" s="787"/>
      <c r="F3" s="787"/>
      <c r="G3" s="787"/>
      <c r="H3" s="787"/>
      <c r="I3" s="787"/>
      <c r="J3" s="787"/>
      <c r="K3" s="787"/>
      <c r="L3" s="787"/>
      <c r="M3" s="787"/>
      <c r="N3" s="788"/>
      <c r="O3" s="796">
        <f>C3+1</f>
        <v>2016</v>
      </c>
      <c r="P3" s="797"/>
      <c r="Q3" s="797"/>
      <c r="R3" s="797"/>
      <c r="S3" s="797"/>
      <c r="T3" s="797"/>
      <c r="U3" s="797"/>
      <c r="V3" s="797"/>
      <c r="W3" s="797"/>
      <c r="X3" s="787"/>
      <c r="Y3" s="787"/>
      <c r="Z3" s="788"/>
      <c r="AA3" s="786">
        <f>O3+1</f>
        <v>2017</v>
      </c>
      <c r="AB3" s="787"/>
      <c r="AC3" s="787"/>
      <c r="AD3" s="787"/>
      <c r="AE3" s="787"/>
      <c r="AF3" s="787"/>
      <c r="AG3" s="787"/>
      <c r="AH3" s="787"/>
      <c r="AI3" s="787"/>
      <c r="AJ3" s="787"/>
      <c r="AK3" s="787"/>
      <c r="AL3" s="788"/>
      <c r="AM3" s="786">
        <f>AA3+1</f>
        <v>2018</v>
      </c>
      <c r="AN3" s="787"/>
      <c r="AO3" s="787"/>
      <c r="AP3" s="787"/>
      <c r="AQ3" s="787"/>
      <c r="AR3" s="787"/>
      <c r="AS3" s="787"/>
      <c r="AT3" s="787"/>
      <c r="AU3" s="787"/>
      <c r="AV3" s="787"/>
      <c r="AW3" s="787"/>
      <c r="AX3" s="788"/>
      <c r="AY3" s="786">
        <f>AM3+1</f>
        <v>2019</v>
      </c>
      <c r="AZ3" s="793"/>
      <c r="BA3" s="793"/>
      <c r="BB3" s="793"/>
      <c r="BC3" s="793"/>
      <c r="BD3" s="793"/>
      <c r="BE3" s="793"/>
      <c r="BF3" s="793"/>
      <c r="BG3" s="793"/>
      <c r="BH3" s="793"/>
      <c r="BI3" s="793"/>
      <c r="BJ3" s="794"/>
      <c r="BK3" s="786">
        <f>AY3+1</f>
        <v>2020</v>
      </c>
      <c r="BL3" s="787"/>
      <c r="BM3" s="787"/>
      <c r="BN3" s="787"/>
      <c r="BO3" s="787"/>
      <c r="BP3" s="787"/>
      <c r="BQ3" s="787"/>
      <c r="BR3" s="787"/>
      <c r="BS3" s="787"/>
      <c r="BT3" s="787"/>
      <c r="BU3" s="787"/>
      <c r="BV3" s="788"/>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119"/>
      <c r="B5" s="122" t="s">
        <v>10</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123"/>
      <c r="BE5" s="123"/>
      <c r="BF5" s="123"/>
      <c r="BG5" s="123"/>
      <c r="BH5" s="123"/>
      <c r="BI5" s="123"/>
      <c r="BJ5" s="422"/>
      <c r="BK5" s="422"/>
      <c r="BL5" s="422"/>
      <c r="BM5" s="422"/>
      <c r="BN5" s="422"/>
      <c r="BO5" s="422"/>
      <c r="BP5" s="422"/>
      <c r="BQ5" s="422"/>
      <c r="BR5" s="422"/>
      <c r="BS5" s="422"/>
      <c r="BT5" s="422"/>
      <c r="BU5" s="422"/>
      <c r="BV5" s="422"/>
    </row>
    <row r="6" spans="1:74" ht="11.1" customHeight="1" x14ac:dyDescent="0.2">
      <c r="A6" s="119" t="s">
        <v>756</v>
      </c>
      <c r="B6" s="205" t="s">
        <v>557</v>
      </c>
      <c r="C6" s="214">
        <v>19.880236396000001</v>
      </c>
      <c r="D6" s="214">
        <v>20.735895609</v>
      </c>
      <c r="E6" s="214">
        <v>20.713721377999999</v>
      </c>
      <c r="F6" s="214">
        <v>20.693458545999999</v>
      </c>
      <c r="G6" s="214">
        <v>20.446963442000001</v>
      </c>
      <c r="H6" s="214">
        <v>19.738670357</v>
      </c>
      <c r="I6" s="214">
        <v>18.396860013000001</v>
      </c>
      <c r="J6" s="214">
        <v>18.080559694000002</v>
      </c>
      <c r="K6" s="214">
        <v>18.599246122</v>
      </c>
      <c r="L6" s="214">
        <v>18.584888133</v>
      </c>
      <c r="M6" s="214">
        <v>18.547978034</v>
      </c>
      <c r="N6" s="214">
        <v>18.802334642999998</v>
      </c>
      <c r="O6" s="214">
        <v>18.807804529999999</v>
      </c>
      <c r="P6" s="214">
        <v>19.247374450999999</v>
      </c>
      <c r="Q6" s="214">
        <v>19.228666128</v>
      </c>
      <c r="R6" s="214">
        <v>19.504827613</v>
      </c>
      <c r="S6" s="214">
        <v>19.148086628000001</v>
      </c>
      <c r="T6" s="214">
        <v>18.853991433000001</v>
      </c>
      <c r="U6" s="214">
        <v>18.216490304000001</v>
      </c>
      <c r="V6" s="214">
        <v>18.085193744000001</v>
      </c>
      <c r="W6" s="214">
        <v>19.013898357999999</v>
      </c>
      <c r="X6" s="214">
        <v>18.808374019999999</v>
      </c>
      <c r="Y6" s="214">
        <v>18.873722052000002</v>
      </c>
      <c r="Z6" s="214">
        <v>18.402742029999999</v>
      </c>
      <c r="AA6" s="214">
        <v>18.917408012999999</v>
      </c>
      <c r="AB6" s="214">
        <v>19.470641507</v>
      </c>
      <c r="AC6" s="214">
        <v>19.006101580999999</v>
      </c>
      <c r="AD6" s="214">
        <v>19.758353182</v>
      </c>
      <c r="AE6" s="214">
        <v>19.360352727999999</v>
      </c>
      <c r="AF6" s="214">
        <v>19.204122818999998</v>
      </c>
      <c r="AG6" s="214">
        <v>19.220074723</v>
      </c>
      <c r="AH6" s="214">
        <v>19.315411967999999</v>
      </c>
      <c r="AI6" s="214">
        <v>20.003748282</v>
      </c>
      <c r="AJ6" s="214">
        <v>19.993548484000002</v>
      </c>
      <c r="AK6" s="214">
        <v>19.803592323</v>
      </c>
      <c r="AL6" s="214">
        <v>19.182564920000001</v>
      </c>
      <c r="AM6" s="214">
        <v>20.190000000000001</v>
      </c>
      <c r="AN6" s="214">
        <v>20.92</v>
      </c>
      <c r="AO6" s="214">
        <v>20.7</v>
      </c>
      <c r="AP6" s="214">
        <v>20.78</v>
      </c>
      <c r="AQ6" s="214">
        <v>20.61</v>
      </c>
      <c r="AR6" s="214">
        <v>20.36</v>
      </c>
      <c r="AS6" s="214">
        <v>19.93</v>
      </c>
      <c r="AT6" s="214">
        <v>20.190000000000001</v>
      </c>
      <c r="AU6" s="214">
        <v>21.17</v>
      </c>
      <c r="AV6" s="214">
        <v>20.72</v>
      </c>
      <c r="AW6" s="214">
        <v>20.49</v>
      </c>
      <c r="AX6" s="214">
        <v>20.7</v>
      </c>
      <c r="AY6" s="214">
        <v>21.640090000000001</v>
      </c>
      <c r="AZ6" s="214">
        <v>22.004010000000001</v>
      </c>
      <c r="BA6" s="355">
        <v>21.751660000000001</v>
      </c>
      <c r="BB6" s="355">
        <v>22.047160000000002</v>
      </c>
      <c r="BC6" s="355">
        <v>21.835609999999999</v>
      </c>
      <c r="BD6" s="355">
        <v>21.299939999999999</v>
      </c>
      <c r="BE6" s="355">
        <v>21.184059999999999</v>
      </c>
      <c r="BF6" s="355">
        <v>21.7363</v>
      </c>
      <c r="BG6" s="355">
        <v>22.41488</v>
      </c>
      <c r="BH6" s="355">
        <v>21.649529999999999</v>
      </c>
      <c r="BI6" s="355">
        <v>21.42624</v>
      </c>
      <c r="BJ6" s="355">
        <v>21.463249999999999</v>
      </c>
      <c r="BK6" s="355">
        <v>22.200990000000001</v>
      </c>
      <c r="BL6" s="355">
        <v>22.584779999999999</v>
      </c>
      <c r="BM6" s="355">
        <v>22.318770000000001</v>
      </c>
      <c r="BN6" s="355">
        <v>22.599720000000001</v>
      </c>
      <c r="BO6" s="355">
        <v>22.377379999999999</v>
      </c>
      <c r="BP6" s="355">
        <v>21.83344</v>
      </c>
      <c r="BQ6" s="355">
        <v>21.745200000000001</v>
      </c>
      <c r="BR6" s="355">
        <v>22.342669999999998</v>
      </c>
      <c r="BS6" s="355">
        <v>23.068539999999999</v>
      </c>
      <c r="BT6" s="355">
        <v>22.294250000000002</v>
      </c>
      <c r="BU6" s="355">
        <v>22.08398</v>
      </c>
      <c r="BV6" s="355">
        <v>22.169319999999999</v>
      </c>
    </row>
    <row r="7" spans="1:74" ht="11.1" customHeight="1" x14ac:dyDescent="0.2">
      <c r="A7" s="119" t="s">
        <v>757</v>
      </c>
      <c r="B7" s="187" t="s">
        <v>590</v>
      </c>
      <c r="C7" s="214">
        <v>15.599646316999999</v>
      </c>
      <c r="D7" s="214">
        <v>15.778976775</v>
      </c>
      <c r="E7" s="214">
        <v>15.62223303</v>
      </c>
      <c r="F7" s="214">
        <v>15.555923867000001</v>
      </c>
      <c r="G7" s="214">
        <v>15.870111075000001</v>
      </c>
      <c r="H7" s="214">
        <v>16.448312136999999</v>
      </c>
      <c r="I7" s="214">
        <v>16.387138663999998</v>
      </c>
      <c r="J7" s="214">
        <v>16.297322753</v>
      </c>
      <c r="K7" s="214">
        <v>16.189825437</v>
      </c>
      <c r="L7" s="214">
        <v>16.137051339999999</v>
      </c>
      <c r="M7" s="214">
        <v>16.005125708000001</v>
      </c>
      <c r="N7" s="214">
        <v>15.618914926</v>
      </c>
      <c r="O7" s="214">
        <v>15.090541764999999</v>
      </c>
      <c r="P7" s="214">
        <v>15.207471103</v>
      </c>
      <c r="Q7" s="214">
        <v>15.270940854999999</v>
      </c>
      <c r="R7" s="214">
        <v>15.629332677000001</v>
      </c>
      <c r="S7" s="214">
        <v>15.809435689000001</v>
      </c>
      <c r="T7" s="214">
        <v>15.872982717999999</v>
      </c>
      <c r="U7" s="214">
        <v>15.878029557</v>
      </c>
      <c r="V7" s="214">
        <v>15.943075353999999</v>
      </c>
      <c r="W7" s="214">
        <v>16.200264473000001</v>
      </c>
      <c r="X7" s="214">
        <v>16.116018617000002</v>
      </c>
      <c r="Y7" s="214">
        <v>15.77011821</v>
      </c>
      <c r="Z7" s="214">
        <v>15.262683143</v>
      </c>
      <c r="AA7" s="214">
        <v>15.397926798</v>
      </c>
      <c r="AB7" s="214">
        <v>15.699854754</v>
      </c>
      <c r="AC7" s="214">
        <v>15.407346688000001</v>
      </c>
      <c r="AD7" s="214">
        <v>15.752510771000001</v>
      </c>
      <c r="AE7" s="214">
        <v>16.467176936000001</v>
      </c>
      <c r="AF7" s="214">
        <v>16.439065743</v>
      </c>
      <c r="AG7" s="214">
        <v>16.405255880999999</v>
      </c>
      <c r="AH7" s="214">
        <v>16.334816443000001</v>
      </c>
      <c r="AI7" s="214">
        <v>16.388417959000002</v>
      </c>
      <c r="AJ7" s="214">
        <v>16.264444566000002</v>
      </c>
      <c r="AK7" s="214">
        <v>15.916445011</v>
      </c>
      <c r="AL7" s="214">
        <v>15.391206723</v>
      </c>
      <c r="AM7" s="214">
        <v>15.46</v>
      </c>
      <c r="AN7" s="214">
        <v>15.89</v>
      </c>
      <c r="AO7" s="214">
        <v>15.54</v>
      </c>
      <c r="AP7" s="214">
        <v>15.83</v>
      </c>
      <c r="AQ7" s="214">
        <v>16.260000000000002</v>
      </c>
      <c r="AR7" s="214">
        <v>16.510000000000002</v>
      </c>
      <c r="AS7" s="214">
        <v>16.420000000000002</v>
      </c>
      <c r="AT7" s="214">
        <v>16.239999999999998</v>
      </c>
      <c r="AU7" s="214">
        <v>16.37</v>
      </c>
      <c r="AV7" s="214">
        <v>16.37</v>
      </c>
      <c r="AW7" s="214">
        <v>15.77</v>
      </c>
      <c r="AX7" s="214">
        <v>15.33</v>
      </c>
      <c r="AY7" s="214">
        <v>15.533670000000001</v>
      </c>
      <c r="AZ7" s="214">
        <v>15.97953</v>
      </c>
      <c r="BA7" s="355">
        <v>15.732530000000001</v>
      </c>
      <c r="BB7" s="355">
        <v>16.150320000000001</v>
      </c>
      <c r="BC7" s="355">
        <v>16.609470000000002</v>
      </c>
      <c r="BD7" s="355">
        <v>16.773779999999999</v>
      </c>
      <c r="BE7" s="355">
        <v>16.722429999999999</v>
      </c>
      <c r="BF7" s="355">
        <v>16.65737</v>
      </c>
      <c r="BG7" s="355">
        <v>16.784970000000001</v>
      </c>
      <c r="BH7" s="355">
        <v>16.638069999999999</v>
      </c>
      <c r="BI7" s="355">
        <v>16.025120000000001</v>
      </c>
      <c r="BJ7" s="355">
        <v>15.565239999999999</v>
      </c>
      <c r="BK7" s="355">
        <v>15.795669999999999</v>
      </c>
      <c r="BL7" s="355">
        <v>16.216100000000001</v>
      </c>
      <c r="BM7" s="355">
        <v>15.957839999999999</v>
      </c>
      <c r="BN7" s="355">
        <v>16.412410000000001</v>
      </c>
      <c r="BO7" s="355">
        <v>16.903590000000001</v>
      </c>
      <c r="BP7" s="355">
        <v>17.093910000000001</v>
      </c>
      <c r="BQ7" s="355">
        <v>17.0563</v>
      </c>
      <c r="BR7" s="355">
        <v>16.992260000000002</v>
      </c>
      <c r="BS7" s="355">
        <v>17.120709999999999</v>
      </c>
      <c r="BT7" s="355">
        <v>16.97738</v>
      </c>
      <c r="BU7" s="355">
        <v>16.355630000000001</v>
      </c>
      <c r="BV7" s="355">
        <v>15.863989999999999</v>
      </c>
    </row>
    <row r="8" spans="1:74" ht="11.1" customHeight="1" x14ac:dyDescent="0.2">
      <c r="A8" s="119" t="s">
        <v>758</v>
      </c>
      <c r="B8" s="205" t="s">
        <v>558</v>
      </c>
      <c r="C8" s="214">
        <v>12.1874135</v>
      </c>
      <c r="D8" s="214">
        <v>12.294616148999999</v>
      </c>
      <c r="E8" s="214">
        <v>12.418251897999999</v>
      </c>
      <c r="F8" s="214">
        <v>13.233386611</v>
      </c>
      <c r="G8" s="214">
        <v>13.308079917000001</v>
      </c>
      <c r="H8" s="214">
        <v>13.229620147</v>
      </c>
      <c r="I8" s="214">
        <v>13.309223563</v>
      </c>
      <c r="J8" s="214">
        <v>13.271961248</v>
      </c>
      <c r="K8" s="214">
        <v>13.131082507</v>
      </c>
      <c r="L8" s="214">
        <v>13.555682868</v>
      </c>
      <c r="M8" s="214">
        <v>13.372906842000001</v>
      </c>
      <c r="N8" s="214">
        <v>12.729385969000001</v>
      </c>
      <c r="O8" s="214">
        <v>12.389736957</v>
      </c>
      <c r="P8" s="214">
        <v>12.591232412</v>
      </c>
      <c r="Q8" s="214">
        <v>13.066615573</v>
      </c>
      <c r="R8" s="214">
        <v>13.380480373999999</v>
      </c>
      <c r="S8" s="214">
        <v>13.701709281999999</v>
      </c>
      <c r="T8" s="214">
        <v>13.161483191</v>
      </c>
      <c r="U8" s="214">
        <v>13.034499414000001</v>
      </c>
      <c r="V8" s="214">
        <v>13.05704201</v>
      </c>
      <c r="W8" s="214">
        <v>13.138970989000001</v>
      </c>
      <c r="X8" s="214">
        <v>13.516895477</v>
      </c>
      <c r="Y8" s="214">
        <v>13.432924733</v>
      </c>
      <c r="Z8" s="214">
        <v>12.758934504999999</v>
      </c>
      <c r="AA8" s="214">
        <v>12.533160156999999</v>
      </c>
      <c r="AB8" s="214">
        <v>13.119151579</v>
      </c>
      <c r="AC8" s="214">
        <v>13.570071001000001</v>
      </c>
      <c r="AD8" s="214">
        <v>13.706459329999999</v>
      </c>
      <c r="AE8" s="214">
        <v>13.961668625</v>
      </c>
      <c r="AF8" s="214">
        <v>13.618328933000001</v>
      </c>
      <c r="AG8" s="214">
        <v>13.250365817</v>
      </c>
      <c r="AH8" s="214">
        <v>13.446257804</v>
      </c>
      <c r="AI8" s="214">
        <v>13.584364227</v>
      </c>
      <c r="AJ8" s="214">
        <v>13.544804746000001</v>
      </c>
      <c r="AK8" s="214">
        <v>13.573971145</v>
      </c>
      <c r="AL8" s="214">
        <v>12.901504618000001</v>
      </c>
      <c r="AM8" s="214">
        <v>12.68</v>
      </c>
      <c r="AN8" s="214">
        <v>12.94</v>
      </c>
      <c r="AO8" s="214">
        <v>13.29</v>
      </c>
      <c r="AP8" s="214">
        <v>13.5</v>
      </c>
      <c r="AQ8" s="214">
        <v>13.68</v>
      </c>
      <c r="AR8" s="214">
        <v>13.3</v>
      </c>
      <c r="AS8" s="214">
        <v>13.17</v>
      </c>
      <c r="AT8" s="214">
        <v>13.21</v>
      </c>
      <c r="AU8" s="214">
        <v>12.84</v>
      </c>
      <c r="AV8" s="214">
        <v>13.46</v>
      </c>
      <c r="AW8" s="214">
        <v>13.31</v>
      </c>
      <c r="AX8" s="214">
        <v>12.86</v>
      </c>
      <c r="AY8" s="214">
        <v>12.85225</v>
      </c>
      <c r="AZ8" s="214">
        <v>13.20431</v>
      </c>
      <c r="BA8" s="355">
        <v>13.70781</v>
      </c>
      <c r="BB8" s="355">
        <v>14.060840000000001</v>
      </c>
      <c r="BC8" s="355">
        <v>14.342169999999999</v>
      </c>
      <c r="BD8" s="355">
        <v>13.88884</v>
      </c>
      <c r="BE8" s="355">
        <v>13.70532</v>
      </c>
      <c r="BF8" s="355">
        <v>13.78651</v>
      </c>
      <c r="BG8" s="355">
        <v>13.40832</v>
      </c>
      <c r="BH8" s="355">
        <v>13.97067</v>
      </c>
      <c r="BI8" s="355">
        <v>13.85599</v>
      </c>
      <c r="BJ8" s="355">
        <v>13.2911</v>
      </c>
      <c r="BK8" s="355">
        <v>13.293060000000001</v>
      </c>
      <c r="BL8" s="355">
        <v>13.64317</v>
      </c>
      <c r="BM8" s="355">
        <v>14.134449999999999</v>
      </c>
      <c r="BN8" s="355">
        <v>14.493359999999999</v>
      </c>
      <c r="BO8" s="355">
        <v>14.77012</v>
      </c>
      <c r="BP8" s="355">
        <v>14.312709999999999</v>
      </c>
      <c r="BQ8" s="355">
        <v>14.12585</v>
      </c>
      <c r="BR8" s="355">
        <v>14.20424</v>
      </c>
      <c r="BS8" s="355">
        <v>13.81039</v>
      </c>
      <c r="BT8" s="355">
        <v>14.39453</v>
      </c>
      <c r="BU8" s="355">
        <v>14.284219999999999</v>
      </c>
      <c r="BV8" s="355">
        <v>13.70176</v>
      </c>
    </row>
    <row r="9" spans="1:74" ht="11.1" customHeight="1" x14ac:dyDescent="0.2">
      <c r="A9" s="119" t="s">
        <v>759</v>
      </c>
      <c r="B9" s="205" t="s">
        <v>559</v>
      </c>
      <c r="C9" s="214">
        <v>10.058969835999999</v>
      </c>
      <c r="D9" s="214">
        <v>10.286616658</v>
      </c>
      <c r="E9" s="214">
        <v>10.401634152</v>
      </c>
      <c r="F9" s="214">
        <v>11.466491534999999</v>
      </c>
      <c r="G9" s="214">
        <v>12.050223021000001</v>
      </c>
      <c r="H9" s="214">
        <v>12.729596144</v>
      </c>
      <c r="I9" s="214">
        <v>12.647083184</v>
      </c>
      <c r="J9" s="214">
        <v>12.592817501000001</v>
      </c>
      <c r="K9" s="214">
        <v>12.048888467999999</v>
      </c>
      <c r="L9" s="214">
        <v>11.650188033999999</v>
      </c>
      <c r="M9" s="214">
        <v>11.363688471</v>
      </c>
      <c r="N9" s="214">
        <v>10.750018013</v>
      </c>
      <c r="O9" s="214">
        <v>10.341453465000001</v>
      </c>
      <c r="P9" s="214">
        <v>10.585878184</v>
      </c>
      <c r="Q9" s="214">
        <v>11.20682905</v>
      </c>
      <c r="R9" s="214">
        <v>11.590808300000001</v>
      </c>
      <c r="S9" s="214">
        <v>12.521827582</v>
      </c>
      <c r="T9" s="214">
        <v>12.804921498000001</v>
      </c>
      <c r="U9" s="214">
        <v>12.845141226999999</v>
      </c>
      <c r="V9" s="214">
        <v>12.895724953</v>
      </c>
      <c r="W9" s="214">
        <v>12.445257727</v>
      </c>
      <c r="X9" s="214">
        <v>11.815322735000001</v>
      </c>
      <c r="Y9" s="214">
        <v>11.858099068</v>
      </c>
      <c r="Z9" s="214">
        <v>10.647080198999999</v>
      </c>
      <c r="AA9" s="214">
        <v>10.503811526</v>
      </c>
      <c r="AB9" s="214">
        <v>11.140127272000001</v>
      </c>
      <c r="AC9" s="214">
        <v>11.444019948999999</v>
      </c>
      <c r="AD9" s="214">
        <v>11.980728029</v>
      </c>
      <c r="AE9" s="214">
        <v>12.814817816</v>
      </c>
      <c r="AF9" s="214">
        <v>13.411795587</v>
      </c>
      <c r="AG9" s="214">
        <v>13.444260597</v>
      </c>
      <c r="AH9" s="214">
        <v>13.371123036</v>
      </c>
      <c r="AI9" s="214">
        <v>12.729834866999999</v>
      </c>
      <c r="AJ9" s="214">
        <v>12.030159735</v>
      </c>
      <c r="AK9" s="214">
        <v>11.620320553999999</v>
      </c>
      <c r="AL9" s="214">
        <v>11.096976761000001</v>
      </c>
      <c r="AM9" s="214">
        <v>10.48</v>
      </c>
      <c r="AN9" s="214">
        <v>10.93</v>
      </c>
      <c r="AO9" s="214">
        <v>11.46</v>
      </c>
      <c r="AP9" s="214">
        <v>11.58</v>
      </c>
      <c r="AQ9" s="214">
        <v>12.83</v>
      </c>
      <c r="AR9" s="214">
        <v>13.26</v>
      </c>
      <c r="AS9" s="214">
        <v>13.41</v>
      </c>
      <c r="AT9" s="214">
        <v>13.27</v>
      </c>
      <c r="AU9" s="214">
        <v>12.48</v>
      </c>
      <c r="AV9" s="214">
        <v>12.09</v>
      </c>
      <c r="AW9" s="214">
        <v>11.43</v>
      </c>
      <c r="AX9" s="214">
        <v>10.83</v>
      </c>
      <c r="AY9" s="214">
        <v>10.5471</v>
      </c>
      <c r="AZ9" s="214">
        <v>11.048080000000001</v>
      </c>
      <c r="BA9" s="355">
        <v>11.712859999999999</v>
      </c>
      <c r="BB9" s="355">
        <v>12.042529999999999</v>
      </c>
      <c r="BC9" s="355">
        <v>13.54271</v>
      </c>
      <c r="BD9" s="355">
        <v>13.97411</v>
      </c>
      <c r="BE9" s="355">
        <v>13.87457</v>
      </c>
      <c r="BF9" s="355">
        <v>13.62786</v>
      </c>
      <c r="BG9" s="355">
        <v>12.893789999999999</v>
      </c>
      <c r="BH9" s="355">
        <v>12.4802</v>
      </c>
      <c r="BI9" s="355">
        <v>11.89011</v>
      </c>
      <c r="BJ9" s="355">
        <v>11.106199999999999</v>
      </c>
      <c r="BK9" s="355">
        <v>10.817880000000001</v>
      </c>
      <c r="BL9" s="355">
        <v>11.469290000000001</v>
      </c>
      <c r="BM9" s="355">
        <v>12.063639999999999</v>
      </c>
      <c r="BN9" s="355">
        <v>12.33629</v>
      </c>
      <c r="BO9" s="355">
        <v>13.85121</v>
      </c>
      <c r="BP9" s="355">
        <v>14.31095</v>
      </c>
      <c r="BQ9" s="355">
        <v>14.21475</v>
      </c>
      <c r="BR9" s="355">
        <v>13.95553</v>
      </c>
      <c r="BS9" s="355">
        <v>13.198689999999999</v>
      </c>
      <c r="BT9" s="355">
        <v>12.780239999999999</v>
      </c>
      <c r="BU9" s="355">
        <v>12.181990000000001</v>
      </c>
      <c r="BV9" s="355">
        <v>11.375310000000001</v>
      </c>
    </row>
    <row r="10" spans="1:74" ht="11.1" customHeight="1" x14ac:dyDescent="0.2">
      <c r="A10" s="119" t="s">
        <v>760</v>
      </c>
      <c r="B10" s="205" t="s">
        <v>560</v>
      </c>
      <c r="C10" s="214">
        <v>11.212594230000001</v>
      </c>
      <c r="D10" s="214">
        <v>11.405277555</v>
      </c>
      <c r="E10" s="214">
        <v>11.395134303000001</v>
      </c>
      <c r="F10" s="214">
        <v>11.871417115</v>
      </c>
      <c r="G10" s="214">
        <v>11.785638617</v>
      </c>
      <c r="H10" s="214">
        <v>11.952493093999999</v>
      </c>
      <c r="I10" s="214">
        <v>12.159642264</v>
      </c>
      <c r="J10" s="214">
        <v>11.995568692000001</v>
      </c>
      <c r="K10" s="214">
        <v>12.064166566000001</v>
      </c>
      <c r="L10" s="214">
        <v>11.902623479000001</v>
      </c>
      <c r="M10" s="214">
        <v>11.727725878999999</v>
      </c>
      <c r="N10" s="214">
        <v>11.352462478</v>
      </c>
      <c r="O10" s="214">
        <v>11.155829730000001</v>
      </c>
      <c r="P10" s="214">
        <v>11.238329437999999</v>
      </c>
      <c r="Q10" s="214">
        <v>11.62820818</v>
      </c>
      <c r="R10" s="214">
        <v>11.659169202999999</v>
      </c>
      <c r="S10" s="214">
        <v>11.562067196999999</v>
      </c>
      <c r="T10" s="214">
        <v>11.825967796</v>
      </c>
      <c r="U10" s="214">
        <v>11.715535855000001</v>
      </c>
      <c r="V10" s="214">
        <v>11.834083416</v>
      </c>
      <c r="W10" s="214">
        <v>11.755506294</v>
      </c>
      <c r="X10" s="214">
        <v>11.600172415999999</v>
      </c>
      <c r="Y10" s="214">
        <v>11.570605533</v>
      </c>
      <c r="Z10" s="214">
        <v>11.099097785</v>
      </c>
      <c r="AA10" s="214">
        <v>11.329036073999999</v>
      </c>
      <c r="AB10" s="214">
        <v>11.81706593</v>
      </c>
      <c r="AC10" s="214">
        <v>11.821175322</v>
      </c>
      <c r="AD10" s="214">
        <v>11.900917949</v>
      </c>
      <c r="AE10" s="214">
        <v>11.88605158</v>
      </c>
      <c r="AF10" s="214">
        <v>12.119418995</v>
      </c>
      <c r="AG10" s="214">
        <v>12.043915505999999</v>
      </c>
      <c r="AH10" s="214">
        <v>12.100600499</v>
      </c>
      <c r="AI10" s="214">
        <v>12.232578758000001</v>
      </c>
      <c r="AJ10" s="214">
        <v>12.022555274</v>
      </c>
      <c r="AK10" s="214">
        <v>11.704915502</v>
      </c>
      <c r="AL10" s="214">
        <v>11.286184679</v>
      </c>
      <c r="AM10" s="214">
        <v>11.4</v>
      </c>
      <c r="AN10" s="214">
        <v>11.89</v>
      </c>
      <c r="AO10" s="214">
        <v>11.79</v>
      </c>
      <c r="AP10" s="214">
        <v>11.83</v>
      </c>
      <c r="AQ10" s="214">
        <v>11.9</v>
      </c>
      <c r="AR10" s="214">
        <v>11.96</v>
      </c>
      <c r="AS10" s="214">
        <v>11.93</v>
      </c>
      <c r="AT10" s="214">
        <v>11.71</v>
      </c>
      <c r="AU10" s="214">
        <v>11.82</v>
      </c>
      <c r="AV10" s="214">
        <v>11.88</v>
      </c>
      <c r="AW10" s="214">
        <v>11.83</v>
      </c>
      <c r="AX10" s="214">
        <v>11.2</v>
      </c>
      <c r="AY10" s="214">
        <v>11.571350000000001</v>
      </c>
      <c r="AZ10" s="214">
        <v>11.98494</v>
      </c>
      <c r="BA10" s="355">
        <v>11.9238</v>
      </c>
      <c r="BB10" s="355">
        <v>12.109579999999999</v>
      </c>
      <c r="BC10" s="355">
        <v>12.210850000000001</v>
      </c>
      <c r="BD10" s="355">
        <v>12.262969999999999</v>
      </c>
      <c r="BE10" s="355">
        <v>12.17934</v>
      </c>
      <c r="BF10" s="355">
        <v>11.97602</v>
      </c>
      <c r="BG10" s="355">
        <v>12.29055</v>
      </c>
      <c r="BH10" s="355">
        <v>12.273300000000001</v>
      </c>
      <c r="BI10" s="355">
        <v>12.191190000000001</v>
      </c>
      <c r="BJ10" s="355">
        <v>11.43567</v>
      </c>
      <c r="BK10" s="355">
        <v>11.69486</v>
      </c>
      <c r="BL10" s="355">
        <v>12.07329</v>
      </c>
      <c r="BM10" s="355">
        <v>12.0488</v>
      </c>
      <c r="BN10" s="355">
        <v>12.282970000000001</v>
      </c>
      <c r="BO10" s="355">
        <v>12.37499</v>
      </c>
      <c r="BP10" s="355">
        <v>12.422689999999999</v>
      </c>
      <c r="BQ10" s="355">
        <v>12.33488</v>
      </c>
      <c r="BR10" s="355">
        <v>12.130649999999999</v>
      </c>
      <c r="BS10" s="355">
        <v>12.45026</v>
      </c>
      <c r="BT10" s="355">
        <v>12.43188</v>
      </c>
      <c r="BU10" s="355">
        <v>12.350709999999999</v>
      </c>
      <c r="BV10" s="355">
        <v>11.592980000000001</v>
      </c>
    </row>
    <row r="11" spans="1:74" ht="11.1" customHeight="1" x14ac:dyDescent="0.2">
      <c r="A11" s="119" t="s">
        <v>761</v>
      </c>
      <c r="B11" s="205" t="s">
        <v>561</v>
      </c>
      <c r="C11" s="214">
        <v>10.291595040000001</v>
      </c>
      <c r="D11" s="214">
        <v>10.369046865</v>
      </c>
      <c r="E11" s="214">
        <v>10.480473407</v>
      </c>
      <c r="F11" s="214">
        <v>11.280877443</v>
      </c>
      <c r="G11" s="214">
        <v>11.179418791</v>
      </c>
      <c r="H11" s="214">
        <v>11.025675804</v>
      </c>
      <c r="I11" s="214">
        <v>10.816340583000001</v>
      </c>
      <c r="J11" s="214">
        <v>10.914308709</v>
      </c>
      <c r="K11" s="214">
        <v>11.019352579</v>
      </c>
      <c r="L11" s="214">
        <v>11.147893338999999</v>
      </c>
      <c r="M11" s="214">
        <v>11.080167620999999</v>
      </c>
      <c r="N11" s="214">
        <v>10.756567157999999</v>
      </c>
      <c r="O11" s="214">
        <v>10.312938304999999</v>
      </c>
      <c r="P11" s="214">
        <v>10.252757117</v>
      </c>
      <c r="Q11" s="214">
        <v>10.725501640999999</v>
      </c>
      <c r="R11" s="214">
        <v>10.999767196000001</v>
      </c>
      <c r="S11" s="214">
        <v>10.986250776</v>
      </c>
      <c r="T11" s="214">
        <v>10.961927018000001</v>
      </c>
      <c r="U11" s="214">
        <v>10.87539404</v>
      </c>
      <c r="V11" s="214">
        <v>10.948778656</v>
      </c>
      <c r="W11" s="214">
        <v>10.989837664</v>
      </c>
      <c r="X11" s="214">
        <v>11.239391501</v>
      </c>
      <c r="Y11" s="214">
        <v>11.39799019</v>
      </c>
      <c r="Z11" s="214">
        <v>11.000192887000001</v>
      </c>
      <c r="AA11" s="214">
        <v>10.867075875999999</v>
      </c>
      <c r="AB11" s="214">
        <v>11.267896342</v>
      </c>
      <c r="AC11" s="214">
        <v>11.329143932999999</v>
      </c>
      <c r="AD11" s="214">
        <v>11.438765177000001</v>
      </c>
      <c r="AE11" s="214">
        <v>11.536458172</v>
      </c>
      <c r="AF11" s="214">
        <v>11.497201733000001</v>
      </c>
      <c r="AG11" s="214">
        <v>11.328220147</v>
      </c>
      <c r="AH11" s="214">
        <v>11.277028879</v>
      </c>
      <c r="AI11" s="214">
        <v>11.434133607</v>
      </c>
      <c r="AJ11" s="214">
        <v>11.366944222000001</v>
      </c>
      <c r="AK11" s="214">
        <v>11.478339156000001</v>
      </c>
      <c r="AL11" s="214">
        <v>10.960223533000001</v>
      </c>
      <c r="AM11" s="214">
        <v>10.43</v>
      </c>
      <c r="AN11" s="214">
        <v>10.93</v>
      </c>
      <c r="AO11" s="214">
        <v>11.51</v>
      </c>
      <c r="AP11" s="214">
        <v>11.46</v>
      </c>
      <c r="AQ11" s="214">
        <v>11.46</v>
      </c>
      <c r="AR11" s="214">
        <v>11.32</v>
      </c>
      <c r="AS11" s="214">
        <v>11.09</v>
      </c>
      <c r="AT11" s="214">
        <v>11.21</v>
      </c>
      <c r="AU11" s="214">
        <v>11.18</v>
      </c>
      <c r="AV11" s="214">
        <v>11.26</v>
      </c>
      <c r="AW11" s="214">
        <v>11.36</v>
      </c>
      <c r="AX11" s="214">
        <v>10.93</v>
      </c>
      <c r="AY11" s="214">
        <v>10.789350000000001</v>
      </c>
      <c r="AZ11" s="214">
        <v>11.202590000000001</v>
      </c>
      <c r="BA11" s="355">
        <v>11.760910000000001</v>
      </c>
      <c r="BB11" s="355">
        <v>11.88593</v>
      </c>
      <c r="BC11" s="355">
        <v>12.039720000000001</v>
      </c>
      <c r="BD11" s="355">
        <v>11.902430000000001</v>
      </c>
      <c r="BE11" s="355">
        <v>11.54744</v>
      </c>
      <c r="BF11" s="355">
        <v>11.563459999999999</v>
      </c>
      <c r="BG11" s="355">
        <v>11.657080000000001</v>
      </c>
      <c r="BH11" s="355">
        <v>11.727399999999999</v>
      </c>
      <c r="BI11" s="355">
        <v>11.80353</v>
      </c>
      <c r="BJ11" s="355">
        <v>11.232229999999999</v>
      </c>
      <c r="BK11" s="355">
        <v>10.94422</v>
      </c>
      <c r="BL11" s="355">
        <v>11.24776</v>
      </c>
      <c r="BM11" s="355">
        <v>11.83076</v>
      </c>
      <c r="BN11" s="355">
        <v>12.08353</v>
      </c>
      <c r="BO11" s="355">
        <v>12.217309999999999</v>
      </c>
      <c r="BP11" s="355">
        <v>12.10003</v>
      </c>
      <c r="BQ11" s="355">
        <v>11.762</v>
      </c>
      <c r="BR11" s="355">
        <v>11.77665</v>
      </c>
      <c r="BS11" s="355">
        <v>11.87566</v>
      </c>
      <c r="BT11" s="355">
        <v>11.975569999999999</v>
      </c>
      <c r="BU11" s="355">
        <v>12.09003</v>
      </c>
      <c r="BV11" s="355">
        <v>11.530709999999999</v>
      </c>
    </row>
    <row r="12" spans="1:74" ht="11.1" customHeight="1" x14ac:dyDescent="0.2">
      <c r="A12" s="119" t="s">
        <v>762</v>
      </c>
      <c r="B12" s="205" t="s">
        <v>562</v>
      </c>
      <c r="C12" s="214">
        <v>10.558398366</v>
      </c>
      <c r="D12" s="214">
        <v>10.735831285</v>
      </c>
      <c r="E12" s="214">
        <v>10.706938150999999</v>
      </c>
      <c r="F12" s="214">
        <v>11.451760350000001</v>
      </c>
      <c r="G12" s="214">
        <v>11.486149707999999</v>
      </c>
      <c r="H12" s="214">
        <v>11.178507956000001</v>
      </c>
      <c r="I12" s="214">
        <v>10.952456277</v>
      </c>
      <c r="J12" s="214">
        <v>10.989757524</v>
      </c>
      <c r="K12" s="214">
        <v>11.093087743</v>
      </c>
      <c r="L12" s="214">
        <v>10.995197822</v>
      </c>
      <c r="M12" s="214">
        <v>10.840905707999999</v>
      </c>
      <c r="N12" s="214">
        <v>10.48177961</v>
      </c>
      <c r="O12" s="214">
        <v>10.115803744000001</v>
      </c>
      <c r="P12" s="214">
        <v>10.336409078999999</v>
      </c>
      <c r="Q12" s="214">
        <v>10.702720475</v>
      </c>
      <c r="R12" s="214">
        <v>10.880286642</v>
      </c>
      <c r="S12" s="214">
        <v>10.788608013999999</v>
      </c>
      <c r="T12" s="214">
        <v>10.566501507</v>
      </c>
      <c r="U12" s="214">
        <v>10.499817602</v>
      </c>
      <c r="V12" s="214">
        <v>10.672528342</v>
      </c>
      <c r="W12" s="214">
        <v>10.877101908</v>
      </c>
      <c r="X12" s="214">
        <v>10.715967607</v>
      </c>
      <c r="Y12" s="214">
        <v>10.6135245</v>
      </c>
      <c r="Z12" s="214">
        <v>10.351954162</v>
      </c>
      <c r="AA12" s="214">
        <v>10.022071148</v>
      </c>
      <c r="AB12" s="214">
        <v>10.838658970999999</v>
      </c>
      <c r="AC12" s="214">
        <v>10.757809042</v>
      </c>
      <c r="AD12" s="214">
        <v>10.909416731</v>
      </c>
      <c r="AE12" s="214">
        <v>10.869787800999999</v>
      </c>
      <c r="AF12" s="214">
        <v>10.903699827000001</v>
      </c>
      <c r="AG12" s="214">
        <v>10.726499499999999</v>
      </c>
      <c r="AH12" s="214">
        <v>10.788303302999999</v>
      </c>
      <c r="AI12" s="214">
        <v>10.946035588000001</v>
      </c>
      <c r="AJ12" s="214">
        <v>10.853929279000001</v>
      </c>
      <c r="AK12" s="214">
        <v>10.866695483000001</v>
      </c>
      <c r="AL12" s="214">
        <v>10.377400337999999</v>
      </c>
      <c r="AM12" s="214">
        <v>10.17</v>
      </c>
      <c r="AN12" s="214">
        <v>10.51</v>
      </c>
      <c r="AO12" s="214">
        <v>11.14</v>
      </c>
      <c r="AP12" s="214">
        <v>11.15</v>
      </c>
      <c r="AQ12" s="214">
        <v>11.02</v>
      </c>
      <c r="AR12" s="214">
        <v>10.93</v>
      </c>
      <c r="AS12" s="214">
        <v>10.84</v>
      </c>
      <c r="AT12" s="214">
        <v>11.03</v>
      </c>
      <c r="AU12" s="214">
        <v>11.06</v>
      </c>
      <c r="AV12" s="214">
        <v>11.05</v>
      </c>
      <c r="AW12" s="214">
        <v>11.02</v>
      </c>
      <c r="AX12" s="214">
        <v>10.44</v>
      </c>
      <c r="AY12" s="214">
        <v>10.40522</v>
      </c>
      <c r="AZ12" s="214">
        <v>10.705959999999999</v>
      </c>
      <c r="BA12" s="355">
        <v>11.25231</v>
      </c>
      <c r="BB12" s="355">
        <v>11.306380000000001</v>
      </c>
      <c r="BC12" s="355">
        <v>11.34726</v>
      </c>
      <c r="BD12" s="355">
        <v>11.30803</v>
      </c>
      <c r="BE12" s="355">
        <v>11.0906</v>
      </c>
      <c r="BF12" s="355">
        <v>11.131779999999999</v>
      </c>
      <c r="BG12" s="355">
        <v>11.10674</v>
      </c>
      <c r="BH12" s="355">
        <v>11.03904</v>
      </c>
      <c r="BI12" s="355">
        <v>11.0413</v>
      </c>
      <c r="BJ12" s="355">
        <v>10.410399999999999</v>
      </c>
      <c r="BK12" s="355">
        <v>10.37067</v>
      </c>
      <c r="BL12" s="355">
        <v>10.65279</v>
      </c>
      <c r="BM12" s="355">
        <v>11.19515</v>
      </c>
      <c r="BN12" s="355">
        <v>11.2713</v>
      </c>
      <c r="BO12" s="355">
        <v>11.317399999999999</v>
      </c>
      <c r="BP12" s="355">
        <v>11.32025</v>
      </c>
      <c r="BQ12" s="355">
        <v>11.14343</v>
      </c>
      <c r="BR12" s="355">
        <v>11.19924</v>
      </c>
      <c r="BS12" s="355">
        <v>11.181789999999999</v>
      </c>
      <c r="BT12" s="355">
        <v>11.12851</v>
      </c>
      <c r="BU12" s="355">
        <v>11.14298</v>
      </c>
      <c r="BV12" s="355">
        <v>10.488149999999999</v>
      </c>
    </row>
    <row r="13" spans="1:74" ht="11.1" customHeight="1" x14ac:dyDescent="0.2">
      <c r="A13" s="119" t="s">
        <v>763</v>
      </c>
      <c r="B13" s="205" t="s">
        <v>563</v>
      </c>
      <c r="C13" s="214">
        <v>11.122366461</v>
      </c>
      <c r="D13" s="214">
        <v>11.404847229</v>
      </c>
      <c r="E13" s="214">
        <v>11.431997779</v>
      </c>
      <c r="F13" s="214">
        <v>11.812709664</v>
      </c>
      <c r="G13" s="214">
        <v>12.278770625</v>
      </c>
      <c r="H13" s="214">
        <v>12.377920569</v>
      </c>
      <c r="I13" s="214">
        <v>12.361427702</v>
      </c>
      <c r="J13" s="214">
        <v>12.262339697</v>
      </c>
      <c r="K13" s="214">
        <v>12.264201891000001</v>
      </c>
      <c r="L13" s="214">
        <v>11.888389106</v>
      </c>
      <c r="M13" s="214">
        <v>11.214958444000001</v>
      </c>
      <c r="N13" s="214">
        <v>10.934832522000001</v>
      </c>
      <c r="O13" s="214">
        <v>10.768941576</v>
      </c>
      <c r="P13" s="214">
        <v>11.088484705000001</v>
      </c>
      <c r="Q13" s="214">
        <v>11.260212372</v>
      </c>
      <c r="R13" s="214">
        <v>11.559180845</v>
      </c>
      <c r="S13" s="214">
        <v>11.931975229000001</v>
      </c>
      <c r="T13" s="214">
        <v>12.008306489000001</v>
      </c>
      <c r="U13" s="214">
        <v>12.049980953</v>
      </c>
      <c r="V13" s="214">
        <v>12.052815152999999</v>
      </c>
      <c r="W13" s="214">
        <v>12.168520641000001</v>
      </c>
      <c r="X13" s="214">
        <v>11.780031687999999</v>
      </c>
      <c r="Y13" s="214">
        <v>11.484839016</v>
      </c>
      <c r="Z13" s="214">
        <v>11.078975569000001</v>
      </c>
      <c r="AA13" s="214">
        <v>10.988863376999999</v>
      </c>
      <c r="AB13" s="214">
        <v>11.339483158</v>
      </c>
      <c r="AC13" s="214">
        <v>11.462883203000001</v>
      </c>
      <c r="AD13" s="214">
        <v>11.776318321</v>
      </c>
      <c r="AE13" s="214">
        <v>12.131615700999999</v>
      </c>
      <c r="AF13" s="214">
        <v>12.295920650999999</v>
      </c>
      <c r="AG13" s="214">
        <v>12.236486874000001</v>
      </c>
      <c r="AH13" s="214">
        <v>12.201743387</v>
      </c>
      <c r="AI13" s="214">
        <v>12.344564981</v>
      </c>
      <c r="AJ13" s="214">
        <v>12.105340982</v>
      </c>
      <c r="AK13" s="214">
        <v>11.733720214</v>
      </c>
      <c r="AL13" s="214">
        <v>11.542582276999999</v>
      </c>
      <c r="AM13" s="214">
        <v>11.51</v>
      </c>
      <c r="AN13" s="214">
        <v>11.56</v>
      </c>
      <c r="AO13" s="214">
        <v>11.68</v>
      </c>
      <c r="AP13" s="214">
        <v>12.08</v>
      </c>
      <c r="AQ13" s="214">
        <v>12.28</v>
      </c>
      <c r="AR13" s="214">
        <v>12.34</v>
      </c>
      <c r="AS13" s="214">
        <v>12.24</v>
      </c>
      <c r="AT13" s="214">
        <v>12.25</v>
      </c>
      <c r="AU13" s="214">
        <v>12.28</v>
      </c>
      <c r="AV13" s="214">
        <v>12.21</v>
      </c>
      <c r="AW13" s="214">
        <v>11.68</v>
      </c>
      <c r="AX13" s="214">
        <v>11.46</v>
      </c>
      <c r="AY13" s="214">
        <v>11.569319999999999</v>
      </c>
      <c r="AZ13" s="214">
        <v>11.721500000000001</v>
      </c>
      <c r="BA13" s="355">
        <v>11.901070000000001</v>
      </c>
      <c r="BB13" s="355">
        <v>12.343579999999999</v>
      </c>
      <c r="BC13" s="355">
        <v>12.56705</v>
      </c>
      <c r="BD13" s="355">
        <v>12.63156</v>
      </c>
      <c r="BE13" s="355">
        <v>12.52741</v>
      </c>
      <c r="BF13" s="355">
        <v>12.535769999999999</v>
      </c>
      <c r="BG13" s="355">
        <v>12.56427</v>
      </c>
      <c r="BH13" s="355">
        <v>12.48385</v>
      </c>
      <c r="BI13" s="355">
        <v>11.938940000000001</v>
      </c>
      <c r="BJ13" s="355">
        <v>11.720969999999999</v>
      </c>
      <c r="BK13" s="355">
        <v>11.85122</v>
      </c>
      <c r="BL13" s="355">
        <v>11.99239</v>
      </c>
      <c r="BM13" s="355">
        <v>12.16816</v>
      </c>
      <c r="BN13" s="355">
        <v>12.6244</v>
      </c>
      <c r="BO13" s="355">
        <v>12.857200000000001</v>
      </c>
      <c r="BP13" s="355">
        <v>12.92685</v>
      </c>
      <c r="BQ13" s="355">
        <v>12.82141</v>
      </c>
      <c r="BR13" s="355">
        <v>12.827030000000001</v>
      </c>
      <c r="BS13" s="355">
        <v>12.85214</v>
      </c>
      <c r="BT13" s="355">
        <v>12.76976</v>
      </c>
      <c r="BU13" s="355">
        <v>12.211790000000001</v>
      </c>
      <c r="BV13" s="355">
        <v>11.97842</v>
      </c>
    </row>
    <row r="14" spans="1:74" ht="11.1" customHeight="1" x14ac:dyDescent="0.2">
      <c r="A14" s="119" t="s">
        <v>764</v>
      </c>
      <c r="B14" s="207" t="s">
        <v>564</v>
      </c>
      <c r="C14" s="214">
        <v>13.833182648999999</v>
      </c>
      <c r="D14" s="214">
        <v>13.710145405</v>
      </c>
      <c r="E14" s="214">
        <v>13.769830987000001</v>
      </c>
      <c r="F14" s="214">
        <v>11.225626708</v>
      </c>
      <c r="G14" s="214">
        <v>14.414780835</v>
      </c>
      <c r="H14" s="214">
        <v>14.742905273</v>
      </c>
      <c r="I14" s="214">
        <v>15.486874632999999</v>
      </c>
      <c r="J14" s="214">
        <v>15.663701432</v>
      </c>
      <c r="K14" s="214">
        <v>16.076137122999999</v>
      </c>
      <c r="L14" s="214">
        <v>13.462507238000001</v>
      </c>
      <c r="M14" s="214">
        <v>14.24335428</v>
      </c>
      <c r="N14" s="214">
        <v>13.962643817</v>
      </c>
      <c r="O14" s="214">
        <v>14.176439116999999</v>
      </c>
      <c r="P14" s="214">
        <v>14.168701946000001</v>
      </c>
      <c r="Q14" s="214">
        <v>14.222365976000001</v>
      </c>
      <c r="R14" s="214">
        <v>11.413678592</v>
      </c>
      <c r="S14" s="214">
        <v>14.882310858</v>
      </c>
      <c r="T14" s="214">
        <v>15.509237743</v>
      </c>
      <c r="U14" s="214">
        <v>15.981137624</v>
      </c>
      <c r="V14" s="214">
        <v>16.406461673999999</v>
      </c>
      <c r="W14" s="214">
        <v>15.920196214000001</v>
      </c>
      <c r="X14" s="214">
        <v>12.561365194</v>
      </c>
      <c r="Y14" s="214">
        <v>14.698629638</v>
      </c>
      <c r="Z14" s="214">
        <v>14.178093766</v>
      </c>
      <c r="AA14" s="214">
        <v>14.206419012</v>
      </c>
      <c r="AB14" s="214">
        <v>14.61209757</v>
      </c>
      <c r="AC14" s="214">
        <v>14.918292763</v>
      </c>
      <c r="AD14" s="214">
        <v>12.347768383</v>
      </c>
      <c r="AE14" s="214">
        <v>15.124602486000001</v>
      </c>
      <c r="AF14" s="214">
        <v>16.324649470000001</v>
      </c>
      <c r="AG14" s="214">
        <v>16.135236136</v>
      </c>
      <c r="AH14" s="214">
        <v>16.576158142000001</v>
      </c>
      <c r="AI14" s="214">
        <v>16.776609683</v>
      </c>
      <c r="AJ14" s="214">
        <v>13.59891573</v>
      </c>
      <c r="AK14" s="214">
        <v>14.965936228</v>
      </c>
      <c r="AL14" s="214">
        <v>14.452766863000001</v>
      </c>
      <c r="AM14" s="214">
        <v>14.88</v>
      </c>
      <c r="AN14" s="214">
        <v>14.81</v>
      </c>
      <c r="AO14" s="214">
        <v>14.93</v>
      </c>
      <c r="AP14" s="214">
        <v>13.42</v>
      </c>
      <c r="AQ14" s="214">
        <v>15.79</v>
      </c>
      <c r="AR14" s="214">
        <v>16.55</v>
      </c>
      <c r="AS14" s="214">
        <v>16.850000000000001</v>
      </c>
      <c r="AT14" s="214">
        <v>17.600000000000001</v>
      </c>
      <c r="AU14" s="214">
        <v>16.510000000000002</v>
      </c>
      <c r="AV14" s="214">
        <v>13.83</v>
      </c>
      <c r="AW14" s="214">
        <v>15.37</v>
      </c>
      <c r="AX14" s="214">
        <v>15.08</v>
      </c>
      <c r="AY14" s="214">
        <v>15.4819</v>
      </c>
      <c r="AZ14" s="214">
        <v>15.28912</v>
      </c>
      <c r="BA14" s="355">
        <v>15.26688</v>
      </c>
      <c r="BB14" s="355">
        <v>14.32799</v>
      </c>
      <c r="BC14" s="355">
        <v>16.107330000000001</v>
      </c>
      <c r="BD14" s="355">
        <v>16.949449999999999</v>
      </c>
      <c r="BE14" s="355">
        <v>17.249020000000002</v>
      </c>
      <c r="BF14" s="355">
        <v>18.04683</v>
      </c>
      <c r="BG14" s="355">
        <v>17.011299999999999</v>
      </c>
      <c r="BH14" s="355">
        <v>13.86421</v>
      </c>
      <c r="BI14" s="355">
        <v>15.93422</v>
      </c>
      <c r="BJ14" s="355">
        <v>15.62088</v>
      </c>
      <c r="BK14" s="355">
        <v>15.92179</v>
      </c>
      <c r="BL14" s="355">
        <v>15.75309</v>
      </c>
      <c r="BM14" s="355">
        <v>15.790010000000001</v>
      </c>
      <c r="BN14" s="355">
        <v>15.49573</v>
      </c>
      <c r="BO14" s="355">
        <v>16.619430000000001</v>
      </c>
      <c r="BP14" s="355">
        <v>17.438880000000001</v>
      </c>
      <c r="BQ14" s="355">
        <v>17.721990000000002</v>
      </c>
      <c r="BR14" s="355">
        <v>18.556529999999999</v>
      </c>
      <c r="BS14" s="355">
        <v>17.502549999999999</v>
      </c>
      <c r="BT14" s="355">
        <v>13.81043</v>
      </c>
      <c r="BU14" s="355">
        <v>16.337150000000001</v>
      </c>
      <c r="BV14" s="355">
        <v>16.0367</v>
      </c>
    </row>
    <row r="15" spans="1:74" ht="11.1" customHeight="1" x14ac:dyDescent="0.2">
      <c r="A15" s="119" t="s">
        <v>765</v>
      </c>
      <c r="B15" s="207" t="s">
        <v>538</v>
      </c>
      <c r="C15" s="214">
        <v>12.1</v>
      </c>
      <c r="D15" s="214">
        <v>12.29</v>
      </c>
      <c r="E15" s="214">
        <v>12.33</v>
      </c>
      <c r="F15" s="214">
        <v>12.62</v>
      </c>
      <c r="G15" s="214">
        <v>12.93</v>
      </c>
      <c r="H15" s="214">
        <v>12.92</v>
      </c>
      <c r="I15" s="214">
        <v>12.94</v>
      </c>
      <c r="J15" s="214">
        <v>12.91</v>
      </c>
      <c r="K15" s="214">
        <v>13.03</v>
      </c>
      <c r="L15" s="214">
        <v>12.72</v>
      </c>
      <c r="M15" s="214">
        <v>12.71</v>
      </c>
      <c r="N15" s="214">
        <v>12.32</v>
      </c>
      <c r="O15" s="214">
        <v>11.99</v>
      </c>
      <c r="P15" s="214">
        <v>12.14</v>
      </c>
      <c r="Q15" s="214">
        <v>12.56</v>
      </c>
      <c r="R15" s="214">
        <v>12.43</v>
      </c>
      <c r="S15" s="214">
        <v>12.79</v>
      </c>
      <c r="T15" s="214">
        <v>12.73</v>
      </c>
      <c r="U15" s="214">
        <v>12.68</v>
      </c>
      <c r="V15" s="214">
        <v>12.88</v>
      </c>
      <c r="W15" s="214">
        <v>12.87</v>
      </c>
      <c r="X15" s="214">
        <v>12.46</v>
      </c>
      <c r="Y15" s="214">
        <v>12.75</v>
      </c>
      <c r="Z15" s="214">
        <v>12.23</v>
      </c>
      <c r="AA15" s="214">
        <v>12.21</v>
      </c>
      <c r="AB15" s="214">
        <v>12.79</v>
      </c>
      <c r="AC15" s="214">
        <v>12.89</v>
      </c>
      <c r="AD15" s="214">
        <v>12.72</v>
      </c>
      <c r="AE15" s="214">
        <v>13.07</v>
      </c>
      <c r="AF15" s="214">
        <v>13.2</v>
      </c>
      <c r="AG15" s="214">
        <v>13.08</v>
      </c>
      <c r="AH15" s="214">
        <v>13.15</v>
      </c>
      <c r="AI15" s="214">
        <v>13.28</v>
      </c>
      <c r="AJ15" s="214">
        <v>12.8</v>
      </c>
      <c r="AK15" s="214">
        <v>12.94</v>
      </c>
      <c r="AL15" s="214">
        <v>12.45</v>
      </c>
      <c r="AM15" s="214">
        <v>12.25</v>
      </c>
      <c r="AN15" s="214">
        <v>12.66</v>
      </c>
      <c r="AO15" s="214">
        <v>12.99</v>
      </c>
      <c r="AP15" s="214">
        <v>12.88</v>
      </c>
      <c r="AQ15" s="214">
        <v>13.15</v>
      </c>
      <c r="AR15" s="214">
        <v>13.04</v>
      </c>
      <c r="AS15" s="214">
        <v>13.13</v>
      </c>
      <c r="AT15" s="214">
        <v>13.28</v>
      </c>
      <c r="AU15" s="214">
        <v>13.01</v>
      </c>
      <c r="AV15" s="214">
        <v>12.87</v>
      </c>
      <c r="AW15" s="214">
        <v>12.95</v>
      </c>
      <c r="AX15" s="214">
        <v>12.47</v>
      </c>
      <c r="AY15" s="214">
        <v>12.56193</v>
      </c>
      <c r="AZ15" s="214">
        <v>12.935829999999999</v>
      </c>
      <c r="BA15" s="355">
        <v>13.253489999999999</v>
      </c>
      <c r="BB15" s="355">
        <v>13.312609999999999</v>
      </c>
      <c r="BC15" s="355">
        <v>13.631539999999999</v>
      </c>
      <c r="BD15" s="355">
        <v>13.558680000000001</v>
      </c>
      <c r="BE15" s="355">
        <v>13.50047</v>
      </c>
      <c r="BF15" s="355">
        <v>13.54086</v>
      </c>
      <c r="BG15" s="355">
        <v>13.4032</v>
      </c>
      <c r="BH15" s="355">
        <v>13.180070000000001</v>
      </c>
      <c r="BI15" s="355">
        <v>13.35066</v>
      </c>
      <c r="BJ15" s="355">
        <v>12.757400000000001</v>
      </c>
      <c r="BK15" s="355">
        <v>12.78201</v>
      </c>
      <c r="BL15" s="355">
        <v>13.141360000000001</v>
      </c>
      <c r="BM15" s="355">
        <v>13.46965</v>
      </c>
      <c r="BN15" s="355">
        <v>13.634600000000001</v>
      </c>
      <c r="BO15" s="355">
        <v>13.869059999999999</v>
      </c>
      <c r="BP15" s="355">
        <v>13.79771</v>
      </c>
      <c r="BQ15" s="355">
        <v>13.753450000000001</v>
      </c>
      <c r="BR15" s="355">
        <v>13.798209999999999</v>
      </c>
      <c r="BS15" s="355">
        <v>13.6534</v>
      </c>
      <c r="BT15" s="355">
        <v>13.387869999999999</v>
      </c>
      <c r="BU15" s="355">
        <v>13.621309999999999</v>
      </c>
      <c r="BV15" s="355">
        <v>13.01979</v>
      </c>
    </row>
    <row r="16" spans="1:74" ht="11.1" customHeight="1" x14ac:dyDescent="0.2">
      <c r="A16" s="119"/>
      <c r="B16" s="122" t="s">
        <v>11</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row>
    <row r="17" spans="1:74" ht="11.1" customHeight="1" x14ac:dyDescent="0.2">
      <c r="A17" s="119" t="s">
        <v>766</v>
      </c>
      <c r="B17" s="205" t="s">
        <v>557</v>
      </c>
      <c r="C17" s="214">
        <v>16.314456958000001</v>
      </c>
      <c r="D17" s="214">
        <v>17.253040842000001</v>
      </c>
      <c r="E17" s="214">
        <v>16.902234652000001</v>
      </c>
      <c r="F17" s="214">
        <v>15.695309827999999</v>
      </c>
      <c r="G17" s="214">
        <v>15.145547477999999</v>
      </c>
      <c r="H17" s="214">
        <v>14.970571458</v>
      </c>
      <c r="I17" s="214">
        <v>14.819655142</v>
      </c>
      <c r="J17" s="214">
        <v>14.906760697999999</v>
      </c>
      <c r="K17" s="214">
        <v>15.029492757</v>
      </c>
      <c r="L17" s="214">
        <v>15.065967892</v>
      </c>
      <c r="M17" s="214">
        <v>14.636707569</v>
      </c>
      <c r="N17" s="214">
        <v>14.885184487</v>
      </c>
      <c r="O17" s="214">
        <v>15.104742558</v>
      </c>
      <c r="P17" s="214">
        <v>15.602033486</v>
      </c>
      <c r="Q17" s="214">
        <v>15.331411805</v>
      </c>
      <c r="R17" s="214">
        <v>15.181022395999999</v>
      </c>
      <c r="S17" s="214">
        <v>14.942792387000001</v>
      </c>
      <c r="T17" s="214">
        <v>15.159099721</v>
      </c>
      <c r="U17" s="214">
        <v>15.152492327999999</v>
      </c>
      <c r="V17" s="214">
        <v>15.177783594999999</v>
      </c>
      <c r="W17" s="214">
        <v>15.471025470000001</v>
      </c>
      <c r="X17" s="214">
        <v>15.39705715</v>
      </c>
      <c r="Y17" s="214">
        <v>14.910925379</v>
      </c>
      <c r="Z17" s="214">
        <v>14.693993809</v>
      </c>
      <c r="AA17" s="214">
        <v>15.156987846</v>
      </c>
      <c r="AB17" s="214">
        <v>15.563060744</v>
      </c>
      <c r="AC17" s="214">
        <v>14.981477511</v>
      </c>
      <c r="AD17" s="214">
        <v>15.138973014999999</v>
      </c>
      <c r="AE17" s="214">
        <v>14.938683792000001</v>
      </c>
      <c r="AF17" s="214">
        <v>15.608395574999999</v>
      </c>
      <c r="AG17" s="214">
        <v>15.764434634000001</v>
      </c>
      <c r="AH17" s="214">
        <v>15.635785082</v>
      </c>
      <c r="AI17" s="214">
        <v>16.007322855000002</v>
      </c>
      <c r="AJ17" s="214">
        <v>15.749851913000001</v>
      </c>
      <c r="AK17" s="214">
        <v>15.586935175000001</v>
      </c>
      <c r="AL17" s="214">
        <v>15.548240291000001</v>
      </c>
      <c r="AM17" s="214">
        <v>16.559999999999999</v>
      </c>
      <c r="AN17" s="214">
        <v>16.97</v>
      </c>
      <c r="AO17" s="214">
        <v>16.23</v>
      </c>
      <c r="AP17" s="214">
        <v>15.98</v>
      </c>
      <c r="AQ17" s="214">
        <v>15.89</v>
      </c>
      <c r="AR17" s="214">
        <v>15.88</v>
      </c>
      <c r="AS17" s="214">
        <v>15.92</v>
      </c>
      <c r="AT17" s="214">
        <v>16.02</v>
      </c>
      <c r="AU17" s="214">
        <v>16.68</v>
      </c>
      <c r="AV17" s="214">
        <v>16.45</v>
      </c>
      <c r="AW17" s="214">
        <v>16.32</v>
      </c>
      <c r="AX17" s="214">
        <v>16.55</v>
      </c>
      <c r="AY17" s="214">
        <v>17.079830000000001</v>
      </c>
      <c r="AZ17" s="214">
        <v>16.87011</v>
      </c>
      <c r="BA17" s="355">
        <v>15.23246</v>
      </c>
      <c r="BB17" s="355">
        <v>15.106590000000001</v>
      </c>
      <c r="BC17" s="355">
        <v>15.00291</v>
      </c>
      <c r="BD17" s="355">
        <v>14.787750000000001</v>
      </c>
      <c r="BE17" s="355">
        <v>15.080170000000001</v>
      </c>
      <c r="BF17" s="355">
        <v>15.34029</v>
      </c>
      <c r="BG17" s="355">
        <v>15.78448</v>
      </c>
      <c r="BH17" s="355">
        <v>15.50282</v>
      </c>
      <c r="BI17" s="355">
        <v>15.52112</v>
      </c>
      <c r="BJ17" s="355">
        <v>15.7957</v>
      </c>
      <c r="BK17" s="355">
        <v>16.8965</v>
      </c>
      <c r="BL17" s="355">
        <v>16.617540000000002</v>
      </c>
      <c r="BM17" s="355">
        <v>14.55362</v>
      </c>
      <c r="BN17" s="355">
        <v>14.42553</v>
      </c>
      <c r="BO17" s="355">
        <v>14.285170000000001</v>
      </c>
      <c r="BP17" s="355">
        <v>14.07531</v>
      </c>
      <c r="BQ17" s="355">
        <v>14.402509999999999</v>
      </c>
      <c r="BR17" s="355">
        <v>14.71916</v>
      </c>
      <c r="BS17" s="355">
        <v>15.249879999999999</v>
      </c>
      <c r="BT17" s="355">
        <v>15.08597</v>
      </c>
      <c r="BU17" s="355">
        <v>15.237410000000001</v>
      </c>
      <c r="BV17" s="355">
        <v>15.60478</v>
      </c>
    </row>
    <row r="18" spans="1:74" ht="11.1" customHeight="1" x14ac:dyDescent="0.2">
      <c r="A18" s="119" t="s">
        <v>767</v>
      </c>
      <c r="B18" s="187" t="s">
        <v>590</v>
      </c>
      <c r="C18" s="214">
        <v>12.570255346</v>
      </c>
      <c r="D18" s="214">
        <v>13.343893066</v>
      </c>
      <c r="E18" s="214">
        <v>13.527020679</v>
      </c>
      <c r="F18" s="214">
        <v>12.732776807</v>
      </c>
      <c r="G18" s="214">
        <v>12.701308815000001</v>
      </c>
      <c r="H18" s="214">
        <v>13.905565158</v>
      </c>
      <c r="I18" s="214">
        <v>13.701838828</v>
      </c>
      <c r="J18" s="214">
        <v>13.569882968</v>
      </c>
      <c r="K18" s="214">
        <v>13.61720877</v>
      </c>
      <c r="L18" s="214">
        <v>12.991960978</v>
      </c>
      <c r="M18" s="214">
        <v>12.307156946999999</v>
      </c>
      <c r="N18" s="214">
        <v>12.221743417000001</v>
      </c>
      <c r="O18" s="214">
        <v>11.882508424999999</v>
      </c>
      <c r="P18" s="214">
        <v>11.964558072999999</v>
      </c>
      <c r="Q18" s="214">
        <v>12.018360296999999</v>
      </c>
      <c r="R18" s="214">
        <v>12.1301044</v>
      </c>
      <c r="S18" s="214">
        <v>12.057739166999999</v>
      </c>
      <c r="T18" s="214">
        <v>13.011075419999999</v>
      </c>
      <c r="U18" s="214">
        <v>13.259329985999999</v>
      </c>
      <c r="V18" s="214">
        <v>13.194758229</v>
      </c>
      <c r="W18" s="214">
        <v>13.250050395000001</v>
      </c>
      <c r="X18" s="214">
        <v>12.544548915</v>
      </c>
      <c r="Y18" s="214">
        <v>12.081446328</v>
      </c>
      <c r="Z18" s="214">
        <v>11.897382086</v>
      </c>
      <c r="AA18" s="214">
        <v>12.00031312</v>
      </c>
      <c r="AB18" s="214">
        <v>11.975014612000001</v>
      </c>
      <c r="AC18" s="214">
        <v>12.171478540000001</v>
      </c>
      <c r="AD18" s="214">
        <v>12.131689080999999</v>
      </c>
      <c r="AE18" s="214">
        <v>12.626260727</v>
      </c>
      <c r="AF18" s="214">
        <v>13.405996774</v>
      </c>
      <c r="AG18" s="214">
        <v>13.362204097999999</v>
      </c>
      <c r="AH18" s="214">
        <v>13.360599757999999</v>
      </c>
      <c r="AI18" s="214">
        <v>13.26677935</v>
      </c>
      <c r="AJ18" s="214">
        <v>12.491535376</v>
      </c>
      <c r="AK18" s="214">
        <v>11.995394642999999</v>
      </c>
      <c r="AL18" s="214">
        <v>11.719537403</v>
      </c>
      <c r="AM18" s="214">
        <v>12.38</v>
      </c>
      <c r="AN18" s="214">
        <v>12.2</v>
      </c>
      <c r="AO18" s="214">
        <v>11.67</v>
      </c>
      <c r="AP18" s="214">
        <v>11.7</v>
      </c>
      <c r="AQ18" s="214">
        <v>12.06</v>
      </c>
      <c r="AR18" s="214">
        <v>12.85</v>
      </c>
      <c r="AS18" s="214">
        <v>13.25</v>
      </c>
      <c r="AT18" s="214">
        <v>13.02</v>
      </c>
      <c r="AU18" s="214">
        <v>13.23</v>
      </c>
      <c r="AV18" s="214">
        <v>12.52</v>
      </c>
      <c r="AW18" s="214">
        <v>12.01</v>
      </c>
      <c r="AX18" s="214">
        <v>11.7</v>
      </c>
      <c r="AY18" s="214">
        <v>12.293089999999999</v>
      </c>
      <c r="AZ18" s="214">
        <v>12.03396</v>
      </c>
      <c r="BA18" s="355">
        <v>11.44796</v>
      </c>
      <c r="BB18" s="355">
        <v>11.51337</v>
      </c>
      <c r="BC18" s="355">
        <v>11.872260000000001</v>
      </c>
      <c r="BD18" s="355">
        <v>12.67815</v>
      </c>
      <c r="BE18" s="355">
        <v>13.07587</v>
      </c>
      <c r="BF18" s="355">
        <v>12.853910000000001</v>
      </c>
      <c r="BG18" s="355">
        <v>13.11004</v>
      </c>
      <c r="BH18" s="355">
        <v>12.470409999999999</v>
      </c>
      <c r="BI18" s="355">
        <v>11.999040000000001</v>
      </c>
      <c r="BJ18" s="355">
        <v>11.71893</v>
      </c>
      <c r="BK18" s="355">
        <v>12.218579999999999</v>
      </c>
      <c r="BL18" s="355">
        <v>11.876670000000001</v>
      </c>
      <c r="BM18" s="355">
        <v>11.309850000000001</v>
      </c>
      <c r="BN18" s="355">
        <v>11.37749</v>
      </c>
      <c r="BO18" s="355">
        <v>11.732430000000001</v>
      </c>
      <c r="BP18" s="355">
        <v>12.55495</v>
      </c>
      <c r="BQ18" s="355">
        <v>12.988770000000001</v>
      </c>
      <c r="BR18" s="355">
        <v>12.81395</v>
      </c>
      <c r="BS18" s="355">
        <v>13.131449999999999</v>
      </c>
      <c r="BT18" s="355">
        <v>12.56208</v>
      </c>
      <c r="BU18" s="355">
        <v>12.14221</v>
      </c>
      <c r="BV18" s="355">
        <v>11.86605</v>
      </c>
    </row>
    <row r="19" spans="1:74" ht="11.1" customHeight="1" x14ac:dyDescent="0.2">
      <c r="A19" s="119" t="s">
        <v>768</v>
      </c>
      <c r="B19" s="205" t="s">
        <v>558</v>
      </c>
      <c r="C19" s="214">
        <v>9.6229572989999994</v>
      </c>
      <c r="D19" s="214">
        <v>9.8416027902999996</v>
      </c>
      <c r="E19" s="214">
        <v>10.009736991</v>
      </c>
      <c r="F19" s="214">
        <v>9.9195900860999995</v>
      </c>
      <c r="G19" s="214">
        <v>9.9677579797</v>
      </c>
      <c r="H19" s="214">
        <v>10.100003216999999</v>
      </c>
      <c r="I19" s="214">
        <v>10.193378252</v>
      </c>
      <c r="J19" s="214">
        <v>10.092400929</v>
      </c>
      <c r="K19" s="214">
        <v>10.026771181000001</v>
      </c>
      <c r="L19" s="214">
        <v>9.9756902163000003</v>
      </c>
      <c r="M19" s="214">
        <v>9.9330590678000004</v>
      </c>
      <c r="N19" s="214">
        <v>9.6595238749999996</v>
      </c>
      <c r="O19" s="214">
        <v>9.6059627195000008</v>
      </c>
      <c r="P19" s="214">
        <v>9.8082229446000007</v>
      </c>
      <c r="Q19" s="214">
        <v>9.8374674377000009</v>
      </c>
      <c r="R19" s="214">
        <v>9.8830967594000008</v>
      </c>
      <c r="S19" s="214">
        <v>10.039406247000001</v>
      </c>
      <c r="T19" s="214">
        <v>9.9865964138999992</v>
      </c>
      <c r="U19" s="214">
        <v>9.9875006478999993</v>
      </c>
      <c r="V19" s="214">
        <v>10.010501974</v>
      </c>
      <c r="W19" s="214">
        <v>10.079436661000001</v>
      </c>
      <c r="X19" s="214">
        <v>10.142913457000001</v>
      </c>
      <c r="Y19" s="214">
        <v>10.144413363</v>
      </c>
      <c r="Z19" s="214">
        <v>9.9560592799999998</v>
      </c>
      <c r="AA19" s="214">
        <v>9.8068424724999996</v>
      </c>
      <c r="AB19" s="214">
        <v>10.095937994</v>
      </c>
      <c r="AC19" s="214">
        <v>10.396066415</v>
      </c>
      <c r="AD19" s="214">
        <v>10.247059937</v>
      </c>
      <c r="AE19" s="214">
        <v>10.43630308</v>
      </c>
      <c r="AF19" s="214">
        <v>10.2857305</v>
      </c>
      <c r="AG19" s="214">
        <v>10.066073252000001</v>
      </c>
      <c r="AH19" s="214">
        <v>10.223378031999999</v>
      </c>
      <c r="AI19" s="214">
        <v>10.154097082</v>
      </c>
      <c r="AJ19" s="214">
        <v>10.137790732999999</v>
      </c>
      <c r="AK19" s="214">
        <v>10.153511655000001</v>
      </c>
      <c r="AL19" s="214">
        <v>9.9147053347000007</v>
      </c>
      <c r="AM19" s="214">
        <v>10.039999999999999</v>
      </c>
      <c r="AN19" s="214">
        <v>10.15</v>
      </c>
      <c r="AO19" s="214">
        <v>10.1</v>
      </c>
      <c r="AP19" s="214">
        <v>10.17</v>
      </c>
      <c r="AQ19" s="214">
        <v>10.199999999999999</v>
      </c>
      <c r="AR19" s="214">
        <v>10.07</v>
      </c>
      <c r="AS19" s="214">
        <v>10.15</v>
      </c>
      <c r="AT19" s="214">
        <v>10.029999999999999</v>
      </c>
      <c r="AU19" s="214">
        <v>10.07</v>
      </c>
      <c r="AV19" s="214">
        <v>10.26</v>
      </c>
      <c r="AW19" s="214">
        <v>10.210000000000001</v>
      </c>
      <c r="AX19" s="214">
        <v>9.85</v>
      </c>
      <c r="AY19" s="214">
        <v>10.025230000000001</v>
      </c>
      <c r="AZ19" s="214">
        <v>10.193669999999999</v>
      </c>
      <c r="BA19" s="355">
        <v>10.206989999999999</v>
      </c>
      <c r="BB19" s="355">
        <v>10.336180000000001</v>
      </c>
      <c r="BC19" s="355">
        <v>10.414759999999999</v>
      </c>
      <c r="BD19" s="355">
        <v>10.29921</v>
      </c>
      <c r="BE19" s="355">
        <v>10.38635</v>
      </c>
      <c r="BF19" s="355">
        <v>10.256930000000001</v>
      </c>
      <c r="BG19" s="355">
        <v>10.295400000000001</v>
      </c>
      <c r="BH19" s="355">
        <v>10.502370000000001</v>
      </c>
      <c r="BI19" s="355">
        <v>10.421110000000001</v>
      </c>
      <c r="BJ19" s="355">
        <v>10.0389</v>
      </c>
      <c r="BK19" s="355">
        <v>10.14601</v>
      </c>
      <c r="BL19" s="355">
        <v>10.31677</v>
      </c>
      <c r="BM19" s="355">
        <v>10.308630000000001</v>
      </c>
      <c r="BN19" s="355">
        <v>10.44361</v>
      </c>
      <c r="BO19" s="355">
        <v>10.523260000000001</v>
      </c>
      <c r="BP19" s="355">
        <v>10.42226</v>
      </c>
      <c r="BQ19" s="355">
        <v>10.52106</v>
      </c>
      <c r="BR19" s="355">
        <v>10.38199</v>
      </c>
      <c r="BS19" s="355">
        <v>10.42404</v>
      </c>
      <c r="BT19" s="355">
        <v>10.66108</v>
      </c>
      <c r="BU19" s="355">
        <v>10.57625</v>
      </c>
      <c r="BV19" s="355">
        <v>10.214790000000001</v>
      </c>
    </row>
    <row r="20" spans="1:74" ht="11.1" customHeight="1" x14ac:dyDescent="0.2">
      <c r="A20" s="119" t="s">
        <v>769</v>
      </c>
      <c r="B20" s="205" t="s">
        <v>559</v>
      </c>
      <c r="C20" s="214">
        <v>8.5151461275999996</v>
      </c>
      <c r="D20" s="214">
        <v>8.6066145547000001</v>
      </c>
      <c r="E20" s="214">
        <v>8.6250471405999996</v>
      </c>
      <c r="F20" s="214">
        <v>8.9571513036999999</v>
      </c>
      <c r="G20" s="214">
        <v>9.3983631035999995</v>
      </c>
      <c r="H20" s="214">
        <v>10.198256784</v>
      </c>
      <c r="I20" s="214">
        <v>10.202046221</v>
      </c>
      <c r="J20" s="214">
        <v>10.178145394</v>
      </c>
      <c r="K20" s="214">
        <v>9.5147276351999999</v>
      </c>
      <c r="L20" s="214">
        <v>9.1173378295000003</v>
      </c>
      <c r="M20" s="214">
        <v>8.8565785197999993</v>
      </c>
      <c r="N20" s="214">
        <v>8.7418906396999994</v>
      </c>
      <c r="O20" s="214">
        <v>8.7949072140000002</v>
      </c>
      <c r="P20" s="214">
        <v>8.9784210425000008</v>
      </c>
      <c r="Q20" s="214">
        <v>9.0223215413000002</v>
      </c>
      <c r="R20" s="214">
        <v>9.1636530003000001</v>
      </c>
      <c r="S20" s="214">
        <v>9.6858538451000005</v>
      </c>
      <c r="T20" s="214">
        <v>10.325402219000001</v>
      </c>
      <c r="U20" s="214">
        <v>10.303674568</v>
      </c>
      <c r="V20" s="214">
        <v>10.390038774000001</v>
      </c>
      <c r="W20" s="214">
        <v>9.9161274533999997</v>
      </c>
      <c r="X20" s="214">
        <v>9.2869511938000002</v>
      </c>
      <c r="Y20" s="214">
        <v>9.2697753763000001</v>
      </c>
      <c r="Z20" s="214">
        <v>8.9218862330000004</v>
      </c>
      <c r="AA20" s="214">
        <v>8.8768808277000009</v>
      </c>
      <c r="AB20" s="214">
        <v>9.4363060092000008</v>
      </c>
      <c r="AC20" s="214">
        <v>9.1559729313999991</v>
      </c>
      <c r="AD20" s="214">
        <v>9.4874038021999993</v>
      </c>
      <c r="AE20" s="214">
        <v>10.075402232</v>
      </c>
      <c r="AF20" s="214">
        <v>10.763631525999999</v>
      </c>
      <c r="AG20" s="214">
        <v>10.809409045000001</v>
      </c>
      <c r="AH20" s="214">
        <v>10.837356102999999</v>
      </c>
      <c r="AI20" s="214">
        <v>10.113164827</v>
      </c>
      <c r="AJ20" s="214">
        <v>9.5614326694000003</v>
      </c>
      <c r="AK20" s="214">
        <v>9.2435446369999994</v>
      </c>
      <c r="AL20" s="214">
        <v>8.9815770103000006</v>
      </c>
      <c r="AM20" s="214">
        <v>9</v>
      </c>
      <c r="AN20" s="214">
        <v>9.23</v>
      </c>
      <c r="AO20" s="214">
        <v>9.3000000000000007</v>
      </c>
      <c r="AP20" s="214">
        <v>9.2899999999999991</v>
      </c>
      <c r="AQ20" s="214">
        <v>10.01</v>
      </c>
      <c r="AR20" s="214">
        <v>10.68</v>
      </c>
      <c r="AS20" s="214">
        <v>10.73</v>
      </c>
      <c r="AT20" s="214">
        <v>10.41</v>
      </c>
      <c r="AU20" s="214">
        <v>9.9499999999999993</v>
      </c>
      <c r="AV20" s="214">
        <v>9.5</v>
      </c>
      <c r="AW20" s="214">
        <v>9.1999999999999993</v>
      </c>
      <c r="AX20" s="214">
        <v>9</v>
      </c>
      <c r="AY20" s="214">
        <v>8.9696490000000004</v>
      </c>
      <c r="AZ20" s="214">
        <v>9.2321989999999996</v>
      </c>
      <c r="BA20" s="355">
        <v>9.3595389999999998</v>
      </c>
      <c r="BB20" s="355">
        <v>9.4456810000000004</v>
      </c>
      <c r="BC20" s="355">
        <v>10.25934</v>
      </c>
      <c r="BD20" s="355">
        <v>10.96923</v>
      </c>
      <c r="BE20" s="355">
        <v>10.95565</v>
      </c>
      <c r="BF20" s="355">
        <v>10.641260000000001</v>
      </c>
      <c r="BG20" s="355">
        <v>10.223050000000001</v>
      </c>
      <c r="BH20" s="355">
        <v>9.7800119999999993</v>
      </c>
      <c r="BI20" s="355">
        <v>9.4980609999999999</v>
      </c>
      <c r="BJ20" s="355">
        <v>9.2540610000000001</v>
      </c>
      <c r="BK20" s="355">
        <v>9.1001949999999994</v>
      </c>
      <c r="BL20" s="355">
        <v>9.4229869999999991</v>
      </c>
      <c r="BM20" s="355">
        <v>9.5122970000000002</v>
      </c>
      <c r="BN20" s="355">
        <v>9.6104450000000003</v>
      </c>
      <c r="BO20" s="355">
        <v>10.443070000000001</v>
      </c>
      <c r="BP20" s="355">
        <v>11.19877</v>
      </c>
      <c r="BQ20" s="355">
        <v>11.20444</v>
      </c>
      <c r="BR20" s="355">
        <v>10.900729999999999</v>
      </c>
      <c r="BS20" s="355">
        <v>10.49776</v>
      </c>
      <c r="BT20" s="355">
        <v>10.08675</v>
      </c>
      <c r="BU20" s="355">
        <v>9.8095420000000004</v>
      </c>
      <c r="BV20" s="355">
        <v>9.5497580000000006</v>
      </c>
    </row>
    <row r="21" spans="1:74" ht="11.1" customHeight="1" x14ac:dyDescent="0.2">
      <c r="A21" s="119" t="s">
        <v>770</v>
      </c>
      <c r="B21" s="205" t="s">
        <v>560</v>
      </c>
      <c r="C21" s="214">
        <v>9.4961947671000004</v>
      </c>
      <c r="D21" s="214">
        <v>9.7674941190000002</v>
      </c>
      <c r="E21" s="214">
        <v>9.6356623366999994</v>
      </c>
      <c r="F21" s="214">
        <v>9.4065313331000002</v>
      </c>
      <c r="G21" s="214">
        <v>9.3988216814999994</v>
      </c>
      <c r="H21" s="214">
        <v>9.4589730298999992</v>
      </c>
      <c r="I21" s="214">
        <v>9.7436303438999996</v>
      </c>
      <c r="J21" s="214">
        <v>9.4779786210000001</v>
      </c>
      <c r="K21" s="214">
        <v>9.4745665117000009</v>
      </c>
      <c r="L21" s="214">
        <v>9.4075099056999996</v>
      </c>
      <c r="M21" s="214">
        <v>9.3022847358000007</v>
      </c>
      <c r="N21" s="214">
        <v>9.2457469613000001</v>
      </c>
      <c r="O21" s="214">
        <v>9.3205561284999998</v>
      </c>
      <c r="P21" s="214">
        <v>9.4463814847999998</v>
      </c>
      <c r="Q21" s="214">
        <v>9.2287710311000009</v>
      </c>
      <c r="R21" s="214">
        <v>9.1692888617000001</v>
      </c>
      <c r="S21" s="214">
        <v>9.1984099296000004</v>
      </c>
      <c r="T21" s="214">
        <v>9.3105224857</v>
      </c>
      <c r="U21" s="214">
        <v>9.2265688929999996</v>
      </c>
      <c r="V21" s="214">
        <v>9.2161903181000007</v>
      </c>
      <c r="W21" s="214">
        <v>9.2031148117000008</v>
      </c>
      <c r="X21" s="214">
        <v>9.2352254334000001</v>
      </c>
      <c r="Y21" s="214">
        <v>9.2332733702999992</v>
      </c>
      <c r="Z21" s="214">
        <v>9.1434315697000006</v>
      </c>
      <c r="AA21" s="214">
        <v>9.3016836072999993</v>
      </c>
      <c r="AB21" s="214">
        <v>9.4568581853999998</v>
      </c>
      <c r="AC21" s="214">
        <v>9.3903384501999998</v>
      </c>
      <c r="AD21" s="214">
        <v>9.3687279603999993</v>
      </c>
      <c r="AE21" s="214">
        <v>9.3196901930999996</v>
      </c>
      <c r="AF21" s="214">
        <v>9.3391684581999996</v>
      </c>
      <c r="AG21" s="214">
        <v>9.3712894600999999</v>
      </c>
      <c r="AH21" s="214">
        <v>9.4052422432</v>
      </c>
      <c r="AI21" s="214">
        <v>9.5156722935999998</v>
      </c>
      <c r="AJ21" s="214">
        <v>9.5165879196999992</v>
      </c>
      <c r="AK21" s="214">
        <v>9.3562371358000007</v>
      </c>
      <c r="AL21" s="214">
        <v>9.3607272437999995</v>
      </c>
      <c r="AM21" s="214">
        <v>9.7200000000000006</v>
      </c>
      <c r="AN21" s="214">
        <v>9.75</v>
      </c>
      <c r="AO21" s="214">
        <v>9.3800000000000008</v>
      </c>
      <c r="AP21" s="214">
        <v>9.35</v>
      </c>
      <c r="AQ21" s="214">
        <v>9.24</v>
      </c>
      <c r="AR21" s="214">
        <v>9.31</v>
      </c>
      <c r="AS21" s="214">
        <v>9.27</v>
      </c>
      <c r="AT21" s="214">
        <v>9.1</v>
      </c>
      <c r="AU21" s="214">
        <v>9.16</v>
      </c>
      <c r="AV21" s="214">
        <v>9.3800000000000008</v>
      </c>
      <c r="AW21" s="214">
        <v>9.5299999999999994</v>
      </c>
      <c r="AX21" s="214">
        <v>9.32</v>
      </c>
      <c r="AY21" s="214">
        <v>9.9750870000000003</v>
      </c>
      <c r="AZ21" s="214">
        <v>10.09578</v>
      </c>
      <c r="BA21" s="355">
        <v>9.7320399999999996</v>
      </c>
      <c r="BB21" s="355">
        <v>9.6256850000000007</v>
      </c>
      <c r="BC21" s="355">
        <v>9.4763660000000005</v>
      </c>
      <c r="BD21" s="355">
        <v>9.5149819999999998</v>
      </c>
      <c r="BE21" s="355">
        <v>9.4386100000000006</v>
      </c>
      <c r="BF21" s="355">
        <v>9.2405500000000007</v>
      </c>
      <c r="BG21" s="355">
        <v>9.2939100000000003</v>
      </c>
      <c r="BH21" s="355">
        <v>9.5066839999999999</v>
      </c>
      <c r="BI21" s="355">
        <v>9.6476100000000002</v>
      </c>
      <c r="BJ21" s="355">
        <v>9.4146230000000006</v>
      </c>
      <c r="BK21" s="355">
        <v>10.28848</v>
      </c>
      <c r="BL21" s="355">
        <v>10.33202</v>
      </c>
      <c r="BM21" s="355">
        <v>9.8803520000000002</v>
      </c>
      <c r="BN21" s="355">
        <v>9.711919</v>
      </c>
      <c r="BO21" s="355">
        <v>9.5200790000000008</v>
      </c>
      <c r="BP21" s="355">
        <v>9.5314689999999995</v>
      </c>
      <c r="BQ21" s="355">
        <v>9.4392180000000003</v>
      </c>
      <c r="BR21" s="355">
        <v>9.2311119999999995</v>
      </c>
      <c r="BS21" s="355">
        <v>9.2837099999999992</v>
      </c>
      <c r="BT21" s="355">
        <v>9.512067</v>
      </c>
      <c r="BU21" s="355">
        <v>9.6766400000000008</v>
      </c>
      <c r="BV21" s="355">
        <v>9.4836340000000003</v>
      </c>
    </row>
    <row r="22" spans="1:74" ht="11.1" customHeight="1" x14ac:dyDescent="0.2">
      <c r="A22" s="119" t="s">
        <v>771</v>
      </c>
      <c r="B22" s="205" t="s">
        <v>561</v>
      </c>
      <c r="C22" s="214">
        <v>10.0544121</v>
      </c>
      <c r="D22" s="214">
        <v>10.332084921</v>
      </c>
      <c r="E22" s="214">
        <v>10.175801995</v>
      </c>
      <c r="F22" s="214">
        <v>10.276728962</v>
      </c>
      <c r="G22" s="214">
        <v>10.217670986</v>
      </c>
      <c r="H22" s="214">
        <v>10.379832552</v>
      </c>
      <c r="I22" s="214">
        <v>10.299759205999999</v>
      </c>
      <c r="J22" s="214">
        <v>10.30372537</v>
      </c>
      <c r="K22" s="214">
        <v>10.335453997</v>
      </c>
      <c r="L22" s="214">
        <v>10.176815055</v>
      </c>
      <c r="M22" s="214">
        <v>10.142356369</v>
      </c>
      <c r="N22" s="214">
        <v>10.051081553</v>
      </c>
      <c r="O22" s="214">
        <v>9.9693226834999997</v>
      </c>
      <c r="P22" s="214">
        <v>10.000310733999999</v>
      </c>
      <c r="Q22" s="214">
        <v>10.010074657000001</v>
      </c>
      <c r="R22" s="214">
        <v>9.9939415844999999</v>
      </c>
      <c r="S22" s="214">
        <v>9.9280274829999993</v>
      </c>
      <c r="T22" s="214">
        <v>10.26148686</v>
      </c>
      <c r="U22" s="214">
        <v>10.232529728999999</v>
      </c>
      <c r="V22" s="214">
        <v>10.210977285</v>
      </c>
      <c r="W22" s="214">
        <v>10.299693940999999</v>
      </c>
      <c r="X22" s="214">
        <v>10.393426496</v>
      </c>
      <c r="Y22" s="214">
        <v>10.453388109</v>
      </c>
      <c r="Z22" s="214">
        <v>10.542033696000001</v>
      </c>
      <c r="AA22" s="214">
        <v>10.505013047</v>
      </c>
      <c r="AB22" s="214">
        <v>10.682125572</v>
      </c>
      <c r="AC22" s="214">
        <v>10.600890358999999</v>
      </c>
      <c r="AD22" s="214">
        <v>10.509807350999999</v>
      </c>
      <c r="AE22" s="214">
        <v>10.495705541</v>
      </c>
      <c r="AF22" s="214">
        <v>10.734287952000001</v>
      </c>
      <c r="AG22" s="214">
        <v>10.615406162999999</v>
      </c>
      <c r="AH22" s="214">
        <v>10.597739946000001</v>
      </c>
      <c r="AI22" s="214">
        <v>10.727172348</v>
      </c>
      <c r="AJ22" s="214">
        <v>10.503359146999999</v>
      </c>
      <c r="AK22" s="214">
        <v>10.69653512</v>
      </c>
      <c r="AL22" s="214">
        <v>10.567096673</v>
      </c>
      <c r="AM22" s="214">
        <v>10.27</v>
      </c>
      <c r="AN22" s="214">
        <v>10.56</v>
      </c>
      <c r="AO22" s="214">
        <v>10.73</v>
      </c>
      <c r="AP22" s="214">
        <v>10.58</v>
      </c>
      <c r="AQ22" s="214">
        <v>10.41</v>
      </c>
      <c r="AR22" s="214">
        <v>10.48</v>
      </c>
      <c r="AS22" s="214">
        <v>10.31</v>
      </c>
      <c r="AT22" s="214">
        <v>10.34</v>
      </c>
      <c r="AU22" s="214">
        <v>10.36</v>
      </c>
      <c r="AV22" s="214">
        <v>10.34</v>
      </c>
      <c r="AW22" s="214">
        <v>10.72</v>
      </c>
      <c r="AX22" s="214">
        <v>10.59</v>
      </c>
      <c r="AY22" s="214">
        <v>9.9766180000000002</v>
      </c>
      <c r="AZ22" s="214">
        <v>10.092000000000001</v>
      </c>
      <c r="BA22" s="355">
        <v>10.19191</v>
      </c>
      <c r="BB22" s="355">
        <v>10.23272</v>
      </c>
      <c r="BC22" s="355">
        <v>10.29152</v>
      </c>
      <c r="BD22" s="355">
        <v>10.459709999999999</v>
      </c>
      <c r="BE22" s="355">
        <v>10.3118</v>
      </c>
      <c r="BF22" s="355">
        <v>10.33642</v>
      </c>
      <c r="BG22" s="355">
        <v>10.470079999999999</v>
      </c>
      <c r="BH22" s="355">
        <v>10.491390000000001</v>
      </c>
      <c r="BI22" s="355">
        <v>10.812950000000001</v>
      </c>
      <c r="BJ22" s="355">
        <v>10.656639999999999</v>
      </c>
      <c r="BK22" s="355">
        <v>9.7225529999999996</v>
      </c>
      <c r="BL22" s="355">
        <v>9.9104240000000008</v>
      </c>
      <c r="BM22" s="355">
        <v>10.005330000000001</v>
      </c>
      <c r="BN22" s="355">
        <v>10.080920000000001</v>
      </c>
      <c r="BO22" s="355">
        <v>10.15654</v>
      </c>
      <c r="BP22" s="355">
        <v>10.386200000000001</v>
      </c>
      <c r="BQ22" s="355">
        <v>10.291180000000001</v>
      </c>
      <c r="BR22" s="355">
        <v>10.316269999999999</v>
      </c>
      <c r="BS22" s="355">
        <v>10.48048</v>
      </c>
      <c r="BT22" s="355">
        <v>10.588889999999999</v>
      </c>
      <c r="BU22" s="355">
        <v>10.921760000000001</v>
      </c>
      <c r="BV22" s="355">
        <v>10.843349999999999</v>
      </c>
    </row>
    <row r="23" spans="1:74" ht="11.1" customHeight="1" x14ac:dyDescent="0.2">
      <c r="A23" s="119" t="s">
        <v>772</v>
      </c>
      <c r="B23" s="205" t="s">
        <v>562</v>
      </c>
      <c r="C23" s="214">
        <v>8.2923188279000009</v>
      </c>
      <c r="D23" s="214">
        <v>8.3810549014000006</v>
      </c>
      <c r="E23" s="214">
        <v>8.3940601840000006</v>
      </c>
      <c r="F23" s="214">
        <v>7.9903938595000001</v>
      </c>
      <c r="G23" s="214">
        <v>8.2128055480000004</v>
      </c>
      <c r="H23" s="214">
        <v>8.2891514418999996</v>
      </c>
      <c r="I23" s="214">
        <v>8.1772034325000007</v>
      </c>
      <c r="J23" s="214">
        <v>8.2481270809999998</v>
      </c>
      <c r="K23" s="214">
        <v>8.2186301891000006</v>
      </c>
      <c r="L23" s="214">
        <v>8.0403781013</v>
      </c>
      <c r="M23" s="214">
        <v>7.9703493817000002</v>
      </c>
      <c r="N23" s="214">
        <v>7.8829164396999998</v>
      </c>
      <c r="O23" s="214">
        <v>8.1755482692000001</v>
      </c>
      <c r="P23" s="214">
        <v>8.2672297176999994</v>
      </c>
      <c r="Q23" s="214">
        <v>8.2812295918000007</v>
      </c>
      <c r="R23" s="214">
        <v>8.1543240160000003</v>
      </c>
      <c r="S23" s="214">
        <v>8.1957976135999999</v>
      </c>
      <c r="T23" s="214">
        <v>8.2710036457000005</v>
      </c>
      <c r="U23" s="214">
        <v>8.1658976023999994</v>
      </c>
      <c r="V23" s="214">
        <v>8.2227453885999999</v>
      </c>
      <c r="W23" s="214">
        <v>8.3298132034000005</v>
      </c>
      <c r="X23" s="214">
        <v>8.3416221890000006</v>
      </c>
      <c r="Y23" s="214">
        <v>8.1617750828000002</v>
      </c>
      <c r="Z23" s="214">
        <v>8.2222224835999995</v>
      </c>
      <c r="AA23" s="214">
        <v>8.1837244055999996</v>
      </c>
      <c r="AB23" s="214">
        <v>8.5284943652000003</v>
      </c>
      <c r="AC23" s="214">
        <v>8.3276331340999992</v>
      </c>
      <c r="AD23" s="214">
        <v>8.3797701587999995</v>
      </c>
      <c r="AE23" s="214">
        <v>8.3562124220000005</v>
      </c>
      <c r="AF23" s="214">
        <v>8.5286452552000007</v>
      </c>
      <c r="AG23" s="214">
        <v>8.4070348823999996</v>
      </c>
      <c r="AH23" s="214">
        <v>8.3282682109999993</v>
      </c>
      <c r="AI23" s="214">
        <v>8.3395751196999992</v>
      </c>
      <c r="AJ23" s="214">
        <v>8.2672742182000007</v>
      </c>
      <c r="AK23" s="214">
        <v>8.3416489781000003</v>
      </c>
      <c r="AL23" s="214">
        <v>8.1245910273999993</v>
      </c>
      <c r="AM23" s="214">
        <v>8.23</v>
      </c>
      <c r="AN23" s="214">
        <v>8.51</v>
      </c>
      <c r="AO23" s="214">
        <v>8.4</v>
      </c>
      <c r="AP23" s="214">
        <v>8.1999999999999993</v>
      </c>
      <c r="AQ23" s="214">
        <v>8.1</v>
      </c>
      <c r="AR23" s="214">
        <v>8.2200000000000006</v>
      </c>
      <c r="AS23" s="214">
        <v>8.1199999999999992</v>
      </c>
      <c r="AT23" s="214">
        <v>8.25</v>
      </c>
      <c r="AU23" s="214">
        <v>7.98</v>
      </c>
      <c r="AV23" s="214">
        <v>7.92</v>
      </c>
      <c r="AW23" s="214">
        <v>8.11</v>
      </c>
      <c r="AX23" s="214">
        <v>7.79</v>
      </c>
      <c r="AY23" s="214">
        <v>7.6951140000000002</v>
      </c>
      <c r="AZ23" s="214">
        <v>7.6996359999999999</v>
      </c>
      <c r="BA23" s="355">
        <v>7.2988770000000001</v>
      </c>
      <c r="BB23" s="355">
        <v>7.2545330000000003</v>
      </c>
      <c r="BC23" s="355">
        <v>7.3270169999999997</v>
      </c>
      <c r="BD23" s="355">
        <v>7.5183679999999997</v>
      </c>
      <c r="BE23" s="355">
        <v>7.4421400000000002</v>
      </c>
      <c r="BF23" s="355">
        <v>7.5831710000000001</v>
      </c>
      <c r="BG23" s="355">
        <v>7.4333390000000001</v>
      </c>
      <c r="BH23" s="355">
        <v>7.4479430000000004</v>
      </c>
      <c r="BI23" s="355">
        <v>7.7359479999999996</v>
      </c>
      <c r="BJ23" s="355">
        <v>7.4788249999999996</v>
      </c>
      <c r="BK23" s="355">
        <v>7.289015</v>
      </c>
      <c r="BL23" s="355">
        <v>7.1998170000000004</v>
      </c>
      <c r="BM23" s="355">
        <v>6.7496970000000003</v>
      </c>
      <c r="BN23" s="355">
        <v>6.7313919999999996</v>
      </c>
      <c r="BO23" s="355">
        <v>6.7935410000000003</v>
      </c>
      <c r="BP23" s="355">
        <v>7.0204190000000004</v>
      </c>
      <c r="BQ23" s="355">
        <v>7.0174209999999997</v>
      </c>
      <c r="BR23" s="355">
        <v>7.2210809999999999</v>
      </c>
      <c r="BS23" s="355">
        <v>7.1709680000000002</v>
      </c>
      <c r="BT23" s="355">
        <v>7.2929570000000004</v>
      </c>
      <c r="BU23" s="355">
        <v>7.6722849999999996</v>
      </c>
      <c r="BV23" s="355">
        <v>7.4332219999999998</v>
      </c>
    </row>
    <row r="24" spans="1:74" ht="11.1" customHeight="1" x14ac:dyDescent="0.2">
      <c r="A24" s="119" t="s">
        <v>773</v>
      </c>
      <c r="B24" s="205" t="s">
        <v>563</v>
      </c>
      <c r="C24" s="214">
        <v>9.2002639352000006</v>
      </c>
      <c r="D24" s="214">
        <v>9.3995448694999997</v>
      </c>
      <c r="E24" s="214">
        <v>9.4223776558000001</v>
      </c>
      <c r="F24" s="214">
        <v>9.5777087746999996</v>
      </c>
      <c r="G24" s="214">
        <v>9.9187597306999997</v>
      </c>
      <c r="H24" s="214">
        <v>10.181960432</v>
      </c>
      <c r="I24" s="214">
        <v>10.227659426000001</v>
      </c>
      <c r="J24" s="214">
        <v>10.125158336</v>
      </c>
      <c r="K24" s="214">
        <v>10.085117315</v>
      </c>
      <c r="L24" s="214">
        <v>9.7533903712000001</v>
      </c>
      <c r="M24" s="214">
        <v>9.2585557201000004</v>
      </c>
      <c r="N24" s="214">
        <v>8.9902162531999998</v>
      </c>
      <c r="O24" s="214">
        <v>8.7985608436000007</v>
      </c>
      <c r="P24" s="214">
        <v>9.0390374805999993</v>
      </c>
      <c r="Q24" s="214">
        <v>9.0286367993999992</v>
      </c>
      <c r="R24" s="214">
        <v>9.2138058906999998</v>
      </c>
      <c r="S24" s="214">
        <v>9.6978887407999999</v>
      </c>
      <c r="T24" s="214">
        <v>10.058980314999999</v>
      </c>
      <c r="U24" s="214">
        <v>9.9069955044999993</v>
      </c>
      <c r="V24" s="214">
        <v>9.9297190688000008</v>
      </c>
      <c r="W24" s="214">
        <v>10.01473665</v>
      </c>
      <c r="X24" s="214">
        <v>9.6159147603000008</v>
      </c>
      <c r="Y24" s="214">
        <v>9.2062749112999995</v>
      </c>
      <c r="Z24" s="214">
        <v>8.9676399135999993</v>
      </c>
      <c r="AA24" s="214">
        <v>8.9184787960000005</v>
      </c>
      <c r="AB24" s="214">
        <v>9.1451565277999993</v>
      </c>
      <c r="AC24" s="214">
        <v>9.1966350315999996</v>
      </c>
      <c r="AD24" s="214">
        <v>9.3613606390000008</v>
      </c>
      <c r="AE24" s="214">
        <v>9.9024306801000002</v>
      </c>
      <c r="AF24" s="214">
        <v>10.191916329</v>
      </c>
      <c r="AG24" s="214">
        <v>10.140595766000001</v>
      </c>
      <c r="AH24" s="214">
        <v>9.9266288518000003</v>
      </c>
      <c r="AI24" s="214">
        <v>9.8336111615000004</v>
      </c>
      <c r="AJ24" s="214">
        <v>9.8874692836999998</v>
      </c>
      <c r="AK24" s="214">
        <v>9.2738173024999995</v>
      </c>
      <c r="AL24" s="214">
        <v>9.1102557064000003</v>
      </c>
      <c r="AM24" s="214">
        <v>9.11</v>
      </c>
      <c r="AN24" s="214">
        <v>9.3699999999999992</v>
      </c>
      <c r="AO24" s="214">
        <v>9.34</v>
      </c>
      <c r="AP24" s="214">
        <v>9.5299999999999994</v>
      </c>
      <c r="AQ24" s="214">
        <v>9.94</v>
      </c>
      <c r="AR24" s="214">
        <v>10.14</v>
      </c>
      <c r="AS24" s="214">
        <v>10.06</v>
      </c>
      <c r="AT24" s="214">
        <v>10.06</v>
      </c>
      <c r="AU24" s="214">
        <v>9.89</v>
      </c>
      <c r="AV24" s="214">
        <v>9.7899999999999991</v>
      </c>
      <c r="AW24" s="214">
        <v>9.3000000000000007</v>
      </c>
      <c r="AX24" s="214">
        <v>8.9700000000000006</v>
      </c>
      <c r="AY24" s="214">
        <v>8.8917269999999995</v>
      </c>
      <c r="AZ24" s="214">
        <v>9.0601260000000003</v>
      </c>
      <c r="BA24" s="355">
        <v>8.9804370000000002</v>
      </c>
      <c r="BB24" s="355">
        <v>9.2956529999999997</v>
      </c>
      <c r="BC24" s="355">
        <v>9.7663489999999999</v>
      </c>
      <c r="BD24" s="355">
        <v>10.04074</v>
      </c>
      <c r="BE24" s="355">
        <v>9.9952819999999996</v>
      </c>
      <c r="BF24" s="355">
        <v>10.00422</v>
      </c>
      <c r="BG24" s="355">
        <v>9.8858669999999993</v>
      </c>
      <c r="BH24" s="355">
        <v>9.7741830000000007</v>
      </c>
      <c r="BI24" s="355">
        <v>9.3065490000000004</v>
      </c>
      <c r="BJ24" s="355">
        <v>8.9847190000000001</v>
      </c>
      <c r="BK24" s="355">
        <v>8.9022919999999992</v>
      </c>
      <c r="BL24" s="355">
        <v>9.0408430000000006</v>
      </c>
      <c r="BM24" s="355">
        <v>8.9629250000000003</v>
      </c>
      <c r="BN24" s="355">
        <v>9.2835000000000001</v>
      </c>
      <c r="BO24" s="355">
        <v>9.7505679999999995</v>
      </c>
      <c r="BP24" s="355">
        <v>10.032120000000001</v>
      </c>
      <c r="BQ24" s="355">
        <v>9.9979150000000008</v>
      </c>
      <c r="BR24" s="355">
        <v>10.019550000000001</v>
      </c>
      <c r="BS24" s="355">
        <v>9.9177409999999995</v>
      </c>
      <c r="BT24" s="355">
        <v>9.8252410000000001</v>
      </c>
      <c r="BU24" s="355">
        <v>9.3713350000000002</v>
      </c>
      <c r="BV24" s="355">
        <v>9.0540289999999999</v>
      </c>
    </row>
    <row r="25" spans="1:74" ht="11.1" customHeight="1" x14ac:dyDescent="0.2">
      <c r="A25" s="119" t="s">
        <v>774</v>
      </c>
      <c r="B25" s="207" t="s">
        <v>564</v>
      </c>
      <c r="C25" s="214">
        <v>12.156529669999999</v>
      </c>
      <c r="D25" s="214">
        <v>12.278810132</v>
      </c>
      <c r="E25" s="214">
        <v>12.342855237</v>
      </c>
      <c r="F25" s="214">
        <v>12.325581250000001</v>
      </c>
      <c r="G25" s="214">
        <v>13.007403651000001</v>
      </c>
      <c r="H25" s="214">
        <v>14.460553351</v>
      </c>
      <c r="I25" s="214">
        <v>15.658873226000001</v>
      </c>
      <c r="J25" s="214">
        <v>15.382399469999999</v>
      </c>
      <c r="K25" s="214">
        <v>15.714052283999999</v>
      </c>
      <c r="L25" s="214">
        <v>14.940578136999999</v>
      </c>
      <c r="M25" s="214">
        <v>13.025062409</v>
      </c>
      <c r="N25" s="214">
        <v>12.233922644</v>
      </c>
      <c r="O25" s="214">
        <v>12.063060734</v>
      </c>
      <c r="P25" s="214">
        <v>12.229446346</v>
      </c>
      <c r="Q25" s="214">
        <v>12.35304792</v>
      </c>
      <c r="R25" s="214">
        <v>12.256009513</v>
      </c>
      <c r="S25" s="214">
        <v>12.869049537</v>
      </c>
      <c r="T25" s="214">
        <v>13.971058669</v>
      </c>
      <c r="U25" s="214">
        <v>14.570504486999999</v>
      </c>
      <c r="V25" s="214">
        <v>14.749562432999999</v>
      </c>
      <c r="W25" s="214">
        <v>14.683351270999999</v>
      </c>
      <c r="X25" s="214">
        <v>13.873913225000001</v>
      </c>
      <c r="Y25" s="214">
        <v>12.743183347</v>
      </c>
      <c r="Z25" s="214">
        <v>12.23942055</v>
      </c>
      <c r="AA25" s="214">
        <v>12.180746256999999</v>
      </c>
      <c r="AB25" s="214">
        <v>12.592083952999999</v>
      </c>
      <c r="AC25" s="214">
        <v>12.778686368000001</v>
      </c>
      <c r="AD25" s="214">
        <v>12.268920512999999</v>
      </c>
      <c r="AE25" s="214">
        <v>13.168300628000001</v>
      </c>
      <c r="AF25" s="214">
        <v>14.837654941</v>
      </c>
      <c r="AG25" s="214">
        <v>15.010835578</v>
      </c>
      <c r="AH25" s="214">
        <v>15.232866805</v>
      </c>
      <c r="AI25" s="214">
        <v>15.587652650000001</v>
      </c>
      <c r="AJ25" s="214">
        <v>14.786768735000001</v>
      </c>
      <c r="AK25" s="214">
        <v>13.256161876</v>
      </c>
      <c r="AL25" s="214">
        <v>12.554975109000001</v>
      </c>
      <c r="AM25" s="214">
        <v>12.78</v>
      </c>
      <c r="AN25" s="214">
        <v>12.86</v>
      </c>
      <c r="AO25" s="214">
        <v>13.06</v>
      </c>
      <c r="AP25" s="214">
        <v>13.08</v>
      </c>
      <c r="AQ25" s="214">
        <v>13.69</v>
      </c>
      <c r="AR25" s="214">
        <v>15.23</v>
      </c>
      <c r="AS25" s="214">
        <v>16.010000000000002</v>
      </c>
      <c r="AT25" s="214">
        <v>16.41</v>
      </c>
      <c r="AU25" s="214">
        <v>14.79</v>
      </c>
      <c r="AV25" s="214">
        <v>15.04</v>
      </c>
      <c r="AW25" s="214">
        <v>13.81</v>
      </c>
      <c r="AX25" s="214">
        <v>13.32</v>
      </c>
      <c r="AY25" s="214">
        <v>13.511509999999999</v>
      </c>
      <c r="AZ25" s="214">
        <v>13.621119999999999</v>
      </c>
      <c r="BA25" s="355">
        <v>13.9031</v>
      </c>
      <c r="BB25" s="355">
        <v>13.74255</v>
      </c>
      <c r="BC25" s="355">
        <v>14.330909999999999</v>
      </c>
      <c r="BD25" s="355">
        <v>15.830439999999999</v>
      </c>
      <c r="BE25" s="355">
        <v>16.736920000000001</v>
      </c>
      <c r="BF25" s="355">
        <v>17.10295</v>
      </c>
      <c r="BG25" s="355">
        <v>15.147</v>
      </c>
      <c r="BH25" s="355">
        <v>15.20444</v>
      </c>
      <c r="BI25" s="355">
        <v>13.89513</v>
      </c>
      <c r="BJ25" s="355">
        <v>13.414210000000001</v>
      </c>
      <c r="BK25" s="355">
        <v>14.10317</v>
      </c>
      <c r="BL25" s="355">
        <v>14.16929</v>
      </c>
      <c r="BM25" s="355">
        <v>14.216430000000001</v>
      </c>
      <c r="BN25" s="355">
        <v>14.07795</v>
      </c>
      <c r="BO25" s="355">
        <v>14.64043</v>
      </c>
      <c r="BP25" s="355">
        <v>16.125319999999999</v>
      </c>
      <c r="BQ25" s="355">
        <v>17.021930000000001</v>
      </c>
      <c r="BR25" s="355">
        <v>17.322120000000002</v>
      </c>
      <c r="BS25" s="355">
        <v>15.26732</v>
      </c>
      <c r="BT25" s="355">
        <v>15.219049999999999</v>
      </c>
      <c r="BU25" s="355">
        <v>13.867599999999999</v>
      </c>
      <c r="BV25" s="355">
        <v>13.39185</v>
      </c>
    </row>
    <row r="26" spans="1:74" ht="11.1" customHeight="1" x14ac:dyDescent="0.2">
      <c r="A26" s="119" t="s">
        <v>775</v>
      </c>
      <c r="B26" s="207" t="s">
        <v>538</v>
      </c>
      <c r="C26" s="214">
        <v>10.31</v>
      </c>
      <c r="D26" s="214">
        <v>10.62</v>
      </c>
      <c r="E26" s="214">
        <v>10.63</v>
      </c>
      <c r="F26" s="214">
        <v>10.37</v>
      </c>
      <c r="G26" s="214">
        <v>10.47</v>
      </c>
      <c r="H26" s="214">
        <v>10.89</v>
      </c>
      <c r="I26" s="214">
        <v>11.07</v>
      </c>
      <c r="J26" s="214">
        <v>10.94</v>
      </c>
      <c r="K26" s="214">
        <v>10.98</v>
      </c>
      <c r="L26" s="214">
        <v>10.73</v>
      </c>
      <c r="M26" s="214">
        <v>10.3</v>
      </c>
      <c r="N26" s="214">
        <v>10.130000000000001</v>
      </c>
      <c r="O26" s="214">
        <v>10.08</v>
      </c>
      <c r="P26" s="214">
        <v>10.25</v>
      </c>
      <c r="Q26" s="214">
        <v>10.23</v>
      </c>
      <c r="R26" s="214">
        <v>10.19</v>
      </c>
      <c r="S26" s="214">
        <v>10.31</v>
      </c>
      <c r="T26" s="214">
        <v>10.66</v>
      </c>
      <c r="U26" s="214">
        <v>10.68</v>
      </c>
      <c r="V26" s="214">
        <v>10.76</v>
      </c>
      <c r="W26" s="214">
        <v>10.77</v>
      </c>
      <c r="X26" s="214">
        <v>10.55</v>
      </c>
      <c r="Y26" s="214">
        <v>10.32</v>
      </c>
      <c r="Z26" s="214">
        <v>10.17</v>
      </c>
      <c r="AA26" s="214">
        <v>10.210000000000001</v>
      </c>
      <c r="AB26" s="214">
        <v>10.48</v>
      </c>
      <c r="AC26" s="214">
        <v>10.46</v>
      </c>
      <c r="AD26" s="214">
        <v>10.4</v>
      </c>
      <c r="AE26" s="214">
        <v>10.59</v>
      </c>
      <c r="AF26" s="214">
        <v>11.01</v>
      </c>
      <c r="AG26" s="214">
        <v>10.97</v>
      </c>
      <c r="AH26" s="214">
        <v>11.01</v>
      </c>
      <c r="AI26" s="214">
        <v>11.03</v>
      </c>
      <c r="AJ26" s="214">
        <v>10.78</v>
      </c>
      <c r="AK26" s="214">
        <v>10.49</v>
      </c>
      <c r="AL26" s="214">
        <v>10.28</v>
      </c>
      <c r="AM26" s="214">
        <v>10.49</v>
      </c>
      <c r="AN26" s="214">
        <v>10.65</v>
      </c>
      <c r="AO26" s="214">
        <v>10.49</v>
      </c>
      <c r="AP26" s="214">
        <v>10.44</v>
      </c>
      <c r="AQ26" s="214">
        <v>10.5</v>
      </c>
      <c r="AR26" s="214">
        <v>10.82</v>
      </c>
      <c r="AS26" s="214">
        <v>10.98</v>
      </c>
      <c r="AT26" s="214">
        <v>11</v>
      </c>
      <c r="AU26" s="214">
        <v>10.68</v>
      </c>
      <c r="AV26" s="214">
        <v>10.75</v>
      </c>
      <c r="AW26" s="214">
        <v>10.56</v>
      </c>
      <c r="AX26" s="214">
        <v>10.33</v>
      </c>
      <c r="AY26" s="214">
        <v>10.540100000000001</v>
      </c>
      <c r="AZ26" s="214">
        <v>10.63813</v>
      </c>
      <c r="BA26" s="355">
        <v>10.420439999999999</v>
      </c>
      <c r="BB26" s="355">
        <v>10.38223</v>
      </c>
      <c r="BC26" s="355">
        <v>10.493270000000001</v>
      </c>
      <c r="BD26" s="355">
        <v>10.837820000000001</v>
      </c>
      <c r="BE26" s="355">
        <v>10.9603</v>
      </c>
      <c r="BF26" s="355">
        <v>10.95621</v>
      </c>
      <c r="BG26" s="355">
        <v>10.66018</v>
      </c>
      <c r="BH26" s="355">
        <v>10.732760000000001</v>
      </c>
      <c r="BI26" s="355">
        <v>10.569459999999999</v>
      </c>
      <c r="BJ26" s="355">
        <v>10.31901</v>
      </c>
      <c r="BK26" s="355">
        <v>10.60162</v>
      </c>
      <c r="BL26" s="355">
        <v>10.665509999999999</v>
      </c>
      <c r="BM26" s="355">
        <v>10.36652</v>
      </c>
      <c r="BN26" s="355">
        <v>10.31049</v>
      </c>
      <c r="BO26" s="355">
        <v>10.40189</v>
      </c>
      <c r="BP26" s="355">
        <v>10.752789999999999</v>
      </c>
      <c r="BQ26" s="355">
        <v>10.897629999999999</v>
      </c>
      <c r="BR26" s="355">
        <v>10.90455</v>
      </c>
      <c r="BS26" s="355">
        <v>10.62491</v>
      </c>
      <c r="BT26" s="355">
        <v>10.73752</v>
      </c>
      <c r="BU26" s="355">
        <v>10.60688</v>
      </c>
      <c r="BV26" s="355">
        <v>10.37921</v>
      </c>
    </row>
    <row r="27" spans="1:74" ht="11.1" customHeight="1" x14ac:dyDescent="0.2">
      <c r="A27" s="119"/>
      <c r="B27" s="122" t="s">
        <v>32</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0"/>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row>
    <row r="28" spans="1:74" ht="11.1" customHeight="1" x14ac:dyDescent="0.2">
      <c r="A28" s="119" t="s">
        <v>776</v>
      </c>
      <c r="B28" s="205" t="s">
        <v>557</v>
      </c>
      <c r="C28" s="214">
        <v>12.529511900999999</v>
      </c>
      <c r="D28" s="214">
        <v>13.968123983</v>
      </c>
      <c r="E28" s="214">
        <v>13.551723524</v>
      </c>
      <c r="F28" s="214">
        <v>12.088108965</v>
      </c>
      <c r="G28" s="214">
        <v>11.89555412</v>
      </c>
      <c r="H28" s="214">
        <v>12.025914339</v>
      </c>
      <c r="I28" s="214">
        <v>11.861919582000001</v>
      </c>
      <c r="J28" s="214">
        <v>12.274356539999999</v>
      </c>
      <c r="K28" s="214">
        <v>12.208239787</v>
      </c>
      <c r="L28" s="214">
        <v>11.839364998000001</v>
      </c>
      <c r="M28" s="214">
        <v>12.15138529</v>
      </c>
      <c r="N28" s="214">
        <v>11.978410027000001</v>
      </c>
      <c r="O28" s="214">
        <v>12.221913176999999</v>
      </c>
      <c r="P28" s="214">
        <v>12.351034458000001</v>
      </c>
      <c r="Q28" s="214">
        <v>12.268488891000001</v>
      </c>
      <c r="R28" s="214">
        <v>11.992099654</v>
      </c>
      <c r="S28" s="214">
        <v>11.882656556000001</v>
      </c>
      <c r="T28" s="214">
        <v>11.969740572999999</v>
      </c>
      <c r="U28" s="214">
        <v>12.409880997</v>
      </c>
      <c r="V28" s="214">
        <v>12.449153411999999</v>
      </c>
      <c r="W28" s="214">
        <v>12.33454957</v>
      </c>
      <c r="X28" s="214">
        <v>12.074569305000001</v>
      </c>
      <c r="Y28" s="214">
        <v>12.065797656000001</v>
      </c>
      <c r="Z28" s="214">
        <v>12.309073605</v>
      </c>
      <c r="AA28" s="214">
        <v>12.582858787999999</v>
      </c>
      <c r="AB28" s="214">
        <v>12.429948617999999</v>
      </c>
      <c r="AC28" s="214">
        <v>12.428291076000001</v>
      </c>
      <c r="AD28" s="214">
        <v>12.274060553</v>
      </c>
      <c r="AE28" s="214">
        <v>12.138303944</v>
      </c>
      <c r="AF28" s="214">
        <v>12.508081369999999</v>
      </c>
      <c r="AG28" s="214">
        <v>12.828689370999999</v>
      </c>
      <c r="AH28" s="214">
        <v>12.755233370999999</v>
      </c>
      <c r="AI28" s="214">
        <v>12.660213646000001</v>
      </c>
      <c r="AJ28" s="214">
        <v>12.316445468</v>
      </c>
      <c r="AK28" s="214">
        <v>12.560435927</v>
      </c>
      <c r="AL28" s="214">
        <v>12.885526641</v>
      </c>
      <c r="AM28" s="214">
        <v>13.68</v>
      </c>
      <c r="AN28" s="214">
        <v>13.7</v>
      </c>
      <c r="AO28" s="214">
        <v>13</v>
      </c>
      <c r="AP28" s="214">
        <v>12.77</v>
      </c>
      <c r="AQ28" s="214">
        <v>12.58</v>
      </c>
      <c r="AR28" s="214">
        <v>12.45</v>
      </c>
      <c r="AS28" s="214">
        <v>12.87</v>
      </c>
      <c r="AT28" s="214">
        <v>12.74</v>
      </c>
      <c r="AU28" s="214">
        <v>12.89</v>
      </c>
      <c r="AV28" s="214">
        <v>12.7</v>
      </c>
      <c r="AW28" s="214">
        <v>13.07</v>
      </c>
      <c r="AX28" s="214">
        <v>13.19</v>
      </c>
      <c r="AY28" s="214">
        <v>14.18652</v>
      </c>
      <c r="AZ28" s="214">
        <v>14.408620000000001</v>
      </c>
      <c r="BA28" s="355">
        <v>13.77932</v>
      </c>
      <c r="BB28" s="355">
        <v>13.44516</v>
      </c>
      <c r="BC28" s="355">
        <v>13.167909999999999</v>
      </c>
      <c r="BD28" s="355">
        <v>12.95468</v>
      </c>
      <c r="BE28" s="355">
        <v>13.3203</v>
      </c>
      <c r="BF28" s="355">
        <v>13.12918</v>
      </c>
      <c r="BG28" s="355">
        <v>13.243209999999999</v>
      </c>
      <c r="BH28" s="355">
        <v>12.99902</v>
      </c>
      <c r="BI28" s="355">
        <v>13.316739999999999</v>
      </c>
      <c r="BJ28" s="355">
        <v>13.37954</v>
      </c>
      <c r="BK28" s="355">
        <v>14.919689999999999</v>
      </c>
      <c r="BL28" s="355">
        <v>15.081910000000001</v>
      </c>
      <c r="BM28" s="355">
        <v>14.302899999999999</v>
      </c>
      <c r="BN28" s="355">
        <v>13.896319999999999</v>
      </c>
      <c r="BO28" s="355">
        <v>13.556419999999999</v>
      </c>
      <c r="BP28" s="355">
        <v>13.288080000000001</v>
      </c>
      <c r="BQ28" s="355">
        <v>13.627179999999999</v>
      </c>
      <c r="BR28" s="355">
        <v>13.387449999999999</v>
      </c>
      <c r="BS28" s="355">
        <v>13.466850000000001</v>
      </c>
      <c r="BT28" s="355">
        <v>13.18618</v>
      </c>
      <c r="BU28" s="355">
        <v>13.487170000000001</v>
      </c>
      <c r="BV28" s="355">
        <v>13.52572</v>
      </c>
    </row>
    <row r="29" spans="1:74" ht="11.1" customHeight="1" x14ac:dyDescent="0.2">
      <c r="A29" s="119" t="s">
        <v>777</v>
      </c>
      <c r="B29" s="187" t="s">
        <v>590</v>
      </c>
      <c r="C29" s="214">
        <v>7.1811056358999998</v>
      </c>
      <c r="D29" s="214">
        <v>7.8802580177000001</v>
      </c>
      <c r="E29" s="214">
        <v>8.1097580424999993</v>
      </c>
      <c r="F29" s="214">
        <v>7.2438021299999997</v>
      </c>
      <c r="G29" s="214">
        <v>7.1518417539000003</v>
      </c>
      <c r="H29" s="214">
        <v>7.1966800351</v>
      </c>
      <c r="I29" s="214">
        <v>7.3343901331000003</v>
      </c>
      <c r="J29" s="214">
        <v>7.3558863076999996</v>
      </c>
      <c r="K29" s="214">
        <v>7.3479797938000004</v>
      </c>
      <c r="L29" s="214">
        <v>7.1981871805999997</v>
      </c>
      <c r="M29" s="214">
        <v>6.9862255291000004</v>
      </c>
      <c r="N29" s="214">
        <v>6.8455414113000002</v>
      </c>
      <c r="O29" s="214">
        <v>6.9299799727</v>
      </c>
      <c r="P29" s="214">
        <v>7.1016222220999996</v>
      </c>
      <c r="Q29" s="214">
        <v>7.0573750647000004</v>
      </c>
      <c r="R29" s="214">
        <v>6.9335188709000004</v>
      </c>
      <c r="S29" s="214">
        <v>6.9132971323000003</v>
      </c>
      <c r="T29" s="214">
        <v>7.1956887252000001</v>
      </c>
      <c r="U29" s="214">
        <v>6.9793618853000003</v>
      </c>
      <c r="V29" s="214">
        <v>7.2841146095999996</v>
      </c>
      <c r="W29" s="214">
        <v>7.1408326621000002</v>
      </c>
      <c r="X29" s="214">
        <v>6.8895679289</v>
      </c>
      <c r="Y29" s="214">
        <v>7.0329963282000003</v>
      </c>
      <c r="Z29" s="214">
        <v>6.8793157254999997</v>
      </c>
      <c r="AA29" s="214">
        <v>7.0673160975</v>
      </c>
      <c r="AB29" s="214">
        <v>6.7646632134000004</v>
      </c>
      <c r="AC29" s="214">
        <v>7.0068870563000001</v>
      </c>
      <c r="AD29" s="214">
        <v>6.9294253252000004</v>
      </c>
      <c r="AE29" s="214">
        <v>6.9815101049999999</v>
      </c>
      <c r="AF29" s="214">
        <v>6.9452886984999997</v>
      </c>
      <c r="AG29" s="214">
        <v>6.8826226487</v>
      </c>
      <c r="AH29" s="214">
        <v>6.9230049550999997</v>
      </c>
      <c r="AI29" s="214">
        <v>6.8991358996000001</v>
      </c>
      <c r="AJ29" s="214">
        <v>6.9182513247999999</v>
      </c>
      <c r="AK29" s="214">
        <v>6.6799544610000003</v>
      </c>
      <c r="AL29" s="214">
        <v>6.7946066517999997</v>
      </c>
      <c r="AM29" s="214">
        <v>7.7</v>
      </c>
      <c r="AN29" s="214">
        <v>7.43</v>
      </c>
      <c r="AO29" s="214">
        <v>6.64</v>
      </c>
      <c r="AP29" s="214">
        <v>6.68</v>
      </c>
      <c r="AQ29" s="214">
        <v>6.89</v>
      </c>
      <c r="AR29" s="214">
        <v>6.88</v>
      </c>
      <c r="AS29" s="214">
        <v>6.91</v>
      </c>
      <c r="AT29" s="214">
        <v>6.86</v>
      </c>
      <c r="AU29" s="214">
        <v>6.8</v>
      </c>
      <c r="AV29" s="214">
        <v>6.85</v>
      </c>
      <c r="AW29" s="214">
        <v>6.79</v>
      </c>
      <c r="AX29" s="214">
        <v>6.75</v>
      </c>
      <c r="AY29" s="214">
        <v>7.1794770000000003</v>
      </c>
      <c r="AZ29" s="214">
        <v>7.0067909999999998</v>
      </c>
      <c r="BA29" s="355">
        <v>6.3227779999999996</v>
      </c>
      <c r="BB29" s="355">
        <v>6.4718540000000004</v>
      </c>
      <c r="BC29" s="355">
        <v>6.7088859999999997</v>
      </c>
      <c r="BD29" s="355">
        <v>6.7245699999999999</v>
      </c>
      <c r="BE29" s="355">
        <v>6.7588679999999997</v>
      </c>
      <c r="BF29" s="355">
        <v>6.7420249999999999</v>
      </c>
      <c r="BG29" s="355">
        <v>6.7261509999999998</v>
      </c>
      <c r="BH29" s="355">
        <v>6.7626939999999998</v>
      </c>
      <c r="BI29" s="355">
        <v>6.6334790000000003</v>
      </c>
      <c r="BJ29" s="355">
        <v>6.5510109999999999</v>
      </c>
      <c r="BK29" s="355">
        <v>7.0053539999999996</v>
      </c>
      <c r="BL29" s="355">
        <v>6.9757980000000002</v>
      </c>
      <c r="BM29" s="355">
        <v>6.1675760000000004</v>
      </c>
      <c r="BN29" s="355">
        <v>6.3592060000000004</v>
      </c>
      <c r="BO29" s="355">
        <v>6.59436</v>
      </c>
      <c r="BP29" s="355">
        <v>6.6308590000000001</v>
      </c>
      <c r="BQ29" s="355">
        <v>6.713781</v>
      </c>
      <c r="BR29" s="355">
        <v>6.6986600000000003</v>
      </c>
      <c r="BS29" s="355">
        <v>6.6839649999999997</v>
      </c>
      <c r="BT29" s="355">
        <v>6.7203340000000003</v>
      </c>
      <c r="BU29" s="355">
        <v>6.6142969999999996</v>
      </c>
      <c r="BV29" s="355">
        <v>6.5497540000000001</v>
      </c>
    </row>
    <row r="30" spans="1:74" ht="11.1" customHeight="1" x14ac:dyDescent="0.2">
      <c r="A30" s="119" t="s">
        <v>778</v>
      </c>
      <c r="B30" s="205" t="s">
        <v>558</v>
      </c>
      <c r="C30" s="214">
        <v>6.8315525313999999</v>
      </c>
      <c r="D30" s="214">
        <v>7.0130521769999996</v>
      </c>
      <c r="E30" s="214">
        <v>7.1129209808000002</v>
      </c>
      <c r="F30" s="214">
        <v>6.7310269765999999</v>
      </c>
      <c r="G30" s="214">
        <v>6.7588012954999996</v>
      </c>
      <c r="H30" s="214">
        <v>7.0583076142000003</v>
      </c>
      <c r="I30" s="214">
        <v>7.2793056064000004</v>
      </c>
      <c r="J30" s="214">
        <v>7.2149741972000001</v>
      </c>
      <c r="K30" s="214">
        <v>7.0754691898999997</v>
      </c>
      <c r="L30" s="214">
        <v>6.8985156627000004</v>
      </c>
      <c r="M30" s="214">
        <v>6.8781105081999998</v>
      </c>
      <c r="N30" s="214">
        <v>6.7799453221999997</v>
      </c>
      <c r="O30" s="214">
        <v>6.7740946143</v>
      </c>
      <c r="P30" s="214">
        <v>6.7778260385999998</v>
      </c>
      <c r="Q30" s="214">
        <v>6.7744088622999996</v>
      </c>
      <c r="R30" s="214">
        <v>6.8127669921000003</v>
      </c>
      <c r="S30" s="214">
        <v>6.8884283041999996</v>
      </c>
      <c r="T30" s="214">
        <v>6.9342707492000004</v>
      </c>
      <c r="U30" s="214">
        <v>7.0494780884999999</v>
      </c>
      <c r="V30" s="214">
        <v>7.0821145040999998</v>
      </c>
      <c r="W30" s="214">
        <v>7.0184065671000004</v>
      </c>
      <c r="X30" s="214">
        <v>7.0420186406000003</v>
      </c>
      <c r="Y30" s="214">
        <v>6.9740846014000004</v>
      </c>
      <c r="Z30" s="214">
        <v>6.9314147523000003</v>
      </c>
      <c r="AA30" s="214">
        <v>7.1330343986000004</v>
      </c>
      <c r="AB30" s="214">
        <v>7.0626941391000004</v>
      </c>
      <c r="AC30" s="214">
        <v>7.1562811689999997</v>
      </c>
      <c r="AD30" s="214">
        <v>6.9980036305000004</v>
      </c>
      <c r="AE30" s="214">
        <v>7.1054968610999998</v>
      </c>
      <c r="AF30" s="214">
        <v>7.1457101978999997</v>
      </c>
      <c r="AG30" s="214">
        <v>7.1589745894999997</v>
      </c>
      <c r="AH30" s="214">
        <v>7.0752464170999998</v>
      </c>
      <c r="AI30" s="214">
        <v>7.0606976809999997</v>
      </c>
      <c r="AJ30" s="214">
        <v>7.0017160234000002</v>
      </c>
      <c r="AK30" s="214">
        <v>7.0389506416999996</v>
      </c>
      <c r="AL30" s="214">
        <v>6.9573190289999998</v>
      </c>
      <c r="AM30" s="214">
        <v>7.35</v>
      </c>
      <c r="AN30" s="214">
        <v>7.08</v>
      </c>
      <c r="AO30" s="214">
        <v>6.89</v>
      </c>
      <c r="AP30" s="214">
        <v>6.97</v>
      </c>
      <c r="AQ30" s="214">
        <v>6.94</v>
      </c>
      <c r="AR30" s="214">
        <v>6.98</v>
      </c>
      <c r="AS30" s="214">
        <v>7.06</v>
      </c>
      <c r="AT30" s="214">
        <v>6.96</v>
      </c>
      <c r="AU30" s="214">
        <v>6.94</v>
      </c>
      <c r="AV30" s="214">
        <v>7.06</v>
      </c>
      <c r="AW30" s="214">
        <v>7.01</v>
      </c>
      <c r="AX30" s="214">
        <v>6.94</v>
      </c>
      <c r="AY30" s="214">
        <v>7.1559010000000001</v>
      </c>
      <c r="AZ30" s="214">
        <v>6.9044819999999998</v>
      </c>
      <c r="BA30" s="355">
        <v>6.777698</v>
      </c>
      <c r="BB30" s="355">
        <v>6.9084630000000002</v>
      </c>
      <c r="BC30" s="355">
        <v>6.9161510000000002</v>
      </c>
      <c r="BD30" s="355">
        <v>6.9748999999999999</v>
      </c>
      <c r="BE30" s="355">
        <v>7.046977</v>
      </c>
      <c r="BF30" s="355">
        <v>6.9762469999999999</v>
      </c>
      <c r="BG30" s="355">
        <v>6.988035</v>
      </c>
      <c r="BH30" s="355">
        <v>7.1234489999999999</v>
      </c>
      <c r="BI30" s="355">
        <v>7.0484359999999997</v>
      </c>
      <c r="BJ30" s="355">
        <v>6.948582</v>
      </c>
      <c r="BK30" s="355">
        <v>7.1532249999999999</v>
      </c>
      <c r="BL30" s="355">
        <v>6.9656669999999998</v>
      </c>
      <c r="BM30" s="355">
        <v>6.8503429999999996</v>
      </c>
      <c r="BN30" s="355">
        <v>6.9923109999999999</v>
      </c>
      <c r="BO30" s="355">
        <v>6.9887300000000003</v>
      </c>
      <c r="BP30" s="355">
        <v>7.0496650000000001</v>
      </c>
      <c r="BQ30" s="355">
        <v>7.1153209999999998</v>
      </c>
      <c r="BR30" s="355">
        <v>7.0493499999999996</v>
      </c>
      <c r="BS30" s="355">
        <v>7.0629780000000002</v>
      </c>
      <c r="BT30" s="355">
        <v>7.2065169999999998</v>
      </c>
      <c r="BU30" s="355">
        <v>7.1238530000000004</v>
      </c>
      <c r="BV30" s="355">
        <v>7.0295750000000004</v>
      </c>
    </row>
    <row r="31" spans="1:74" ht="11.1" customHeight="1" x14ac:dyDescent="0.2">
      <c r="A31" s="119" t="s">
        <v>779</v>
      </c>
      <c r="B31" s="205" t="s">
        <v>559</v>
      </c>
      <c r="C31" s="214">
        <v>6.4082482671000003</v>
      </c>
      <c r="D31" s="214">
        <v>6.5681987651</v>
      </c>
      <c r="E31" s="214">
        <v>6.5950255680999996</v>
      </c>
      <c r="F31" s="214">
        <v>6.5687874953999996</v>
      </c>
      <c r="G31" s="214">
        <v>6.6324075041999997</v>
      </c>
      <c r="H31" s="214">
        <v>7.4882771568999997</v>
      </c>
      <c r="I31" s="214">
        <v>7.8136425715</v>
      </c>
      <c r="J31" s="214">
        <v>7.5513780812000002</v>
      </c>
      <c r="K31" s="214">
        <v>7.2049149169</v>
      </c>
      <c r="L31" s="214">
        <v>6.6677982202999999</v>
      </c>
      <c r="M31" s="214">
        <v>6.4909570605000004</v>
      </c>
      <c r="N31" s="214">
        <v>6.3537286127000003</v>
      </c>
      <c r="O31" s="214">
        <v>6.6044842514999997</v>
      </c>
      <c r="P31" s="214">
        <v>6.6583585854000003</v>
      </c>
      <c r="Q31" s="214">
        <v>6.8606939714999999</v>
      </c>
      <c r="R31" s="214">
        <v>6.5705424102999999</v>
      </c>
      <c r="S31" s="214">
        <v>6.9594603451000001</v>
      </c>
      <c r="T31" s="214">
        <v>7.8202853599999997</v>
      </c>
      <c r="U31" s="214">
        <v>8.0453237482999995</v>
      </c>
      <c r="V31" s="214">
        <v>7.9605418764999998</v>
      </c>
      <c r="W31" s="214">
        <v>7.3779774449</v>
      </c>
      <c r="X31" s="214">
        <v>6.8760797340000002</v>
      </c>
      <c r="Y31" s="214">
        <v>6.6968937689999999</v>
      </c>
      <c r="Z31" s="214">
        <v>6.7277644740999998</v>
      </c>
      <c r="AA31" s="214">
        <v>6.7246987712999999</v>
      </c>
      <c r="AB31" s="214">
        <v>6.7894122776000003</v>
      </c>
      <c r="AC31" s="214">
        <v>6.8840373297999999</v>
      </c>
      <c r="AD31" s="214">
        <v>6.8914836042000003</v>
      </c>
      <c r="AE31" s="214">
        <v>6.9727418524000004</v>
      </c>
      <c r="AF31" s="214">
        <v>7.7631670897999996</v>
      </c>
      <c r="AG31" s="214">
        <v>8.1508646356999996</v>
      </c>
      <c r="AH31" s="214">
        <v>7.9451002839999996</v>
      </c>
      <c r="AI31" s="214">
        <v>7.6366086352</v>
      </c>
      <c r="AJ31" s="214">
        <v>6.8404593278999997</v>
      </c>
      <c r="AK31" s="214">
        <v>6.7718628728999999</v>
      </c>
      <c r="AL31" s="214">
        <v>6.4163575178999999</v>
      </c>
      <c r="AM31" s="214">
        <v>6.94</v>
      </c>
      <c r="AN31" s="214">
        <v>7.13</v>
      </c>
      <c r="AO31" s="214">
        <v>7.07</v>
      </c>
      <c r="AP31" s="214">
        <v>6.81</v>
      </c>
      <c r="AQ31" s="214">
        <v>7.28</v>
      </c>
      <c r="AR31" s="214">
        <v>8.0299999999999994</v>
      </c>
      <c r="AS31" s="214">
        <v>8.23</v>
      </c>
      <c r="AT31" s="214">
        <v>7.94</v>
      </c>
      <c r="AU31" s="214">
        <v>7.8</v>
      </c>
      <c r="AV31" s="214">
        <v>7.04</v>
      </c>
      <c r="AW31" s="214">
        <v>6.93</v>
      </c>
      <c r="AX31" s="214">
        <v>6.8</v>
      </c>
      <c r="AY31" s="214">
        <v>7.2219249999999997</v>
      </c>
      <c r="AZ31" s="214">
        <v>7.3370319999999998</v>
      </c>
      <c r="BA31" s="355">
        <v>7.2361890000000004</v>
      </c>
      <c r="BB31" s="355">
        <v>6.9639379999999997</v>
      </c>
      <c r="BC31" s="355">
        <v>7.4421650000000001</v>
      </c>
      <c r="BD31" s="355">
        <v>8.1987690000000004</v>
      </c>
      <c r="BE31" s="355">
        <v>8.3856420000000007</v>
      </c>
      <c r="BF31" s="355">
        <v>8.0925349999999998</v>
      </c>
      <c r="BG31" s="355">
        <v>7.9516169999999997</v>
      </c>
      <c r="BH31" s="355">
        <v>7.1747059999999996</v>
      </c>
      <c r="BI31" s="355">
        <v>7.059679</v>
      </c>
      <c r="BJ31" s="355">
        <v>6.9145729999999999</v>
      </c>
      <c r="BK31" s="355">
        <v>7.3243799999999997</v>
      </c>
      <c r="BL31" s="355">
        <v>7.4537789999999999</v>
      </c>
      <c r="BM31" s="355">
        <v>7.376792</v>
      </c>
      <c r="BN31" s="355">
        <v>7.0995799999999996</v>
      </c>
      <c r="BO31" s="355">
        <v>7.5797179999999997</v>
      </c>
      <c r="BP31" s="355">
        <v>8.3470099999999992</v>
      </c>
      <c r="BQ31" s="355">
        <v>8.5255019999999995</v>
      </c>
      <c r="BR31" s="355">
        <v>8.2312130000000003</v>
      </c>
      <c r="BS31" s="355">
        <v>8.0887069999999994</v>
      </c>
      <c r="BT31" s="355">
        <v>7.2974649999999999</v>
      </c>
      <c r="BU31" s="355">
        <v>7.17225</v>
      </c>
      <c r="BV31" s="355">
        <v>7.0246510000000004</v>
      </c>
    </row>
    <row r="32" spans="1:74" ht="11.1" customHeight="1" x14ac:dyDescent="0.2">
      <c r="A32" s="119" t="s">
        <v>780</v>
      </c>
      <c r="B32" s="205" t="s">
        <v>560</v>
      </c>
      <c r="C32" s="214">
        <v>6.6016030552</v>
      </c>
      <c r="D32" s="214">
        <v>6.7321302335000004</v>
      </c>
      <c r="E32" s="214">
        <v>6.4246608301999997</v>
      </c>
      <c r="F32" s="214">
        <v>6.3508394110999999</v>
      </c>
      <c r="G32" s="214">
        <v>6.4964653970999997</v>
      </c>
      <c r="H32" s="214">
        <v>6.4359163139</v>
      </c>
      <c r="I32" s="214">
        <v>7.2829009309000003</v>
      </c>
      <c r="J32" s="214">
        <v>6.9055903118000002</v>
      </c>
      <c r="K32" s="214">
        <v>6.6708957541</v>
      </c>
      <c r="L32" s="214">
        <v>6.4546433051000003</v>
      </c>
      <c r="M32" s="214">
        <v>6.1950186617999998</v>
      </c>
      <c r="N32" s="214">
        <v>6.3248177181000003</v>
      </c>
      <c r="O32" s="214">
        <v>6.3852516911999997</v>
      </c>
      <c r="P32" s="214">
        <v>6.2149133831999999</v>
      </c>
      <c r="Q32" s="214">
        <v>5.9887051896000001</v>
      </c>
      <c r="R32" s="214">
        <v>6.2276023999000003</v>
      </c>
      <c r="S32" s="214">
        <v>6.2326217847000001</v>
      </c>
      <c r="T32" s="214">
        <v>6.6911160598999997</v>
      </c>
      <c r="U32" s="214">
        <v>7.0106394923000002</v>
      </c>
      <c r="V32" s="214">
        <v>6.7252428932999999</v>
      </c>
      <c r="W32" s="214">
        <v>6.7496581439999996</v>
      </c>
      <c r="X32" s="214">
        <v>6.4286508056000002</v>
      </c>
      <c r="Y32" s="214">
        <v>6.2605158209000003</v>
      </c>
      <c r="Z32" s="214">
        <v>6.4377111517000003</v>
      </c>
      <c r="AA32" s="214">
        <v>6.3614569642000003</v>
      </c>
      <c r="AB32" s="214">
        <v>6.3832892744</v>
      </c>
      <c r="AC32" s="214">
        <v>6.3875779357000004</v>
      </c>
      <c r="AD32" s="214">
        <v>6.3845338442999999</v>
      </c>
      <c r="AE32" s="214">
        <v>6.3175940765999998</v>
      </c>
      <c r="AF32" s="214">
        <v>6.5980363468999998</v>
      </c>
      <c r="AG32" s="214">
        <v>6.9454571645999996</v>
      </c>
      <c r="AH32" s="214">
        <v>6.7331692360000002</v>
      </c>
      <c r="AI32" s="214">
        <v>6.7730171843000004</v>
      </c>
      <c r="AJ32" s="214">
        <v>6.4468618693000002</v>
      </c>
      <c r="AK32" s="214">
        <v>6.3273894163</v>
      </c>
      <c r="AL32" s="214">
        <v>6.3091567579000003</v>
      </c>
      <c r="AM32" s="214">
        <v>7</v>
      </c>
      <c r="AN32" s="214">
        <v>6.41</v>
      </c>
      <c r="AO32" s="214">
        <v>6.22</v>
      </c>
      <c r="AP32" s="214">
        <v>6.29</v>
      </c>
      <c r="AQ32" s="214">
        <v>6.26</v>
      </c>
      <c r="AR32" s="214">
        <v>6.64</v>
      </c>
      <c r="AS32" s="214">
        <v>6.73</v>
      </c>
      <c r="AT32" s="214">
        <v>6.43</v>
      </c>
      <c r="AU32" s="214">
        <v>6.64</v>
      </c>
      <c r="AV32" s="214">
        <v>6.22</v>
      </c>
      <c r="AW32" s="214">
        <v>6.67</v>
      </c>
      <c r="AX32" s="214">
        <v>6.3</v>
      </c>
      <c r="AY32" s="214">
        <v>6.7261569999999997</v>
      </c>
      <c r="AZ32" s="214">
        <v>6.3557730000000001</v>
      </c>
      <c r="BA32" s="355">
        <v>6.3280029999999998</v>
      </c>
      <c r="BB32" s="355">
        <v>6.4191799999999999</v>
      </c>
      <c r="BC32" s="355">
        <v>6.3799000000000001</v>
      </c>
      <c r="BD32" s="355">
        <v>6.745743</v>
      </c>
      <c r="BE32" s="355">
        <v>6.7873849999999996</v>
      </c>
      <c r="BF32" s="355">
        <v>6.5029700000000004</v>
      </c>
      <c r="BG32" s="355">
        <v>6.7473270000000003</v>
      </c>
      <c r="BH32" s="355">
        <v>6.3084879999999997</v>
      </c>
      <c r="BI32" s="355">
        <v>6.7019289999999998</v>
      </c>
      <c r="BJ32" s="355">
        <v>6.273504</v>
      </c>
      <c r="BK32" s="355">
        <v>6.609267</v>
      </c>
      <c r="BL32" s="355">
        <v>6.4310989999999997</v>
      </c>
      <c r="BM32" s="355">
        <v>6.3904750000000003</v>
      </c>
      <c r="BN32" s="355">
        <v>6.4960680000000002</v>
      </c>
      <c r="BO32" s="355">
        <v>6.4429429999999996</v>
      </c>
      <c r="BP32" s="355">
        <v>6.8211729999999999</v>
      </c>
      <c r="BQ32" s="355">
        <v>6.8659210000000002</v>
      </c>
      <c r="BR32" s="355">
        <v>6.585534</v>
      </c>
      <c r="BS32" s="355">
        <v>6.8356450000000004</v>
      </c>
      <c r="BT32" s="355">
        <v>6.3916029999999999</v>
      </c>
      <c r="BU32" s="355">
        <v>6.7895149999999997</v>
      </c>
      <c r="BV32" s="355">
        <v>6.368093</v>
      </c>
    </row>
    <row r="33" spans="1:74" ht="11.1" customHeight="1" x14ac:dyDescent="0.2">
      <c r="A33" s="119" t="s">
        <v>781</v>
      </c>
      <c r="B33" s="205" t="s">
        <v>561</v>
      </c>
      <c r="C33" s="214">
        <v>5.6556197627999998</v>
      </c>
      <c r="D33" s="214">
        <v>5.9869274321999999</v>
      </c>
      <c r="E33" s="214">
        <v>5.5967576822999998</v>
      </c>
      <c r="F33" s="214">
        <v>5.5769124386</v>
      </c>
      <c r="G33" s="214">
        <v>5.7913854893999996</v>
      </c>
      <c r="H33" s="214">
        <v>6.3694493823</v>
      </c>
      <c r="I33" s="214">
        <v>6.5552883197999998</v>
      </c>
      <c r="J33" s="214">
        <v>6.4784855037</v>
      </c>
      <c r="K33" s="214">
        <v>6.5433050014000003</v>
      </c>
      <c r="L33" s="214">
        <v>5.8291583948000003</v>
      </c>
      <c r="M33" s="214">
        <v>5.6988225577999998</v>
      </c>
      <c r="N33" s="214">
        <v>5.6103704029000001</v>
      </c>
      <c r="O33" s="214">
        <v>5.5217609884999996</v>
      </c>
      <c r="P33" s="214">
        <v>5.3442734031999999</v>
      </c>
      <c r="Q33" s="214">
        <v>5.4304246950000001</v>
      </c>
      <c r="R33" s="214">
        <v>5.5330276490000001</v>
      </c>
      <c r="S33" s="214">
        <v>5.5022050013000001</v>
      </c>
      <c r="T33" s="214">
        <v>6.0362518168000001</v>
      </c>
      <c r="U33" s="214">
        <v>6.1853353148999997</v>
      </c>
      <c r="V33" s="214">
        <v>6.1007624229999999</v>
      </c>
      <c r="W33" s="214">
        <v>6.0941219157999997</v>
      </c>
      <c r="X33" s="214">
        <v>5.9742779896</v>
      </c>
      <c r="Y33" s="214">
        <v>5.8261900474999999</v>
      </c>
      <c r="Z33" s="214">
        <v>6.1199847395000004</v>
      </c>
      <c r="AA33" s="214">
        <v>5.8149235504999996</v>
      </c>
      <c r="AB33" s="214">
        <v>5.8865849346000001</v>
      </c>
      <c r="AC33" s="214">
        <v>5.8716025557</v>
      </c>
      <c r="AD33" s="214">
        <v>5.8060998424000001</v>
      </c>
      <c r="AE33" s="214">
        <v>5.8131304521000002</v>
      </c>
      <c r="AF33" s="214">
        <v>6.0713337342000004</v>
      </c>
      <c r="AG33" s="214">
        <v>6.2064986331999998</v>
      </c>
      <c r="AH33" s="214">
        <v>6.0785904996999998</v>
      </c>
      <c r="AI33" s="214">
        <v>6.0875000409000002</v>
      </c>
      <c r="AJ33" s="214">
        <v>5.8172973648999999</v>
      </c>
      <c r="AK33" s="214">
        <v>5.8759969423999996</v>
      </c>
      <c r="AL33" s="214">
        <v>5.8020745356000001</v>
      </c>
      <c r="AM33" s="214">
        <v>5.85</v>
      </c>
      <c r="AN33" s="214">
        <v>5.73</v>
      </c>
      <c r="AO33" s="214">
        <v>5.65</v>
      </c>
      <c r="AP33" s="214">
        <v>5.7</v>
      </c>
      <c r="AQ33" s="214">
        <v>5.92</v>
      </c>
      <c r="AR33" s="214">
        <v>6.14</v>
      </c>
      <c r="AS33" s="214">
        <v>5.96</v>
      </c>
      <c r="AT33" s="214">
        <v>5.74</v>
      </c>
      <c r="AU33" s="214">
        <v>5.96</v>
      </c>
      <c r="AV33" s="214">
        <v>5.76</v>
      </c>
      <c r="AW33" s="214">
        <v>6</v>
      </c>
      <c r="AX33" s="214">
        <v>5.89</v>
      </c>
      <c r="AY33" s="214">
        <v>5.7589899999999998</v>
      </c>
      <c r="AZ33" s="214">
        <v>5.759951</v>
      </c>
      <c r="BA33" s="355">
        <v>5.8464679999999998</v>
      </c>
      <c r="BB33" s="355">
        <v>5.8940380000000001</v>
      </c>
      <c r="BC33" s="355">
        <v>6.1163270000000001</v>
      </c>
      <c r="BD33" s="355">
        <v>6.3213889999999999</v>
      </c>
      <c r="BE33" s="355">
        <v>6.0810139999999997</v>
      </c>
      <c r="BF33" s="355">
        <v>5.8753209999999996</v>
      </c>
      <c r="BG33" s="355">
        <v>6.1321289999999999</v>
      </c>
      <c r="BH33" s="355">
        <v>5.9206469999999998</v>
      </c>
      <c r="BI33" s="355">
        <v>6.108771</v>
      </c>
      <c r="BJ33" s="355">
        <v>5.9365220000000001</v>
      </c>
      <c r="BK33" s="355">
        <v>5.7882749999999996</v>
      </c>
      <c r="BL33" s="355">
        <v>5.9201490000000003</v>
      </c>
      <c r="BM33" s="355">
        <v>6.0165449999999998</v>
      </c>
      <c r="BN33" s="355">
        <v>6.0635529999999997</v>
      </c>
      <c r="BO33" s="355">
        <v>6.2700930000000001</v>
      </c>
      <c r="BP33" s="355">
        <v>6.4789940000000001</v>
      </c>
      <c r="BQ33" s="355">
        <v>6.2179310000000001</v>
      </c>
      <c r="BR33" s="355">
        <v>6.0144159999999998</v>
      </c>
      <c r="BS33" s="355">
        <v>6.2804250000000001</v>
      </c>
      <c r="BT33" s="355">
        <v>6.0665870000000002</v>
      </c>
      <c r="BU33" s="355">
        <v>6.2492179999999999</v>
      </c>
      <c r="BV33" s="355">
        <v>6.0844079999999998</v>
      </c>
    </row>
    <row r="34" spans="1:74" ht="11.1" customHeight="1" x14ac:dyDescent="0.2">
      <c r="A34" s="119" t="s">
        <v>782</v>
      </c>
      <c r="B34" s="205" t="s">
        <v>562</v>
      </c>
      <c r="C34" s="214">
        <v>5.7510209204000002</v>
      </c>
      <c r="D34" s="214">
        <v>5.7109084619999999</v>
      </c>
      <c r="E34" s="214">
        <v>5.6659387614999996</v>
      </c>
      <c r="F34" s="214">
        <v>5.4756268079000003</v>
      </c>
      <c r="G34" s="214">
        <v>5.5881751057000004</v>
      </c>
      <c r="H34" s="214">
        <v>5.6428616613000004</v>
      </c>
      <c r="I34" s="214">
        <v>5.7498572283999998</v>
      </c>
      <c r="J34" s="214">
        <v>5.8712929399</v>
      </c>
      <c r="K34" s="214">
        <v>5.6968881978999999</v>
      </c>
      <c r="L34" s="214">
        <v>5.4138279970000003</v>
      </c>
      <c r="M34" s="214">
        <v>5.2685972927</v>
      </c>
      <c r="N34" s="214">
        <v>5.2134898688</v>
      </c>
      <c r="O34" s="214">
        <v>5.1820360868000002</v>
      </c>
      <c r="P34" s="214">
        <v>5.1050500896999997</v>
      </c>
      <c r="Q34" s="214">
        <v>5.2029957991</v>
      </c>
      <c r="R34" s="214">
        <v>5.0427350534000004</v>
      </c>
      <c r="S34" s="214">
        <v>5.1467947360000004</v>
      </c>
      <c r="T34" s="214">
        <v>5.3191057466</v>
      </c>
      <c r="U34" s="214">
        <v>5.4603491361999996</v>
      </c>
      <c r="V34" s="214">
        <v>5.5167238074</v>
      </c>
      <c r="W34" s="214">
        <v>5.6050211455000003</v>
      </c>
      <c r="X34" s="214">
        <v>5.3882807590999997</v>
      </c>
      <c r="Y34" s="214">
        <v>5.3225988960999997</v>
      </c>
      <c r="Z34" s="214">
        <v>5.4203498838000002</v>
      </c>
      <c r="AA34" s="214">
        <v>5.1593206141000003</v>
      </c>
      <c r="AB34" s="214">
        <v>5.3403576656</v>
      </c>
      <c r="AC34" s="214">
        <v>5.3821733183999996</v>
      </c>
      <c r="AD34" s="214">
        <v>5.3975078194000004</v>
      </c>
      <c r="AE34" s="214">
        <v>5.5262809046000001</v>
      </c>
      <c r="AF34" s="214">
        <v>5.6142178283000002</v>
      </c>
      <c r="AG34" s="214">
        <v>5.7689608707</v>
      </c>
      <c r="AH34" s="214">
        <v>5.5769746991</v>
      </c>
      <c r="AI34" s="214">
        <v>5.6007644922999997</v>
      </c>
      <c r="AJ34" s="214">
        <v>5.4304743879000004</v>
      </c>
      <c r="AK34" s="214">
        <v>5.3118826983999998</v>
      </c>
      <c r="AL34" s="214">
        <v>5.2102966420000003</v>
      </c>
      <c r="AM34" s="214">
        <v>5.51</v>
      </c>
      <c r="AN34" s="214">
        <v>5.37</v>
      </c>
      <c r="AO34" s="214">
        <v>5.36</v>
      </c>
      <c r="AP34" s="214">
        <v>5.2</v>
      </c>
      <c r="AQ34" s="214">
        <v>5.41</v>
      </c>
      <c r="AR34" s="214">
        <v>5.62</v>
      </c>
      <c r="AS34" s="214">
        <v>5.96</v>
      </c>
      <c r="AT34" s="214">
        <v>5.66</v>
      </c>
      <c r="AU34" s="214">
        <v>5.32</v>
      </c>
      <c r="AV34" s="214">
        <v>5.24</v>
      </c>
      <c r="AW34" s="214">
        <v>5.38</v>
      </c>
      <c r="AX34" s="214">
        <v>5.17</v>
      </c>
      <c r="AY34" s="214">
        <v>5.0328889999999999</v>
      </c>
      <c r="AZ34" s="214">
        <v>4.9550850000000004</v>
      </c>
      <c r="BA34" s="355">
        <v>5.109807</v>
      </c>
      <c r="BB34" s="355">
        <v>5.0110979999999996</v>
      </c>
      <c r="BC34" s="355">
        <v>5.2407659999999998</v>
      </c>
      <c r="BD34" s="355">
        <v>5.4532699999999998</v>
      </c>
      <c r="BE34" s="355">
        <v>5.755541</v>
      </c>
      <c r="BF34" s="355">
        <v>5.5160729999999996</v>
      </c>
      <c r="BG34" s="355">
        <v>5.2541789999999997</v>
      </c>
      <c r="BH34" s="355">
        <v>5.2026709999999996</v>
      </c>
      <c r="BI34" s="355">
        <v>5.2676220000000002</v>
      </c>
      <c r="BJ34" s="355">
        <v>4.9964930000000001</v>
      </c>
      <c r="BK34" s="355">
        <v>4.7672059999999998</v>
      </c>
      <c r="BL34" s="355">
        <v>4.8371599999999999</v>
      </c>
      <c r="BM34" s="355">
        <v>4.9805859999999997</v>
      </c>
      <c r="BN34" s="355">
        <v>4.9337020000000003</v>
      </c>
      <c r="BO34" s="355">
        <v>5.1603560000000002</v>
      </c>
      <c r="BP34" s="355">
        <v>5.3991210000000001</v>
      </c>
      <c r="BQ34" s="355">
        <v>5.725657</v>
      </c>
      <c r="BR34" s="355">
        <v>5.5067700000000004</v>
      </c>
      <c r="BS34" s="355">
        <v>5.2570509999999997</v>
      </c>
      <c r="BT34" s="355">
        <v>5.2339060000000002</v>
      </c>
      <c r="BU34" s="355">
        <v>5.3140000000000001</v>
      </c>
      <c r="BV34" s="355">
        <v>5.0672119999999996</v>
      </c>
    </row>
    <row r="35" spans="1:74" s="120" customFormat="1" ht="11.1" customHeight="1" x14ac:dyDescent="0.2">
      <c r="A35" s="119" t="s">
        <v>783</v>
      </c>
      <c r="B35" s="205" t="s">
        <v>563</v>
      </c>
      <c r="C35" s="214">
        <v>6.1055820460000003</v>
      </c>
      <c r="D35" s="214">
        <v>6.2526322966999999</v>
      </c>
      <c r="E35" s="214">
        <v>6.3613808435000001</v>
      </c>
      <c r="F35" s="214">
        <v>6.3842104965999997</v>
      </c>
      <c r="G35" s="214">
        <v>6.6260694297000002</v>
      </c>
      <c r="H35" s="214">
        <v>7.0681810096</v>
      </c>
      <c r="I35" s="214">
        <v>7.4082426298000001</v>
      </c>
      <c r="J35" s="214">
        <v>7.2269500265</v>
      </c>
      <c r="K35" s="214">
        <v>7.0791671391</v>
      </c>
      <c r="L35" s="214">
        <v>6.4048750846000004</v>
      </c>
      <c r="M35" s="214">
        <v>5.9569378324000004</v>
      </c>
      <c r="N35" s="214">
        <v>5.8184458996000004</v>
      </c>
      <c r="O35" s="214">
        <v>5.8334736812000001</v>
      </c>
      <c r="P35" s="214">
        <v>5.8972449047</v>
      </c>
      <c r="Q35" s="214">
        <v>5.9098078233000004</v>
      </c>
      <c r="R35" s="214">
        <v>5.9691439794000001</v>
      </c>
      <c r="S35" s="214">
        <v>6.1227806584</v>
      </c>
      <c r="T35" s="214">
        <v>6.8115690543999996</v>
      </c>
      <c r="U35" s="214">
        <v>7.1596605395999999</v>
      </c>
      <c r="V35" s="214">
        <v>7.1099751383000003</v>
      </c>
      <c r="W35" s="214">
        <v>6.9219673614000001</v>
      </c>
      <c r="X35" s="214">
        <v>6.5230546006000001</v>
      </c>
      <c r="Y35" s="214">
        <v>5.7787142420000004</v>
      </c>
      <c r="Z35" s="214">
        <v>6.0385924759999998</v>
      </c>
      <c r="AA35" s="214">
        <v>6.0131854254999997</v>
      </c>
      <c r="AB35" s="214">
        <v>6.1367556565000001</v>
      </c>
      <c r="AC35" s="214">
        <v>6.2470914781999998</v>
      </c>
      <c r="AD35" s="214">
        <v>6.0832461157999997</v>
      </c>
      <c r="AE35" s="214">
        <v>6.4843956441000001</v>
      </c>
      <c r="AF35" s="214">
        <v>7.1671016299000003</v>
      </c>
      <c r="AG35" s="214">
        <v>7.2276296645000002</v>
      </c>
      <c r="AH35" s="214">
        <v>7.2475426034000003</v>
      </c>
      <c r="AI35" s="214">
        <v>7.0492265628000004</v>
      </c>
      <c r="AJ35" s="214">
        <v>6.4389484180999998</v>
      </c>
      <c r="AK35" s="214">
        <v>6.1192063806999997</v>
      </c>
      <c r="AL35" s="214">
        <v>5.9797980826000003</v>
      </c>
      <c r="AM35" s="214">
        <v>6.03</v>
      </c>
      <c r="AN35" s="214">
        <v>6.18</v>
      </c>
      <c r="AO35" s="214">
        <v>6.1</v>
      </c>
      <c r="AP35" s="214">
        <v>6.07</v>
      </c>
      <c r="AQ35" s="214">
        <v>6.44</v>
      </c>
      <c r="AR35" s="214">
        <v>6.86</v>
      </c>
      <c r="AS35" s="214">
        <v>6.97</v>
      </c>
      <c r="AT35" s="214">
        <v>7.12</v>
      </c>
      <c r="AU35" s="214">
        <v>6.69</v>
      </c>
      <c r="AV35" s="214">
        <v>6.32</v>
      </c>
      <c r="AW35" s="214">
        <v>5.9</v>
      </c>
      <c r="AX35" s="214">
        <v>5.92</v>
      </c>
      <c r="AY35" s="214">
        <v>6.0375610000000002</v>
      </c>
      <c r="AZ35" s="214">
        <v>6.2700519999999997</v>
      </c>
      <c r="BA35" s="355">
        <v>6.2644209999999996</v>
      </c>
      <c r="BB35" s="355">
        <v>6.236027</v>
      </c>
      <c r="BC35" s="355">
        <v>6.6175389999999998</v>
      </c>
      <c r="BD35" s="355">
        <v>7.0476650000000003</v>
      </c>
      <c r="BE35" s="355">
        <v>7.1581429999999999</v>
      </c>
      <c r="BF35" s="355">
        <v>7.3164230000000003</v>
      </c>
      <c r="BG35" s="355">
        <v>6.8846720000000001</v>
      </c>
      <c r="BH35" s="355">
        <v>6.5010130000000004</v>
      </c>
      <c r="BI35" s="355">
        <v>6.0637460000000001</v>
      </c>
      <c r="BJ35" s="355">
        <v>6.0786420000000003</v>
      </c>
      <c r="BK35" s="355">
        <v>6.2209190000000003</v>
      </c>
      <c r="BL35" s="355">
        <v>6.4672260000000001</v>
      </c>
      <c r="BM35" s="355">
        <v>6.4573850000000004</v>
      </c>
      <c r="BN35" s="355">
        <v>6.424957</v>
      </c>
      <c r="BO35" s="355">
        <v>6.8132989999999998</v>
      </c>
      <c r="BP35" s="355">
        <v>7.2530890000000001</v>
      </c>
      <c r="BQ35" s="355">
        <v>7.3641059999999996</v>
      </c>
      <c r="BR35" s="355">
        <v>7.5254760000000003</v>
      </c>
      <c r="BS35" s="355">
        <v>7.0805499999999997</v>
      </c>
      <c r="BT35" s="355">
        <v>6.6860119999999998</v>
      </c>
      <c r="BU35" s="355">
        <v>6.2351539999999996</v>
      </c>
      <c r="BV35" s="355">
        <v>6.2512460000000001</v>
      </c>
    </row>
    <row r="36" spans="1:74" s="120" customFormat="1" ht="11.1" customHeight="1" x14ac:dyDescent="0.2">
      <c r="A36" s="119" t="s">
        <v>784</v>
      </c>
      <c r="B36" s="207" t="s">
        <v>564</v>
      </c>
      <c r="C36" s="214">
        <v>7.7288201042000004</v>
      </c>
      <c r="D36" s="214">
        <v>7.9269008998999997</v>
      </c>
      <c r="E36" s="214">
        <v>7.8971649236000001</v>
      </c>
      <c r="F36" s="214">
        <v>7.9352571658000004</v>
      </c>
      <c r="G36" s="214">
        <v>8.5599645578000008</v>
      </c>
      <c r="H36" s="214">
        <v>9.7654559225999993</v>
      </c>
      <c r="I36" s="214">
        <v>10.429158824</v>
      </c>
      <c r="J36" s="214">
        <v>10.111332064000001</v>
      </c>
      <c r="K36" s="214">
        <v>10.223876978</v>
      </c>
      <c r="L36" s="214">
        <v>10.057718999</v>
      </c>
      <c r="M36" s="214">
        <v>8.9872185699999996</v>
      </c>
      <c r="N36" s="214">
        <v>7.9239208297000001</v>
      </c>
      <c r="O36" s="214">
        <v>7.6987706936000002</v>
      </c>
      <c r="P36" s="214">
        <v>7.7489934837999996</v>
      </c>
      <c r="Q36" s="214">
        <v>7.9256788951999999</v>
      </c>
      <c r="R36" s="214">
        <v>8.0555463793000008</v>
      </c>
      <c r="S36" s="214">
        <v>8.5691209557000008</v>
      </c>
      <c r="T36" s="214">
        <v>9.9075253108000005</v>
      </c>
      <c r="U36" s="214">
        <v>10.306360959999999</v>
      </c>
      <c r="V36" s="214">
        <v>10.392962916</v>
      </c>
      <c r="W36" s="214">
        <v>10.279197339</v>
      </c>
      <c r="X36" s="214">
        <v>8.2889192301999994</v>
      </c>
      <c r="Y36" s="214">
        <v>8.9337565880999996</v>
      </c>
      <c r="Z36" s="214">
        <v>8.1369997788999999</v>
      </c>
      <c r="AA36" s="214">
        <v>7.9190484406000001</v>
      </c>
      <c r="AB36" s="214">
        <v>8.0288173099000009</v>
      </c>
      <c r="AC36" s="214">
        <v>8.2011075357000003</v>
      </c>
      <c r="AD36" s="214">
        <v>7.6751617175</v>
      </c>
      <c r="AE36" s="214">
        <v>8.932352453</v>
      </c>
      <c r="AF36" s="214">
        <v>10.71691362</v>
      </c>
      <c r="AG36" s="214">
        <v>10.373329936999999</v>
      </c>
      <c r="AH36" s="214">
        <v>10.603914230000001</v>
      </c>
      <c r="AI36" s="214">
        <v>10.526235914000001</v>
      </c>
      <c r="AJ36" s="214">
        <v>10.509296689999999</v>
      </c>
      <c r="AK36" s="214">
        <v>9.4924522578000001</v>
      </c>
      <c r="AL36" s="214">
        <v>8.3150749027999993</v>
      </c>
      <c r="AM36" s="214">
        <v>8.49</v>
      </c>
      <c r="AN36" s="214">
        <v>8.6</v>
      </c>
      <c r="AO36" s="214">
        <v>8.8000000000000007</v>
      </c>
      <c r="AP36" s="214">
        <v>8.3699999999999992</v>
      </c>
      <c r="AQ36" s="214">
        <v>9.36</v>
      </c>
      <c r="AR36" s="214">
        <v>10.67</v>
      </c>
      <c r="AS36" s="214">
        <v>10.98</v>
      </c>
      <c r="AT36" s="214">
        <v>11.41</v>
      </c>
      <c r="AU36" s="214">
        <v>11.11</v>
      </c>
      <c r="AV36" s="214">
        <v>10.75</v>
      </c>
      <c r="AW36" s="214">
        <v>9.94</v>
      </c>
      <c r="AX36" s="214">
        <v>8.8000000000000007</v>
      </c>
      <c r="AY36" s="214">
        <v>8.930593</v>
      </c>
      <c r="AZ36" s="214">
        <v>8.9308069999999997</v>
      </c>
      <c r="BA36" s="355">
        <v>8.9571430000000003</v>
      </c>
      <c r="BB36" s="355">
        <v>8.5064080000000004</v>
      </c>
      <c r="BC36" s="355">
        <v>9.4849139999999998</v>
      </c>
      <c r="BD36" s="355">
        <v>10.792389999999999</v>
      </c>
      <c r="BE36" s="355">
        <v>11.11064</v>
      </c>
      <c r="BF36" s="355">
        <v>11.57235</v>
      </c>
      <c r="BG36" s="355">
        <v>11.199540000000001</v>
      </c>
      <c r="BH36" s="355">
        <v>10.803699999999999</v>
      </c>
      <c r="BI36" s="355">
        <v>10.032170000000001</v>
      </c>
      <c r="BJ36" s="355">
        <v>8.9245760000000001</v>
      </c>
      <c r="BK36" s="355">
        <v>9.1517189999999999</v>
      </c>
      <c r="BL36" s="355">
        <v>9.0811539999999997</v>
      </c>
      <c r="BM36" s="355">
        <v>9.0293229999999998</v>
      </c>
      <c r="BN36" s="355">
        <v>8.5950439999999997</v>
      </c>
      <c r="BO36" s="355">
        <v>9.5889699999999998</v>
      </c>
      <c r="BP36" s="355">
        <v>10.90784</v>
      </c>
      <c r="BQ36" s="355">
        <v>11.202909999999999</v>
      </c>
      <c r="BR36" s="355">
        <v>11.666399999999999</v>
      </c>
      <c r="BS36" s="355">
        <v>11.29088</v>
      </c>
      <c r="BT36" s="355">
        <v>10.87678</v>
      </c>
      <c r="BU36" s="355">
        <v>10.102130000000001</v>
      </c>
      <c r="BV36" s="355">
        <v>8.9819549999999992</v>
      </c>
    </row>
    <row r="37" spans="1:74" s="120" customFormat="1" ht="11.1" customHeight="1" x14ac:dyDescent="0.2">
      <c r="A37" s="119" t="s">
        <v>785</v>
      </c>
      <c r="B37" s="207" t="s">
        <v>538</v>
      </c>
      <c r="C37" s="214">
        <v>6.67</v>
      </c>
      <c r="D37" s="214">
        <v>6.88</v>
      </c>
      <c r="E37" s="214">
        <v>6.83</v>
      </c>
      <c r="F37" s="214">
        <v>6.61</v>
      </c>
      <c r="G37" s="214">
        <v>6.74</v>
      </c>
      <c r="H37" s="214">
        <v>7.11</v>
      </c>
      <c r="I37" s="214">
        <v>7.45</v>
      </c>
      <c r="J37" s="214">
        <v>7.35</v>
      </c>
      <c r="K37" s="214">
        <v>7.21</v>
      </c>
      <c r="L37" s="214">
        <v>6.88</v>
      </c>
      <c r="M37" s="214">
        <v>6.61</v>
      </c>
      <c r="N37" s="214">
        <v>6.45</v>
      </c>
      <c r="O37" s="214">
        <v>6.44</v>
      </c>
      <c r="P37" s="214">
        <v>6.42</v>
      </c>
      <c r="Q37" s="214">
        <v>6.46</v>
      </c>
      <c r="R37" s="214">
        <v>6.44</v>
      </c>
      <c r="S37" s="214">
        <v>6.57</v>
      </c>
      <c r="T37" s="214">
        <v>7.03</v>
      </c>
      <c r="U37" s="214">
        <v>7.23</v>
      </c>
      <c r="V37" s="214">
        <v>7.23</v>
      </c>
      <c r="W37" s="214">
        <v>7.14</v>
      </c>
      <c r="X37" s="214">
        <v>6.73</v>
      </c>
      <c r="Y37" s="214">
        <v>6.66</v>
      </c>
      <c r="Z37" s="214">
        <v>6.67</v>
      </c>
      <c r="AA37" s="214">
        <v>6.59</v>
      </c>
      <c r="AB37" s="214">
        <v>6.63</v>
      </c>
      <c r="AC37" s="214">
        <v>6.71</v>
      </c>
      <c r="AD37" s="214">
        <v>6.6</v>
      </c>
      <c r="AE37" s="214">
        <v>6.78</v>
      </c>
      <c r="AF37" s="214">
        <v>7.19</v>
      </c>
      <c r="AG37" s="214">
        <v>7.31</v>
      </c>
      <c r="AH37" s="214">
        <v>7.22</v>
      </c>
      <c r="AI37" s="214">
        <v>7.17</v>
      </c>
      <c r="AJ37" s="214">
        <v>6.91</v>
      </c>
      <c r="AK37" s="214">
        <v>6.73</v>
      </c>
      <c r="AL37" s="214">
        <v>6.54</v>
      </c>
      <c r="AM37" s="214">
        <v>6.96</v>
      </c>
      <c r="AN37" s="214">
        <v>6.81</v>
      </c>
      <c r="AO37" s="214">
        <v>6.66</v>
      </c>
      <c r="AP37" s="214">
        <v>6.58</v>
      </c>
      <c r="AQ37" s="214">
        <v>6.82</v>
      </c>
      <c r="AR37" s="214">
        <v>7.18</v>
      </c>
      <c r="AS37" s="214">
        <v>7.34</v>
      </c>
      <c r="AT37" s="214">
        <v>7.21</v>
      </c>
      <c r="AU37" s="214">
        <v>7.09</v>
      </c>
      <c r="AV37" s="214">
        <v>6.91</v>
      </c>
      <c r="AW37" s="214">
        <v>6.88</v>
      </c>
      <c r="AX37" s="214">
        <v>6.65</v>
      </c>
      <c r="AY37" s="214">
        <v>6.835807</v>
      </c>
      <c r="AZ37" s="214">
        <v>6.734928</v>
      </c>
      <c r="BA37" s="355">
        <v>6.6744060000000003</v>
      </c>
      <c r="BB37" s="355">
        <v>6.623316</v>
      </c>
      <c r="BC37" s="355">
        <v>6.8622399999999999</v>
      </c>
      <c r="BD37" s="355">
        <v>7.2309089999999996</v>
      </c>
      <c r="BE37" s="355">
        <v>7.3682990000000004</v>
      </c>
      <c r="BF37" s="355">
        <v>7.2614939999999999</v>
      </c>
      <c r="BG37" s="355">
        <v>7.1634120000000001</v>
      </c>
      <c r="BH37" s="355">
        <v>6.9716610000000001</v>
      </c>
      <c r="BI37" s="355">
        <v>6.9103380000000003</v>
      </c>
      <c r="BJ37" s="355">
        <v>6.6437530000000002</v>
      </c>
      <c r="BK37" s="355">
        <v>6.7957549999999998</v>
      </c>
      <c r="BL37" s="355">
        <v>6.8097779999999997</v>
      </c>
      <c r="BM37" s="355">
        <v>6.7282960000000003</v>
      </c>
      <c r="BN37" s="355">
        <v>6.692774</v>
      </c>
      <c r="BO37" s="355">
        <v>6.9286909999999997</v>
      </c>
      <c r="BP37" s="355">
        <v>7.3125869999999997</v>
      </c>
      <c r="BQ37" s="355">
        <v>7.4556459999999998</v>
      </c>
      <c r="BR37" s="355">
        <v>7.355175</v>
      </c>
      <c r="BS37" s="355">
        <v>7.2550179999999997</v>
      </c>
      <c r="BT37" s="355">
        <v>7.0655729999999997</v>
      </c>
      <c r="BU37" s="355">
        <v>7.0030330000000003</v>
      </c>
      <c r="BV37" s="355">
        <v>6.743296</v>
      </c>
    </row>
    <row r="38" spans="1:74" ht="11.1" customHeight="1" x14ac:dyDescent="0.2">
      <c r="A38" s="119"/>
      <c r="B38" s="122" t="s">
        <v>258</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0"/>
      <c r="BA38" s="491"/>
      <c r="BB38" s="491"/>
      <c r="BC38" s="491"/>
      <c r="BD38" s="491"/>
      <c r="BE38" s="491"/>
      <c r="BF38" s="491"/>
      <c r="BG38" s="491"/>
      <c r="BH38" s="491"/>
      <c r="BI38" s="491"/>
      <c r="BJ38" s="491"/>
      <c r="BK38" s="491"/>
      <c r="BL38" s="491"/>
      <c r="BM38" s="491"/>
      <c r="BN38" s="491"/>
      <c r="BO38" s="491"/>
      <c r="BP38" s="491"/>
      <c r="BQ38" s="491"/>
      <c r="BR38" s="491"/>
      <c r="BS38" s="491"/>
      <c r="BT38" s="491"/>
      <c r="BU38" s="491"/>
      <c r="BV38" s="491"/>
    </row>
    <row r="39" spans="1:74" ht="11.1" customHeight="1" x14ac:dyDescent="0.2">
      <c r="A39" s="265" t="s">
        <v>201</v>
      </c>
      <c r="B39" s="205" t="s">
        <v>557</v>
      </c>
      <c r="C39" s="261">
        <v>17.340830916000002</v>
      </c>
      <c r="D39" s="261">
        <v>18.312635122</v>
      </c>
      <c r="E39" s="261">
        <v>17.997268972000001</v>
      </c>
      <c r="F39" s="261">
        <v>17.002186130999998</v>
      </c>
      <c r="G39" s="261">
        <v>16.423230061000002</v>
      </c>
      <c r="H39" s="261">
        <v>16.166327625000001</v>
      </c>
      <c r="I39" s="261">
        <v>15.771609995</v>
      </c>
      <c r="J39" s="261">
        <v>15.794660416999999</v>
      </c>
      <c r="K39" s="261">
        <v>15.994561035</v>
      </c>
      <c r="L39" s="261">
        <v>15.702529402</v>
      </c>
      <c r="M39" s="261">
        <v>15.605887904999999</v>
      </c>
      <c r="N39" s="261">
        <v>15.958031088</v>
      </c>
      <c r="O39" s="261">
        <v>16.225829396999998</v>
      </c>
      <c r="P39" s="261">
        <v>16.606979820999999</v>
      </c>
      <c r="Q39" s="261">
        <v>16.357681349</v>
      </c>
      <c r="R39" s="261">
        <v>16.256933607000001</v>
      </c>
      <c r="S39" s="261">
        <v>15.883431049</v>
      </c>
      <c r="T39" s="261">
        <v>15.978756298</v>
      </c>
      <c r="U39" s="261">
        <v>15.990349514</v>
      </c>
      <c r="V39" s="261">
        <v>16.028572158999999</v>
      </c>
      <c r="W39" s="261">
        <v>16.422082495000002</v>
      </c>
      <c r="X39" s="261">
        <v>16.033653480000002</v>
      </c>
      <c r="Y39" s="261">
        <v>15.871025081000001</v>
      </c>
      <c r="Z39" s="261">
        <v>15.845880518</v>
      </c>
      <c r="AA39" s="261">
        <v>16.411166227999999</v>
      </c>
      <c r="AB39" s="261">
        <v>16.69715892</v>
      </c>
      <c r="AC39" s="261">
        <v>16.189465037000002</v>
      </c>
      <c r="AD39" s="261">
        <v>16.474666986999999</v>
      </c>
      <c r="AE39" s="261">
        <v>16.068820038999998</v>
      </c>
      <c r="AF39" s="261">
        <v>16.480907834</v>
      </c>
      <c r="AG39" s="261">
        <v>16.750683528</v>
      </c>
      <c r="AH39" s="261">
        <v>16.680256921000002</v>
      </c>
      <c r="AI39" s="261">
        <v>16.959381315000002</v>
      </c>
      <c r="AJ39" s="261">
        <v>16.666948237</v>
      </c>
      <c r="AK39" s="261">
        <v>16.704016787</v>
      </c>
      <c r="AL39" s="261">
        <v>16.744647749999999</v>
      </c>
      <c r="AM39" s="261">
        <v>17.87</v>
      </c>
      <c r="AN39" s="261">
        <v>18.14</v>
      </c>
      <c r="AO39" s="261">
        <v>17.57</v>
      </c>
      <c r="AP39" s="261">
        <v>17.37</v>
      </c>
      <c r="AQ39" s="261">
        <v>17.04</v>
      </c>
      <c r="AR39" s="261">
        <v>17.059999999999999</v>
      </c>
      <c r="AS39" s="261">
        <v>17.260000000000002</v>
      </c>
      <c r="AT39" s="261">
        <v>17.32</v>
      </c>
      <c r="AU39" s="261">
        <v>17.97</v>
      </c>
      <c r="AV39" s="261">
        <v>17.39</v>
      </c>
      <c r="AW39" s="261">
        <v>17.5</v>
      </c>
      <c r="AX39" s="261">
        <v>17.829999999999998</v>
      </c>
      <c r="AY39" s="261">
        <v>18.788460000000001</v>
      </c>
      <c r="AZ39" s="261">
        <v>18.689029999999999</v>
      </c>
      <c r="BA39" s="384">
        <v>17.70514</v>
      </c>
      <c r="BB39" s="384">
        <v>17.519929999999999</v>
      </c>
      <c r="BC39" s="384">
        <v>17.13954</v>
      </c>
      <c r="BD39" s="384">
        <v>17.04832</v>
      </c>
      <c r="BE39" s="384">
        <v>17.45055</v>
      </c>
      <c r="BF39" s="384">
        <v>17.592220000000001</v>
      </c>
      <c r="BG39" s="384">
        <v>18.050709999999999</v>
      </c>
      <c r="BH39" s="384">
        <v>17.34843</v>
      </c>
      <c r="BI39" s="384">
        <v>17.524039999999999</v>
      </c>
      <c r="BJ39" s="384">
        <v>17.84328</v>
      </c>
      <c r="BK39" s="384">
        <v>19.088719999999999</v>
      </c>
      <c r="BL39" s="384">
        <v>18.959890000000001</v>
      </c>
      <c r="BM39" s="384">
        <v>17.77572</v>
      </c>
      <c r="BN39" s="384">
        <v>17.563279999999999</v>
      </c>
      <c r="BO39" s="384">
        <v>17.132549999999998</v>
      </c>
      <c r="BP39" s="384">
        <v>17.039069999999999</v>
      </c>
      <c r="BQ39" s="384">
        <v>17.498629999999999</v>
      </c>
      <c r="BR39" s="384">
        <v>17.666720000000002</v>
      </c>
      <c r="BS39" s="384">
        <v>18.170999999999999</v>
      </c>
      <c r="BT39" s="384">
        <v>17.482849999999999</v>
      </c>
      <c r="BU39" s="384">
        <v>17.750979999999998</v>
      </c>
      <c r="BV39" s="384">
        <v>18.149609999999999</v>
      </c>
    </row>
    <row r="40" spans="1:74" ht="11.1" customHeight="1" x14ac:dyDescent="0.2">
      <c r="A40" s="265" t="s">
        <v>202</v>
      </c>
      <c r="B40" s="187" t="s">
        <v>590</v>
      </c>
      <c r="C40" s="261">
        <v>12.815494831000001</v>
      </c>
      <c r="D40" s="261">
        <v>13.281197195000001</v>
      </c>
      <c r="E40" s="261">
        <v>13.251592942</v>
      </c>
      <c r="F40" s="261">
        <v>12.498220347</v>
      </c>
      <c r="G40" s="261">
        <v>12.614944896000001</v>
      </c>
      <c r="H40" s="261">
        <v>13.350193109999999</v>
      </c>
      <c r="I40" s="261">
        <v>13.509824814</v>
      </c>
      <c r="J40" s="261">
        <v>13.517725296</v>
      </c>
      <c r="K40" s="261">
        <v>13.359682111</v>
      </c>
      <c r="L40" s="261">
        <v>12.734578813000001</v>
      </c>
      <c r="M40" s="261">
        <v>12.346288744000001</v>
      </c>
      <c r="N40" s="261">
        <v>12.358873689999999</v>
      </c>
      <c r="O40" s="261">
        <v>12.158868701999999</v>
      </c>
      <c r="P40" s="261">
        <v>12.229037018</v>
      </c>
      <c r="Q40" s="261">
        <v>12.133290450000001</v>
      </c>
      <c r="R40" s="261">
        <v>12.145797399999999</v>
      </c>
      <c r="S40" s="261">
        <v>12.129694615</v>
      </c>
      <c r="T40" s="261">
        <v>12.842353541</v>
      </c>
      <c r="U40" s="261">
        <v>13.177121395</v>
      </c>
      <c r="V40" s="261">
        <v>13.312404211</v>
      </c>
      <c r="W40" s="261">
        <v>13.214819138999999</v>
      </c>
      <c r="X40" s="261">
        <v>12.475485256000001</v>
      </c>
      <c r="Y40" s="261">
        <v>12.226639183</v>
      </c>
      <c r="Z40" s="261">
        <v>12.156250775</v>
      </c>
      <c r="AA40" s="261">
        <v>12.387283756</v>
      </c>
      <c r="AB40" s="261">
        <v>12.235478246</v>
      </c>
      <c r="AC40" s="261">
        <v>12.292025966000001</v>
      </c>
      <c r="AD40" s="261">
        <v>12.142377669</v>
      </c>
      <c r="AE40" s="261">
        <v>12.582338209</v>
      </c>
      <c r="AF40" s="261">
        <v>13.160471338000001</v>
      </c>
      <c r="AG40" s="261">
        <v>13.354413308</v>
      </c>
      <c r="AH40" s="261">
        <v>13.223182012000001</v>
      </c>
      <c r="AI40" s="261">
        <v>13.047336834999999</v>
      </c>
      <c r="AJ40" s="261">
        <v>12.503062654000001</v>
      </c>
      <c r="AK40" s="261">
        <v>12.120859167000001</v>
      </c>
      <c r="AL40" s="261">
        <v>12.139663585999999</v>
      </c>
      <c r="AM40" s="261">
        <v>12.78</v>
      </c>
      <c r="AN40" s="261">
        <v>12.6</v>
      </c>
      <c r="AO40" s="261">
        <v>12.08</v>
      </c>
      <c r="AP40" s="261">
        <v>12.06</v>
      </c>
      <c r="AQ40" s="261">
        <v>12.3</v>
      </c>
      <c r="AR40" s="261">
        <v>12.99</v>
      </c>
      <c r="AS40" s="261">
        <v>13.36</v>
      </c>
      <c r="AT40" s="261">
        <v>13.16</v>
      </c>
      <c r="AU40" s="261">
        <v>13.16</v>
      </c>
      <c r="AV40" s="261">
        <v>12.64</v>
      </c>
      <c r="AW40" s="261">
        <v>12.23</v>
      </c>
      <c r="AX40" s="261">
        <v>12.05</v>
      </c>
      <c r="AY40" s="261">
        <v>12.632300000000001</v>
      </c>
      <c r="AZ40" s="261">
        <v>12.494160000000001</v>
      </c>
      <c r="BA40" s="384">
        <v>11.98171</v>
      </c>
      <c r="BB40" s="384">
        <v>11.959709999999999</v>
      </c>
      <c r="BC40" s="384">
        <v>12.217169999999999</v>
      </c>
      <c r="BD40" s="384">
        <v>12.98105</v>
      </c>
      <c r="BE40" s="384">
        <v>13.3383</v>
      </c>
      <c r="BF40" s="384">
        <v>13.08272</v>
      </c>
      <c r="BG40" s="384">
        <v>13.094250000000001</v>
      </c>
      <c r="BH40" s="384">
        <v>12.638500000000001</v>
      </c>
      <c r="BI40" s="384">
        <v>12.234870000000001</v>
      </c>
      <c r="BJ40" s="384">
        <v>12.08802</v>
      </c>
      <c r="BK40" s="384">
        <v>12.68228</v>
      </c>
      <c r="BL40" s="384">
        <v>12.51904</v>
      </c>
      <c r="BM40" s="384">
        <v>11.98907</v>
      </c>
      <c r="BN40" s="384">
        <v>11.97024</v>
      </c>
      <c r="BO40" s="384">
        <v>12.23034</v>
      </c>
      <c r="BP40" s="384">
        <v>13.03016</v>
      </c>
      <c r="BQ40" s="384">
        <v>13.433339999999999</v>
      </c>
      <c r="BR40" s="384">
        <v>13.19351</v>
      </c>
      <c r="BS40" s="384">
        <v>13.226039999999999</v>
      </c>
      <c r="BT40" s="384">
        <v>12.79528</v>
      </c>
      <c r="BU40" s="384">
        <v>12.419370000000001</v>
      </c>
      <c r="BV40" s="384">
        <v>12.27312</v>
      </c>
    </row>
    <row r="41" spans="1:74" ht="11.1" customHeight="1" x14ac:dyDescent="0.2">
      <c r="A41" s="265" t="s">
        <v>203</v>
      </c>
      <c r="B41" s="205" t="s">
        <v>558</v>
      </c>
      <c r="C41" s="261">
        <v>9.6942644266000002</v>
      </c>
      <c r="D41" s="261">
        <v>9.8092073451000008</v>
      </c>
      <c r="E41" s="261">
        <v>9.8050173425999994</v>
      </c>
      <c r="F41" s="261">
        <v>9.6350999446000003</v>
      </c>
      <c r="G41" s="261">
        <v>9.6898823091999997</v>
      </c>
      <c r="H41" s="261">
        <v>9.9849408708999992</v>
      </c>
      <c r="I41" s="261">
        <v>10.340826953000001</v>
      </c>
      <c r="J41" s="261">
        <v>10.235754428</v>
      </c>
      <c r="K41" s="261">
        <v>9.9785635881000001</v>
      </c>
      <c r="L41" s="261">
        <v>9.7834907780000009</v>
      </c>
      <c r="M41" s="261">
        <v>9.8501701178999994</v>
      </c>
      <c r="N41" s="261">
        <v>9.7097855798000001</v>
      </c>
      <c r="O41" s="261">
        <v>9.7235569550999994</v>
      </c>
      <c r="P41" s="261">
        <v>9.7205937432000002</v>
      </c>
      <c r="Q41" s="261">
        <v>9.6974702943000004</v>
      </c>
      <c r="R41" s="261">
        <v>9.7376903995999999</v>
      </c>
      <c r="S41" s="261">
        <v>9.8915104375999992</v>
      </c>
      <c r="T41" s="261">
        <v>10.018803639</v>
      </c>
      <c r="U41" s="261">
        <v>10.18477128</v>
      </c>
      <c r="V41" s="261">
        <v>10.225991233</v>
      </c>
      <c r="W41" s="261">
        <v>10.033247995</v>
      </c>
      <c r="X41" s="261">
        <v>9.9410443412999996</v>
      </c>
      <c r="Y41" s="261">
        <v>9.9594638610999997</v>
      </c>
      <c r="Z41" s="261">
        <v>9.9891884435999998</v>
      </c>
      <c r="AA41" s="261">
        <v>9.9396742223000007</v>
      </c>
      <c r="AB41" s="261">
        <v>10.006458747</v>
      </c>
      <c r="AC41" s="261">
        <v>10.232113160999999</v>
      </c>
      <c r="AD41" s="261">
        <v>10.000012444999999</v>
      </c>
      <c r="AE41" s="261">
        <v>10.172265475</v>
      </c>
      <c r="AF41" s="261">
        <v>10.303650233999999</v>
      </c>
      <c r="AG41" s="261">
        <v>10.287180595000001</v>
      </c>
      <c r="AH41" s="261">
        <v>10.217151665999999</v>
      </c>
      <c r="AI41" s="261">
        <v>10.120672152999999</v>
      </c>
      <c r="AJ41" s="261">
        <v>9.9396324896999992</v>
      </c>
      <c r="AK41" s="261">
        <v>10.123270312000001</v>
      </c>
      <c r="AL41" s="261">
        <v>10.055494935</v>
      </c>
      <c r="AM41" s="261">
        <v>10.26</v>
      </c>
      <c r="AN41" s="261">
        <v>10.11</v>
      </c>
      <c r="AO41" s="261">
        <v>10.029999999999999</v>
      </c>
      <c r="AP41" s="261">
        <v>10.09</v>
      </c>
      <c r="AQ41" s="261">
        <v>10.09</v>
      </c>
      <c r="AR41" s="261">
        <v>10.15</v>
      </c>
      <c r="AS41" s="261">
        <v>10.35</v>
      </c>
      <c r="AT41" s="261">
        <v>10.199999999999999</v>
      </c>
      <c r="AU41" s="261">
        <v>9.9600000000000009</v>
      </c>
      <c r="AV41" s="261">
        <v>10.08</v>
      </c>
      <c r="AW41" s="261">
        <v>10.15</v>
      </c>
      <c r="AX41" s="261">
        <v>10</v>
      </c>
      <c r="AY41" s="261">
        <v>10.25595</v>
      </c>
      <c r="AZ41" s="261">
        <v>10.18878</v>
      </c>
      <c r="BA41" s="384">
        <v>10.139089999999999</v>
      </c>
      <c r="BB41" s="384">
        <v>10.197240000000001</v>
      </c>
      <c r="BC41" s="384">
        <v>10.204409999999999</v>
      </c>
      <c r="BD41" s="384">
        <v>10.339130000000001</v>
      </c>
      <c r="BE41" s="384">
        <v>10.591089999999999</v>
      </c>
      <c r="BF41" s="384">
        <v>10.40307</v>
      </c>
      <c r="BG41" s="384">
        <v>10.158010000000001</v>
      </c>
      <c r="BH41" s="384">
        <v>10.314030000000001</v>
      </c>
      <c r="BI41" s="384">
        <v>10.334379999999999</v>
      </c>
      <c r="BJ41" s="384">
        <v>10.23333</v>
      </c>
      <c r="BK41" s="384">
        <v>10.43651</v>
      </c>
      <c r="BL41" s="384">
        <v>10.392709999999999</v>
      </c>
      <c r="BM41" s="384">
        <v>10.34426</v>
      </c>
      <c r="BN41" s="384">
        <v>10.405760000000001</v>
      </c>
      <c r="BO41" s="384">
        <v>10.41412</v>
      </c>
      <c r="BP41" s="384">
        <v>10.563969999999999</v>
      </c>
      <c r="BQ41" s="384">
        <v>10.830629999999999</v>
      </c>
      <c r="BR41" s="384">
        <v>10.63327</v>
      </c>
      <c r="BS41" s="384">
        <v>10.376659999999999</v>
      </c>
      <c r="BT41" s="384">
        <v>10.54664</v>
      </c>
      <c r="BU41" s="384">
        <v>10.57311</v>
      </c>
      <c r="BV41" s="384">
        <v>10.486190000000001</v>
      </c>
    </row>
    <row r="42" spans="1:74" ht="11.1" customHeight="1" x14ac:dyDescent="0.2">
      <c r="A42" s="265" t="s">
        <v>204</v>
      </c>
      <c r="B42" s="205" t="s">
        <v>559</v>
      </c>
      <c r="C42" s="261">
        <v>8.5610997267000002</v>
      </c>
      <c r="D42" s="261">
        <v>8.6690802856999998</v>
      </c>
      <c r="E42" s="261">
        <v>8.6288235795000006</v>
      </c>
      <c r="F42" s="261">
        <v>8.8753773192000001</v>
      </c>
      <c r="G42" s="261">
        <v>9.2269008292999999</v>
      </c>
      <c r="H42" s="261">
        <v>10.210100125</v>
      </c>
      <c r="I42" s="261">
        <v>10.425515795999999</v>
      </c>
      <c r="J42" s="261">
        <v>10.226950533</v>
      </c>
      <c r="K42" s="261">
        <v>9.6525172240000003</v>
      </c>
      <c r="L42" s="261">
        <v>9.0266356771999998</v>
      </c>
      <c r="M42" s="261">
        <v>8.8301109299</v>
      </c>
      <c r="N42" s="261">
        <v>8.7829844967999993</v>
      </c>
      <c r="O42" s="261">
        <v>8.8275866761999993</v>
      </c>
      <c r="P42" s="261">
        <v>8.8940170901000002</v>
      </c>
      <c r="Q42" s="261">
        <v>9.0695600211999992</v>
      </c>
      <c r="R42" s="261">
        <v>9.0426343508000002</v>
      </c>
      <c r="S42" s="261">
        <v>9.5982114545999995</v>
      </c>
      <c r="T42" s="261">
        <v>10.484066761999999</v>
      </c>
      <c r="U42" s="261">
        <v>10.640113510000001</v>
      </c>
      <c r="V42" s="261">
        <v>10.61912893</v>
      </c>
      <c r="W42" s="261">
        <v>9.9834773742999996</v>
      </c>
      <c r="X42" s="261">
        <v>9.2507127089000001</v>
      </c>
      <c r="Y42" s="261">
        <v>9.1853315966999993</v>
      </c>
      <c r="Z42" s="261">
        <v>8.9830778428000002</v>
      </c>
      <c r="AA42" s="261">
        <v>8.946964736</v>
      </c>
      <c r="AB42" s="261">
        <v>9.2194029022000006</v>
      </c>
      <c r="AC42" s="261">
        <v>9.1827662665999998</v>
      </c>
      <c r="AD42" s="261">
        <v>9.3514321869000003</v>
      </c>
      <c r="AE42" s="261">
        <v>9.8130804084999994</v>
      </c>
      <c r="AF42" s="261">
        <v>10.720952318</v>
      </c>
      <c r="AG42" s="261">
        <v>11.006127286</v>
      </c>
      <c r="AH42" s="261">
        <v>10.786761083</v>
      </c>
      <c r="AI42" s="261">
        <v>10.160803567</v>
      </c>
      <c r="AJ42" s="261">
        <v>9.3793230756000003</v>
      </c>
      <c r="AK42" s="261">
        <v>9.1843876787000003</v>
      </c>
      <c r="AL42" s="261">
        <v>9.0237716543000008</v>
      </c>
      <c r="AM42" s="261">
        <v>9.09</v>
      </c>
      <c r="AN42" s="261">
        <v>9.3000000000000007</v>
      </c>
      <c r="AO42" s="261">
        <v>9.4</v>
      </c>
      <c r="AP42" s="261">
        <v>9.27</v>
      </c>
      <c r="AQ42" s="261">
        <v>10.06</v>
      </c>
      <c r="AR42" s="261">
        <v>10.89</v>
      </c>
      <c r="AS42" s="261">
        <v>11.05</v>
      </c>
      <c r="AT42" s="261">
        <v>10.73</v>
      </c>
      <c r="AU42" s="261">
        <v>10.15</v>
      </c>
      <c r="AV42" s="261">
        <v>9.5</v>
      </c>
      <c r="AW42" s="261">
        <v>9.26</v>
      </c>
      <c r="AX42" s="261">
        <v>9.09</v>
      </c>
      <c r="AY42" s="261">
        <v>9.1900329999999997</v>
      </c>
      <c r="AZ42" s="261">
        <v>9.4214330000000004</v>
      </c>
      <c r="BA42" s="384">
        <v>9.5530830000000009</v>
      </c>
      <c r="BB42" s="384">
        <v>9.4537169999999993</v>
      </c>
      <c r="BC42" s="384">
        <v>10.26244</v>
      </c>
      <c r="BD42" s="384">
        <v>11.15002</v>
      </c>
      <c r="BE42" s="384">
        <v>11.294739999999999</v>
      </c>
      <c r="BF42" s="384">
        <v>10.97381</v>
      </c>
      <c r="BG42" s="384">
        <v>10.39129</v>
      </c>
      <c r="BH42" s="384">
        <v>9.7305589999999995</v>
      </c>
      <c r="BI42" s="384">
        <v>9.4888779999999997</v>
      </c>
      <c r="BJ42" s="384">
        <v>9.307734</v>
      </c>
      <c r="BK42" s="384">
        <v>9.3434600000000003</v>
      </c>
      <c r="BL42" s="384">
        <v>9.6249830000000003</v>
      </c>
      <c r="BM42" s="384">
        <v>9.7430859999999999</v>
      </c>
      <c r="BN42" s="384">
        <v>9.6487669999999994</v>
      </c>
      <c r="BO42" s="384">
        <v>10.477220000000001</v>
      </c>
      <c r="BP42" s="384">
        <v>11.39809</v>
      </c>
      <c r="BQ42" s="384">
        <v>11.5518</v>
      </c>
      <c r="BR42" s="384">
        <v>11.22946</v>
      </c>
      <c r="BS42" s="384">
        <v>10.63927</v>
      </c>
      <c r="BT42" s="384">
        <v>9.9807199999999998</v>
      </c>
      <c r="BU42" s="384">
        <v>9.7356909999999992</v>
      </c>
      <c r="BV42" s="384">
        <v>9.5469109999999997</v>
      </c>
    </row>
    <row r="43" spans="1:74" ht="11.1" customHeight="1" x14ac:dyDescent="0.2">
      <c r="A43" s="265" t="s">
        <v>205</v>
      </c>
      <c r="B43" s="205" t="s">
        <v>560</v>
      </c>
      <c r="C43" s="261">
        <v>9.8727152074000006</v>
      </c>
      <c r="D43" s="261">
        <v>10.040653338</v>
      </c>
      <c r="E43" s="261">
        <v>9.9071204715000007</v>
      </c>
      <c r="F43" s="261">
        <v>9.7482798801000001</v>
      </c>
      <c r="G43" s="261">
        <v>9.7868559511999997</v>
      </c>
      <c r="H43" s="261">
        <v>10.049843483</v>
      </c>
      <c r="I43" s="261">
        <v>10.510176012000001</v>
      </c>
      <c r="J43" s="261">
        <v>10.219616652999999</v>
      </c>
      <c r="K43" s="261">
        <v>10.123553450999999</v>
      </c>
      <c r="L43" s="261">
        <v>9.8156136625000006</v>
      </c>
      <c r="M43" s="261">
        <v>9.6464072324999997</v>
      </c>
      <c r="N43" s="261">
        <v>9.6111386140999997</v>
      </c>
      <c r="O43" s="261">
        <v>9.7164810962000008</v>
      </c>
      <c r="P43" s="261">
        <v>9.7412390301999991</v>
      </c>
      <c r="Q43" s="261">
        <v>9.6268939448000008</v>
      </c>
      <c r="R43" s="261">
        <v>9.5348894611000006</v>
      </c>
      <c r="S43" s="261">
        <v>9.5702859277000005</v>
      </c>
      <c r="T43" s="261">
        <v>10.013318178</v>
      </c>
      <c r="U43" s="261">
        <v>10.097223001</v>
      </c>
      <c r="V43" s="261">
        <v>10.080974786000001</v>
      </c>
      <c r="W43" s="261">
        <v>9.9793311433999996</v>
      </c>
      <c r="X43" s="261">
        <v>9.6797463491000002</v>
      </c>
      <c r="Y43" s="261">
        <v>9.5959473710999994</v>
      </c>
      <c r="Z43" s="261">
        <v>9.5762073307000009</v>
      </c>
      <c r="AA43" s="261">
        <v>9.7612588959999993</v>
      </c>
      <c r="AB43" s="261">
        <v>9.8879011087999995</v>
      </c>
      <c r="AC43" s="261">
        <v>9.8251884280000006</v>
      </c>
      <c r="AD43" s="261">
        <v>9.7850185466999999</v>
      </c>
      <c r="AE43" s="261">
        <v>9.7956693818999998</v>
      </c>
      <c r="AF43" s="261">
        <v>10.105596155000001</v>
      </c>
      <c r="AG43" s="261">
        <v>10.262871225</v>
      </c>
      <c r="AH43" s="261">
        <v>10.215284752000001</v>
      </c>
      <c r="AI43" s="261">
        <v>10.243364914000001</v>
      </c>
      <c r="AJ43" s="261">
        <v>9.9905149632000008</v>
      </c>
      <c r="AK43" s="261">
        <v>9.7436208267000008</v>
      </c>
      <c r="AL43" s="261">
        <v>9.7186668550000004</v>
      </c>
      <c r="AM43" s="261">
        <v>10.19</v>
      </c>
      <c r="AN43" s="261">
        <v>10.15</v>
      </c>
      <c r="AO43" s="261">
        <v>9.81</v>
      </c>
      <c r="AP43" s="261">
        <v>9.7799999999999994</v>
      </c>
      <c r="AQ43" s="261">
        <v>9.76</v>
      </c>
      <c r="AR43" s="261">
        <v>10.07</v>
      </c>
      <c r="AS43" s="261">
        <v>10.119999999999999</v>
      </c>
      <c r="AT43" s="261">
        <v>9.8800000000000008</v>
      </c>
      <c r="AU43" s="261">
        <v>9.9600000000000009</v>
      </c>
      <c r="AV43" s="261">
        <v>9.8800000000000008</v>
      </c>
      <c r="AW43" s="261">
        <v>9.99</v>
      </c>
      <c r="AX43" s="261">
        <v>9.6999999999999993</v>
      </c>
      <c r="AY43" s="261">
        <v>10.272819999999999</v>
      </c>
      <c r="AZ43" s="261">
        <v>10.3001</v>
      </c>
      <c r="BA43" s="384">
        <v>10.024570000000001</v>
      </c>
      <c r="BB43" s="384">
        <v>9.9873360000000009</v>
      </c>
      <c r="BC43" s="384">
        <v>9.9529859999999992</v>
      </c>
      <c r="BD43" s="384">
        <v>10.28436</v>
      </c>
      <c r="BE43" s="384">
        <v>10.32001</v>
      </c>
      <c r="BF43" s="384">
        <v>10.07302</v>
      </c>
      <c r="BG43" s="384">
        <v>10.16305</v>
      </c>
      <c r="BH43" s="384">
        <v>10.05752</v>
      </c>
      <c r="BI43" s="384">
        <v>10.16384</v>
      </c>
      <c r="BJ43" s="384">
        <v>9.8454979999999992</v>
      </c>
      <c r="BK43" s="384">
        <v>10.457979999999999</v>
      </c>
      <c r="BL43" s="384">
        <v>10.49817</v>
      </c>
      <c r="BM43" s="384">
        <v>10.19275</v>
      </c>
      <c r="BN43" s="384">
        <v>10.12651</v>
      </c>
      <c r="BO43" s="384">
        <v>10.07098</v>
      </c>
      <c r="BP43" s="384">
        <v>10.395379999999999</v>
      </c>
      <c r="BQ43" s="384">
        <v>10.42727</v>
      </c>
      <c r="BR43" s="384">
        <v>10.17689</v>
      </c>
      <c r="BS43" s="384">
        <v>10.267620000000001</v>
      </c>
      <c r="BT43" s="384">
        <v>10.16902</v>
      </c>
      <c r="BU43" s="384">
        <v>10.284520000000001</v>
      </c>
      <c r="BV43" s="384">
        <v>9.9829340000000002</v>
      </c>
    </row>
    <row r="44" spans="1:74" ht="11.1" customHeight="1" x14ac:dyDescent="0.2">
      <c r="A44" s="265" t="s">
        <v>206</v>
      </c>
      <c r="B44" s="205" t="s">
        <v>561</v>
      </c>
      <c r="C44" s="261">
        <v>8.8193737823999996</v>
      </c>
      <c r="D44" s="261">
        <v>9.0685915887000004</v>
      </c>
      <c r="E44" s="261">
        <v>8.8093156380999993</v>
      </c>
      <c r="F44" s="261">
        <v>8.8268562121999992</v>
      </c>
      <c r="G44" s="261">
        <v>8.9040994630999997</v>
      </c>
      <c r="H44" s="261">
        <v>9.3137344511000002</v>
      </c>
      <c r="I44" s="261">
        <v>9.4084861013999994</v>
      </c>
      <c r="J44" s="261">
        <v>9.4204208001000005</v>
      </c>
      <c r="K44" s="261">
        <v>9.3910675603999998</v>
      </c>
      <c r="L44" s="261">
        <v>8.9242349736000008</v>
      </c>
      <c r="M44" s="261">
        <v>8.8355077716999997</v>
      </c>
      <c r="N44" s="261">
        <v>8.7996161381999993</v>
      </c>
      <c r="O44" s="261">
        <v>8.7700196997000006</v>
      </c>
      <c r="P44" s="261">
        <v>8.6744082347999996</v>
      </c>
      <c r="Q44" s="261">
        <v>8.6802342304</v>
      </c>
      <c r="R44" s="261">
        <v>8.6594477151000007</v>
      </c>
      <c r="S44" s="261">
        <v>8.6585608501000006</v>
      </c>
      <c r="T44" s="261">
        <v>9.1959633829000005</v>
      </c>
      <c r="U44" s="261">
        <v>9.3629862560999992</v>
      </c>
      <c r="V44" s="261">
        <v>9.3519368894999992</v>
      </c>
      <c r="W44" s="261">
        <v>9.3588308522000005</v>
      </c>
      <c r="X44" s="261">
        <v>9.1751703220999996</v>
      </c>
      <c r="Y44" s="261">
        <v>9.0827522617999996</v>
      </c>
      <c r="Z44" s="261">
        <v>9.2765964123</v>
      </c>
      <c r="AA44" s="261">
        <v>9.1564860947</v>
      </c>
      <c r="AB44" s="261">
        <v>9.2432793814000007</v>
      </c>
      <c r="AC44" s="261">
        <v>9.1287102542999996</v>
      </c>
      <c r="AD44" s="261">
        <v>9.0782279199999998</v>
      </c>
      <c r="AE44" s="261">
        <v>9.1206237925</v>
      </c>
      <c r="AF44" s="261">
        <v>9.4720078801999996</v>
      </c>
      <c r="AG44" s="261">
        <v>9.5761099536999996</v>
      </c>
      <c r="AH44" s="261">
        <v>9.4761309251999997</v>
      </c>
      <c r="AI44" s="261">
        <v>9.4837478747000006</v>
      </c>
      <c r="AJ44" s="261">
        <v>9.1807961038000006</v>
      </c>
      <c r="AK44" s="261">
        <v>9.2260905301000005</v>
      </c>
      <c r="AL44" s="261">
        <v>9.1810935926999999</v>
      </c>
      <c r="AM44" s="261">
        <v>9.1999999999999993</v>
      </c>
      <c r="AN44" s="261">
        <v>9.2799999999999994</v>
      </c>
      <c r="AO44" s="261">
        <v>9.26</v>
      </c>
      <c r="AP44" s="261">
        <v>9.19</v>
      </c>
      <c r="AQ44" s="261">
        <v>9.2899999999999991</v>
      </c>
      <c r="AR44" s="261">
        <v>9.57</v>
      </c>
      <c r="AS44" s="261">
        <v>9.4499999999999993</v>
      </c>
      <c r="AT44" s="261">
        <v>9.23</v>
      </c>
      <c r="AU44" s="261">
        <v>9.43</v>
      </c>
      <c r="AV44" s="261">
        <v>9.17</v>
      </c>
      <c r="AW44" s="261">
        <v>9.36</v>
      </c>
      <c r="AX44" s="261">
        <v>9.3000000000000007</v>
      </c>
      <c r="AY44" s="261">
        <v>9.2093749999999996</v>
      </c>
      <c r="AZ44" s="261">
        <v>9.2449440000000003</v>
      </c>
      <c r="BA44" s="384">
        <v>9.2735850000000006</v>
      </c>
      <c r="BB44" s="384">
        <v>9.2673489999999994</v>
      </c>
      <c r="BC44" s="384">
        <v>9.4295690000000008</v>
      </c>
      <c r="BD44" s="384">
        <v>9.7636769999999995</v>
      </c>
      <c r="BE44" s="384">
        <v>9.6374019999999998</v>
      </c>
      <c r="BF44" s="384">
        <v>9.4254800000000003</v>
      </c>
      <c r="BG44" s="384">
        <v>9.6443150000000006</v>
      </c>
      <c r="BH44" s="384">
        <v>9.3770659999999992</v>
      </c>
      <c r="BI44" s="384">
        <v>9.5400159999999996</v>
      </c>
      <c r="BJ44" s="384">
        <v>9.4481710000000003</v>
      </c>
      <c r="BK44" s="384">
        <v>9.2264510000000008</v>
      </c>
      <c r="BL44" s="384">
        <v>9.330686</v>
      </c>
      <c r="BM44" s="384">
        <v>9.3754760000000008</v>
      </c>
      <c r="BN44" s="384">
        <v>9.3653189999999995</v>
      </c>
      <c r="BO44" s="384">
        <v>9.5300919999999998</v>
      </c>
      <c r="BP44" s="384">
        <v>9.8943750000000001</v>
      </c>
      <c r="BQ44" s="384">
        <v>9.7859239999999996</v>
      </c>
      <c r="BR44" s="384">
        <v>9.5793149999999994</v>
      </c>
      <c r="BS44" s="384">
        <v>9.8092869999999994</v>
      </c>
      <c r="BT44" s="384">
        <v>9.5795720000000006</v>
      </c>
      <c r="BU44" s="384">
        <v>9.7604430000000004</v>
      </c>
      <c r="BV44" s="384">
        <v>9.7039489999999997</v>
      </c>
    </row>
    <row r="45" spans="1:74" ht="11.1" customHeight="1" x14ac:dyDescent="0.2">
      <c r="A45" s="265" t="s">
        <v>207</v>
      </c>
      <c r="B45" s="205" t="s">
        <v>562</v>
      </c>
      <c r="C45" s="261">
        <v>8.4908958499999994</v>
      </c>
      <c r="D45" s="261">
        <v>8.4799347183999991</v>
      </c>
      <c r="E45" s="261">
        <v>8.4325287734999996</v>
      </c>
      <c r="F45" s="261">
        <v>8.1786008452000001</v>
      </c>
      <c r="G45" s="261">
        <v>8.3784336458999995</v>
      </c>
      <c r="H45" s="261">
        <v>8.5726254148999992</v>
      </c>
      <c r="I45" s="261">
        <v>8.6691018705000005</v>
      </c>
      <c r="J45" s="261">
        <v>8.7807012025999995</v>
      </c>
      <c r="K45" s="261">
        <v>8.6319207598999999</v>
      </c>
      <c r="L45" s="261">
        <v>8.2139078602000009</v>
      </c>
      <c r="M45" s="261">
        <v>7.8929936109999996</v>
      </c>
      <c r="N45" s="261">
        <v>7.8776666732000002</v>
      </c>
      <c r="O45" s="261">
        <v>7.9826758053000004</v>
      </c>
      <c r="P45" s="261">
        <v>7.9978511977000002</v>
      </c>
      <c r="Q45" s="261">
        <v>7.9758277706999996</v>
      </c>
      <c r="R45" s="261">
        <v>7.8616534920000003</v>
      </c>
      <c r="S45" s="261">
        <v>8.0096294393999994</v>
      </c>
      <c r="T45" s="261">
        <v>8.2736713551999994</v>
      </c>
      <c r="U45" s="261">
        <v>8.4499587267000003</v>
      </c>
      <c r="V45" s="261">
        <v>8.5353161053999997</v>
      </c>
      <c r="W45" s="261">
        <v>8.5873875700000006</v>
      </c>
      <c r="X45" s="261">
        <v>8.2618322785</v>
      </c>
      <c r="Y45" s="261">
        <v>7.9597636293000003</v>
      </c>
      <c r="Z45" s="261">
        <v>8.0586585617999997</v>
      </c>
      <c r="AA45" s="261">
        <v>7.9128723879000002</v>
      </c>
      <c r="AB45" s="261">
        <v>8.1715961830000001</v>
      </c>
      <c r="AC45" s="261">
        <v>8.0430949844999997</v>
      </c>
      <c r="AD45" s="261">
        <v>8.0985772342000004</v>
      </c>
      <c r="AE45" s="261">
        <v>8.2127721012000006</v>
      </c>
      <c r="AF45" s="261">
        <v>8.5105058555999999</v>
      </c>
      <c r="AG45" s="261">
        <v>8.6133539590999995</v>
      </c>
      <c r="AH45" s="261">
        <v>8.5513984166999997</v>
      </c>
      <c r="AI45" s="261">
        <v>8.5246060336999996</v>
      </c>
      <c r="AJ45" s="261">
        <v>8.2623755112000001</v>
      </c>
      <c r="AK45" s="261">
        <v>8.0394780187000006</v>
      </c>
      <c r="AL45" s="261">
        <v>7.9004460238999998</v>
      </c>
      <c r="AM45" s="261">
        <v>8.34</v>
      </c>
      <c r="AN45" s="261">
        <v>8.34</v>
      </c>
      <c r="AO45" s="261">
        <v>8.3000000000000007</v>
      </c>
      <c r="AP45" s="261">
        <v>8.08</v>
      </c>
      <c r="AQ45" s="261">
        <v>8.23</v>
      </c>
      <c r="AR45" s="261">
        <v>8.6199999999999992</v>
      </c>
      <c r="AS45" s="261">
        <v>8.7100000000000009</v>
      </c>
      <c r="AT45" s="261">
        <v>8.7200000000000006</v>
      </c>
      <c r="AU45" s="261">
        <v>8.4600000000000009</v>
      </c>
      <c r="AV45" s="261">
        <v>8.18</v>
      </c>
      <c r="AW45" s="261">
        <v>8.16</v>
      </c>
      <c r="AX45" s="261">
        <v>7.95</v>
      </c>
      <c r="AY45" s="261">
        <v>8.1335899999999999</v>
      </c>
      <c r="AZ45" s="261">
        <v>8.0170949999999994</v>
      </c>
      <c r="BA45" s="384">
        <v>7.8937119999999998</v>
      </c>
      <c r="BB45" s="384">
        <v>7.7471310000000004</v>
      </c>
      <c r="BC45" s="384">
        <v>7.9128489999999996</v>
      </c>
      <c r="BD45" s="384">
        <v>8.3478480000000008</v>
      </c>
      <c r="BE45" s="384">
        <v>8.4426649999999999</v>
      </c>
      <c r="BF45" s="384">
        <v>8.4680520000000001</v>
      </c>
      <c r="BG45" s="384">
        <v>8.2597649999999998</v>
      </c>
      <c r="BH45" s="384">
        <v>7.9798900000000001</v>
      </c>
      <c r="BI45" s="384">
        <v>7.9426350000000001</v>
      </c>
      <c r="BJ45" s="384">
        <v>7.7628680000000001</v>
      </c>
      <c r="BK45" s="384">
        <v>7.8397969999999999</v>
      </c>
      <c r="BL45" s="384">
        <v>7.7719569999999996</v>
      </c>
      <c r="BM45" s="384">
        <v>7.6248019999999999</v>
      </c>
      <c r="BN45" s="384">
        <v>7.5164</v>
      </c>
      <c r="BO45" s="384">
        <v>7.6990220000000003</v>
      </c>
      <c r="BP45" s="384">
        <v>8.1726969999999994</v>
      </c>
      <c r="BQ45" s="384">
        <v>8.3092559999999995</v>
      </c>
      <c r="BR45" s="384">
        <v>8.3706040000000002</v>
      </c>
      <c r="BS45" s="384">
        <v>8.2016950000000008</v>
      </c>
      <c r="BT45" s="384">
        <v>7.9679390000000003</v>
      </c>
      <c r="BU45" s="384">
        <v>7.9734080000000001</v>
      </c>
      <c r="BV45" s="384">
        <v>7.8023420000000003</v>
      </c>
    </row>
    <row r="46" spans="1:74" s="120" customFormat="1" ht="11.1" customHeight="1" x14ac:dyDescent="0.2">
      <c r="A46" s="265" t="s">
        <v>208</v>
      </c>
      <c r="B46" s="205" t="s">
        <v>563</v>
      </c>
      <c r="C46" s="261">
        <v>8.9717513772000004</v>
      </c>
      <c r="D46" s="261">
        <v>9.0382848096000004</v>
      </c>
      <c r="E46" s="261">
        <v>9.0914873802000002</v>
      </c>
      <c r="F46" s="261">
        <v>9.1752935696000009</v>
      </c>
      <c r="G46" s="261">
        <v>9.5410256320000002</v>
      </c>
      <c r="H46" s="261">
        <v>10.054053739</v>
      </c>
      <c r="I46" s="261">
        <v>10.259765376000001</v>
      </c>
      <c r="J46" s="261">
        <v>10.130172985</v>
      </c>
      <c r="K46" s="261">
        <v>9.9837168086000005</v>
      </c>
      <c r="L46" s="261">
        <v>9.3723096881999997</v>
      </c>
      <c r="M46" s="261">
        <v>8.7556385308000007</v>
      </c>
      <c r="N46" s="261">
        <v>8.7607532657</v>
      </c>
      <c r="O46" s="261">
        <v>8.6819844744000001</v>
      </c>
      <c r="P46" s="261">
        <v>8.7367812879999995</v>
      </c>
      <c r="Q46" s="261">
        <v>8.7370038575999995</v>
      </c>
      <c r="R46" s="261">
        <v>8.8491311422999992</v>
      </c>
      <c r="S46" s="261">
        <v>9.2458550771999999</v>
      </c>
      <c r="T46" s="261">
        <v>9.8651229237999996</v>
      </c>
      <c r="U46" s="261">
        <v>10.007925885000001</v>
      </c>
      <c r="V46" s="261">
        <v>9.9862174737</v>
      </c>
      <c r="W46" s="261">
        <v>9.8540021325999998</v>
      </c>
      <c r="X46" s="261">
        <v>9.3116308238999999</v>
      </c>
      <c r="Y46" s="261">
        <v>8.8294577402000005</v>
      </c>
      <c r="Z46" s="261">
        <v>8.8818303708999995</v>
      </c>
      <c r="AA46" s="261">
        <v>8.8751906337000008</v>
      </c>
      <c r="AB46" s="261">
        <v>8.9620494291000004</v>
      </c>
      <c r="AC46" s="261">
        <v>9.0049081222999998</v>
      </c>
      <c r="AD46" s="261">
        <v>9.0695961040000004</v>
      </c>
      <c r="AE46" s="261">
        <v>9.5585648106000001</v>
      </c>
      <c r="AF46" s="261">
        <v>10.128077184</v>
      </c>
      <c r="AG46" s="261">
        <v>10.217574259999999</v>
      </c>
      <c r="AH46" s="261">
        <v>10.079898836</v>
      </c>
      <c r="AI46" s="261">
        <v>9.9118748076000003</v>
      </c>
      <c r="AJ46" s="261">
        <v>9.5399949930000005</v>
      </c>
      <c r="AK46" s="261">
        <v>9.0633304362999993</v>
      </c>
      <c r="AL46" s="261">
        <v>9.0533001804000008</v>
      </c>
      <c r="AM46" s="261">
        <v>9.07</v>
      </c>
      <c r="AN46" s="261">
        <v>9.17</v>
      </c>
      <c r="AO46" s="261">
        <v>9.1199999999999992</v>
      </c>
      <c r="AP46" s="261">
        <v>9.26</v>
      </c>
      <c r="AQ46" s="261">
        <v>9.64</v>
      </c>
      <c r="AR46" s="261">
        <v>10.039999999999999</v>
      </c>
      <c r="AS46" s="261">
        <v>10.119999999999999</v>
      </c>
      <c r="AT46" s="261">
        <v>10.14</v>
      </c>
      <c r="AU46" s="261">
        <v>9.86</v>
      </c>
      <c r="AV46" s="261">
        <v>9.4600000000000009</v>
      </c>
      <c r="AW46" s="261">
        <v>8.9700000000000006</v>
      </c>
      <c r="AX46" s="261">
        <v>8.9700000000000006</v>
      </c>
      <c r="AY46" s="261">
        <v>9.0448540000000008</v>
      </c>
      <c r="AZ46" s="261">
        <v>9.1779589999999995</v>
      </c>
      <c r="BA46" s="384">
        <v>9.1193749999999998</v>
      </c>
      <c r="BB46" s="384">
        <v>9.2808480000000007</v>
      </c>
      <c r="BC46" s="384">
        <v>9.7074490000000004</v>
      </c>
      <c r="BD46" s="384">
        <v>10.124750000000001</v>
      </c>
      <c r="BE46" s="384">
        <v>10.21453</v>
      </c>
      <c r="BF46" s="384">
        <v>10.266019999999999</v>
      </c>
      <c r="BG46" s="384">
        <v>9.9537759999999995</v>
      </c>
      <c r="BH46" s="384">
        <v>9.5780890000000003</v>
      </c>
      <c r="BI46" s="384">
        <v>9.0911369999999998</v>
      </c>
      <c r="BJ46" s="384">
        <v>9.1018030000000003</v>
      </c>
      <c r="BK46" s="384">
        <v>9.1987439999999996</v>
      </c>
      <c r="BL46" s="384">
        <v>9.2873660000000005</v>
      </c>
      <c r="BM46" s="384">
        <v>9.2463770000000007</v>
      </c>
      <c r="BN46" s="384">
        <v>9.4236299999999993</v>
      </c>
      <c r="BO46" s="384">
        <v>9.8633629999999997</v>
      </c>
      <c r="BP46" s="384">
        <v>10.29631</v>
      </c>
      <c r="BQ46" s="384">
        <v>10.39472</v>
      </c>
      <c r="BR46" s="384">
        <v>10.44924</v>
      </c>
      <c r="BS46" s="384">
        <v>10.133609999999999</v>
      </c>
      <c r="BT46" s="384">
        <v>9.7520930000000003</v>
      </c>
      <c r="BU46" s="384">
        <v>9.2646309999999996</v>
      </c>
      <c r="BV46" s="384">
        <v>9.2777650000000005</v>
      </c>
    </row>
    <row r="47" spans="1:74" s="120" customFormat="1" ht="11.1" customHeight="1" x14ac:dyDescent="0.2">
      <c r="A47" s="265" t="s">
        <v>209</v>
      </c>
      <c r="B47" s="207" t="s">
        <v>564</v>
      </c>
      <c r="C47" s="261">
        <v>11.892761303</v>
      </c>
      <c r="D47" s="261">
        <v>11.805263974000001</v>
      </c>
      <c r="E47" s="261">
        <v>11.798914330000001</v>
      </c>
      <c r="F47" s="261">
        <v>10.85856439</v>
      </c>
      <c r="G47" s="261">
        <v>12.306610761</v>
      </c>
      <c r="H47" s="261">
        <v>13.386375721</v>
      </c>
      <c r="I47" s="261">
        <v>14.377250878</v>
      </c>
      <c r="J47" s="261">
        <v>14.221404479</v>
      </c>
      <c r="K47" s="261">
        <v>14.581517472</v>
      </c>
      <c r="L47" s="261">
        <v>13.288538832</v>
      </c>
      <c r="M47" s="261">
        <v>12.512448202</v>
      </c>
      <c r="N47" s="261">
        <v>12.033384842</v>
      </c>
      <c r="O47" s="261">
        <v>12.081372213</v>
      </c>
      <c r="P47" s="261">
        <v>12.002573949</v>
      </c>
      <c r="Q47" s="261">
        <v>11.989813861</v>
      </c>
      <c r="R47" s="261">
        <v>10.962573969999999</v>
      </c>
      <c r="S47" s="261">
        <v>12.450028684999999</v>
      </c>
      <c r="T47" s="261">
        <v>13.503010263</v>
      </c>
      <c r="U47" s="261">
        <v>14.068066259</v>
      </c>
      <c r="V47" s="261">
        <v>14.382511969999999</v>
      </c>
      <c r="W47" s="261">
        <v>14.059625924000001</v>
      </c>
      <c r="X47" s="261">
        <v>12.115473398000001</v>
      </c>
      <c r="Y47" s="261">
        <v>12.520949219</v>
      </c>
      <c r="Z47" s="261">
        <v>12.191356553</v>
      </c>
      <c r="AA47" s="261">
        <v>12.254538738000001</v>
      </c>
      <c r="AB47" s="261">
        <v>12.415525027999999</v>
      </c>
      <c r="AC47" s="261">
        <v>12.598219672999999</v>
      </c>
      <c r="AD47" s="261">
        <v>11.21484734</v>
      </c>
      <c r="AE47" s="261">
        <v>12.851437862999999</v>
      </c>
      <c r="AF47" s="261">
        <v>14.374265238</v>
      </c>
      <c r="AG47" s="261">
        <v>14.412456614</v>
      </c>
      <c r="AH47" s="261">
        <v>14.705804235</v>
      </c>
      <c r="AI47" s="261">
        <v>14.898019624</v>
      </c>
      <c r="AJ47" s="261">
        <v>13.380792171</v>
      </c>
      <c r="AK47" s="261">
        <v>13.038590367999999</v>
      </c>
      <c r="AL47" s="261">
        <v>12.451982851</v>
      </c>
      <c r="AM47" s="261">
        <v>12.77</v>
      </c>
      <c r="AN47" s="261">
        <v>12.7</v>
      </c>
      <c r="AO47" s="261">
        <v>12.94</v>
      </c>
      <c r="AP47" s="261">
        <v>12.15</v>
      </c>
      <c r="AQ47" s="261">
        <v>13.38</v>
      </c>
      <c r="AR47" s="261">
        <v>14.57</v>
      </c>
      <c r="AS47" s="261">
        <v>15.22</v>
      </c>
      <c r="AT47" s="261">
        <v>15.84</v>
      </c>
      <c r="AU47" s="261">
        <v>14.48</v>
      </c>
      <c r="AV47" s="261">
        <v>13.64</v>
      </c>
      <c r="AW47" s="261">
        <v>13.46</v>
      </c>
      <c r="AX47" s="261">
        <v>13.12</v>
      </c>
      <c r="AY47" s="261">
        <v>13.445449999999999</v>
      </c>
      <c r="AZ47" s="261">
        <v>13.308999999999999</v>
      </c>
      <c r="BA47" s="384">
        <v>13.4528</v>
      </c>
      <c r="BB47" s="384">
        <v>12.77488</v>
      </c>
      <c r="BC47" s="384">
        <v>13.78867</v>
      </c>
      <c r="BD47" s="384">
        <v>14.97414</v>
      </c>
      <c r="BE47" s="384">
        <v>15.63401</v>
      </c>
      <c r="BF47" s="384">
        <v>16.26069</v>
      </c>
      <c r="BG47" s="384">
        <v>14.793699999999999</v>
      </c>
      <c r="BH47" s="384">
        <v>13.729089999999999</v>
      </c>
      <c r="BI47" s="384">
        <v>13.734819999999999</v>
      </c>
      <c r="BJ47" s="384">
        <v>13.420349999999999</v>
      </c>
      <c r="BK47" s="384">
        <v>13.890840000000001</v>
      </c>
      <c r="BL47" s="384">
        <v>13.699730000000001</v>
      </c>
      <c r="BM47" s="384">
        <v>13.781549999999999</v>
      </c>
      <c r="BN47" s="384">
        <v>13.33343</v>
      </c>
      <c r="BO47" s="384">
        <v>14.122350000000001</v>
      </c>
      <c r="BP47" s="384">
        <v>15.2913</v>
      </c>
      <c r="BQ47" s="384">
        <v>15.944039999999999</v>
      </c>
      <c r="BR47" s="384">
        <v>16.56504</v>
      </c>
      <c r="BS47" s="384">
        <v>15.03434</v>
      </c>
      <c r="BT47" s="384">
        <v>13.7338</v>
      </c>
      <c r="BU47" s="384">
        <v>13.89066</v>
      </c>
      <c r="BV47" s="384">
        <v>13.596869999999999</v>
      </c>
    </row>
    <row r="48" spans="1:74" s="120" customFormat="1" ht="11.1" customHeight="1" x14ac:dyDescent="0.2">
      <c r="A48" s="265" t="s">
        <v>210</v>
      </c>
      <c r="B48" s="208" t="s">
        <v>538</v>
      </c>
      <c r="C48" s="215">
        <v>10.18</v>
      </c>
      <c r="D48" s="215">
        <v>10.36</v>
      </c>
      <c r="E48" s="215">
        <v>10.29</v>
      </c>
      <c r="F48" s="215">
        <v>10.01</v>
      </c>
      <c r="G48" s="215">
        <v>10.210000000000001</v>
      </c>
      <c r="H48" s="215">
        <v>10.64</v>
      </c>
      <c r="I48" s="215">
        <v>10.95</v>
      </c>
      <c r="J48" s="215">
        <v>10.85</v>
      </c>
      <c r="K48" s="215">
        <v>10.79</v>
      </c>
      <c r="L48" s="215">
        <v>10.31</v>
      </c>
      <c r="M48" s="215">
        <v>10.050000000000001</v>
      </c>
      <c r="N48" s="215">
        <v>9.98</v>
      </c>
      <c r="O48" s="215">
        <v>9.9700000000000006</v>
      </c>
      <c r="P48" s="215">
        <v>10</v>
      </c>
      <c r="Q48" s="215">
        <v>10</v>
      </c>
      <c r="R48" s="215">
        <v>9.83</v>
      </c>
      <c r="S48" s="215">
        <v>10.06</v>
      </c>
      <c r="T48" s="215">
        <v>10.52</v>
      </c>
      <c r="U48" s="215">
        <v>10.7</v>
      </c>
      <c r="V48" s="215">
        <v>10.81</v>
      </c>
      <c r="W48" s="215">
        <v>10.68</v>
      </c>
      <c r="X48" s="215">
        <v>10.15</v>
      </c>
      <c r="Y48" s="215">
        <v>10.1</v>
      </c>
      <c r="Z48" s="215">
        <v>10.09</v>
      </c>
      <c r="AA48" s="215">
        <v>10.130000000000001</v>
      </c>
      <c r="AB48" s="215">
        <v>10.28</v>
      </c>
      <c r="AC48" s="215">
        <v>10.28</v>
      </c>
      <c r="AD48" s="215">
        <v>10.07</v>
      </c>
      <c r="AE48" s="215">
        <v>10.34</v>
      </c>
      <c r="AF48" s="215">
        <v>10.83</v>
      </c>
      <c r="AG48" s="215">
        <v>10.95</v>
      </c>
      <c r="AH48" s="215">
        <v>10.91</v>
      </c>
      <c r="AI48" s="215">
        <v>10.86</v>
      </c>
      <c r="AJ48" s="215">
        <v>10.4</v>
      </c>
      <c r="AK48" s="215">
        <v>10.28</v>
      </c>
      <c r="AL48" s="215">
        <v>10.17</v>
      </c>
      <c r="AM48" s="215">
        <v>10.47</v>
      </c>
      <c r="AN48" s="215">
        <v>10.48</v>
      </c>
      <c r="AO48" s="215">
        <v>10.4</v>
      </c>
      <c r="AP48" s="215">
        <v>10.23</v>
      </c>
      <c r="AQ48" s="215">
        <v>10.41</v>
      </c>
      <c r="AR48" s="215">
        <v>10.79</v>
      </c>
      <c r="AS48" s="215">
        <v>11.03</v>
      </c>
      <c r="AT48" s="215">
        <v>11.02</v>
      </c>
      <c r="AU48" s="215">
        <v>10.7</v>
      </c>
      <c r="AV48" s="215">
        <v>10.46</v>
      </c>
      <c r="AW48" s="215">
        <v>10.43</v>
      </c>
      <c r="AX48" s="215">
        <v>10.27</v>
      </c>
      <c r="AY48" s="215">
        <v>10.570740000000001</v>
      </c>
      <c r="AZ48" s="215">
        <v>10.56976</v>
      </c>
      <c r="BA48" s="386">
        <v>10.47057</v>
      </c>
      <c r="BB48" s="386">
        <v>10.31734</v>
      </c>
      <c r="BC48" s="386">
        <v>10.50958</v>
      </c>
      <c r="BD48" s="386">
        <v>10.946210000000001</v>
      </c>
      <c r="BE48" s="386">
        <v>11.144410000000001</v>
      </c>
      <c r="BF48" s="386">
        <v>11.087770000000001</v>
      </c>
      <c r="BG48" s="386">
        <v>10.795820000000001</v>
      </c>
      <c r="BH48" s="386">
        <v>10.552</v>
      </c>
      <c r="BI48" s="386">
        <v>10.5397</v>
      </c>
      <c r="BJ48" s="386">
        <v>10.374980000000001</v>
      </c>
      <c r="BK48" s="386">
        <v>10.66356</v>
      </c>
      <c r="BL48" s="386">
        <v>10.6831</v>
      </c>
      <c r="BM48" s="386">
        <v>10.55681</v>
      </c>
      <c r="BN48" s="386">
        <v>10.42554</v>
      </c>
      <c r="BO48" s="386">
        <v>10.589130000000001</v>
      </c>
      <c r="BP48" s="386">
        <v>11.03961</v>
      </c>
      <c r="BQ48" s="386">
        <v>11.25764</v>
      </c>
      <c r="BR48" s="386">
        <v>11.20848</v>
      </c>
      <c r="BS48" s="386">
        <v>10.914680000000001</v>
      </c>
      <c r="BT48" s="386">
        <v>10.66643</v>
      </c>
      <c r="BU48" s="386">
        <v>10.69101</v>
      </c>
      <c r="BV48" s="386">
        <v>10.54045</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295"/>
      <c r="BE49" s="295"/>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781" t="s">
        <v>1003</v>
      </c>
      <c r="C50" s="782"/>
      <c r="D50" s="782"/>
      <c r="E50" s="782"/>
      <c r="F50" s="782"/>
      <c r="G50" s="782"/>
      <c r="H50" s="782"/>
      <c r="I50" s="782"/>
      <c r="J50" s="782"/>
      <c r="K50" s="782"/>
      <c r="L50" s="782"/>
      <c r="M50" s="782"/>
      <c r="N50" s="782"/>
      <c r="O50" s="782"/>
      <c r="P50" s="782"/>
      <c r="Q50" s="782"/>
      <c r="AY50" s="514"/>
      <c r="AZ50" s="514"/>
      <c r="BA50" s="514"/>
      <c r="BB50" s="514"/>
      <c r="BC50" s="514"/>
      <c r="BD50" s="691"/>
      <c r="BE50" s="691"/>
      <c r="BF50" s="691"/>
      <c r="BG50" s="514"/>
      <c r="BH50" s="514"/>
      <c r="BI50" s="514"/>
      <c r="BJ50" s="514"/>
    </row>
    <row r="51" spans="1:74" s="296" customFormat="1" ht="12" customHeight="1" x14ac:dyDescent="0.2">
      <c r="A51" s="119"/>
      <c r="B51" s="790" t="s">
        <v>137</v>
      </c>
      <c r="C51" s="782"/>
      <c r="D51" s="782"/>
      <c r="E51" s="782"/>
      <c r="F51" s="782"/>
      <c r="G51" s="782"/>
      <c r="H51" s="782"/>
      <c r="I51" s="782"/>
      <c r="J51" s="782"/>
      <c r="K51" s="782"/>
      <c r="L51" s="782"/>
      <c r="M51" s="782"/>
      <c r="N51" s="782"/>
      <c r="O51" s="782"/>
      <c r="P51" s="782"/>
      <c r="Q51" s="782"/>
      <c r="AY51" s="514"/>
      <c r="AZ51" s="514"/>
      <c r="BA51" s="514"/>
      <c r="BB51" s="514"/>
      <c r="BC51" s="514"/>
      <c r="BD51" s="691"/>
      <c r="BE51" s="691"/>
      <c r="BF51" s="691"/>
      <c r="BG51" s="514"/>
      <c r="BH51" s="514"/>
      <c r="BI51" s="514"/>
      <c r="BJ51" s="514"/>
    </row>
    <row r="52" spans="1:74" s="465" customFormat="1" ht="12" customHeight="1" x14ac:dyDescent="0.2">
      <c r="A52" s="464"/>
      <c r="B52" s="846" t="s">
        <v>1076</v>
      </c>
      <c r="C52" s="800"/>
      <c r="D52" s="800"/>
      <c r="E52" s="800"/>
      <c r="F52" s="800"/>
      <c r="G52" s="800"/>
      <c r="H52" s="800"/>
      <c r="I52" s="800"/>
      <c r="J52" s="800"/>
      <c r="K52" s="800"/>
      <c r="L52" s="800"/>
      <c r="M52" s="800"/>
      <c r="N52" s="800"/>
      <c r="O52" s="800"/>
      <c r="P52" s="800"/>
      <c r="Q52" s="800"/>
      <c r="AY52" s="515"/>
      <c r="AZ52" s="515"/>
      <c r="BA52" s="515"/>
      <c r="BB52" s="515"/>
      <c r="BC52" s="515"/>
      <c r="BD52" s="692"/>
      <c r="BE52" s="692"/>
      <c r="BF52" s="692"/>
      <c r="BG52" s="515"/>
      <c r="BH52" s="515"/>
      <c r="BI52" s="515"/>
      <c r="BJ52" s="515"/>
    </row>
    <row r="53" spans="1:74" s="465" customFormat="1" ht="12" customHeight="1" x14ac:dyDescent="0.2">
      <c r="A53" s="466"/>
      <c r="B53" s="803" t="s">
        <v>1028</v>
      </c>
      <c r="C53" s="804"/>
      <c r="D53" s="804"/>
      <c r="E53" s="804"/>
      <c r="F53" s="804"/>
      <c r="G53" s="804"/>
      <c r="H53" s="804"/>
      <c r="I53" s="804"/>
      <c r="J53" s="804"/>
      <c r="K53" s="804"/>
      <c r="L53" s="804"/>
      <c r="M53" s="804"/>
      <c r="N53" s="804"/>
      <c r="O53" s="804"/>
      <c r="P53" s="804"/>
      <c r="Q53" s="800"/>
      <c r="AY53" s="515"/>
      <c r="AZ53" s="515"/>
      <c r="BA53" s="515"/>
      <c r="BB53" s="515"/>
      <c r="BC53" s="515"/>
      <c r="BD53" s="692"/>
      <c r="BE53" s="692"/>
      <c r="BF53" s="692"/>
      <c r="BG53" s="515"/>
      <c r="BH53" s="515"/>
      <c r="BI53" s="515"/>
      <c r="BJ53" s="515"/>
    </row>
    <row r="54" spans="1:74" s="465" customFormat="1" ht="12" customHeight="1" x14ac:dyDescent="0.2">
      <c r="A54" s="466"/>
      <c r="B54" s="798" t="s">
        <v>1064</v>
      </c>
      <c r="C54" s="804"/>
      <c r="D54" s="804"/>
      <c r="E54" s="804"/>
      <c r="F54" s="804"/>
      <c r="G54" s="804"/>
      <c r="H54" s="804"/>
      <c r="I54" s="804"/>
      <c r="J54" s="804"/>
      <c r="K54" s="804"/>
      <c r="L54" s="804"/>
      <c r="M54" s="804"/>
      <c r="N54" s="804"/>
      <c r="O54" s="804"/>
      <c r="P54" s="804"/>
      <c r="Q54" s="800"/>
      <c r="AY54" s="515"/>
      <c r="AZ54" s="515"/>
      <c r="BA54" s="515"/>
      <c r="BB54" s="515"/>
      <c r="BC54" s="515"/>
      <c r="BD54" s="692"/>
      <c r="BE54" s="692"/>
      <c r="BF54" s="692"/>
      <c r="BG54" s="515"/>
      <c r="BH54" s="515"/>
      <c r="BI54" s="515"/>
      <c r="BJ54" s="515"/>
    </row>
    <row r="55" spans="1:74" s="465" customFormat="1" ht="12" customHeight="1" x14ac:dyDescent="0.2">
      <c r="A55" s="466"/>
      <c r="B55" s="831" t="s">
        <v>1065</v>
      </c>
      <c r="C55" s="800"/>
      <c r="D55" s="800"/>
      <c r="E55" s="800"/>
      <c r="F55" s="800"/>
      <c r="G55" s="800"/>
      <c r="H55" s="800"/>
      <c r="I55" s="800"/>
      <c r="J55" s="800"/>
      <c r="K55" s="800"/>
      <c r="L55" s="800"/>
      <c r="M55" s="800"/>
      <c r="N55" s="800"/>
      <c r="O55" s="800"/>
      <c r="P55" s="800"/>
      <c r="Q55" s="800"/>
      <c r="AY55" s="515"/>
      <c r="AZ55" s="515"/>
      <c r="BA55" s="515"/>
      <c r="BB55" s="515"/>
      <c r="BC55" s="515"/>
      <c r="BD55" s="692"/>
      <c r="BE55" s="692"/>
      <c r="BF55" s="692"/>
      <c r="BG55" s="515"/>
      <c r="BH55" s="515"/>
      <c r="BI55" s="515"/>
      <c r="BJ55" s="515"/>
    </row>
    <row r="56" spans="1:74" s="465" customFormat="1" ht="22.35" customHeight="1" x14ac:dyDescent="0.2">
      <c r="A56" s="466"/>
      <c r="B56" s="803" t="s">
        <v>1072</v>
      </c>
      <c r="C56" s="804"/>
      <c r="D56" s="804"/>
      <c r="E56" s="804"/>
      <c r="F56" s="804"/>
      <c r="G56" s="804"/>
      <c r="H56" s="804"/>
      <c r="I56" s="804"/>
      <c r="J56" s="804"/>
      <c r="K56" s="804"/>
      <c r="L56" s="804"/>
      <c r="M56" s="804"/>
      <c r="N56" s="804"/>
      <c r="O56" s="804"/>
      <c r="P56" s="804"/>
      <c r="Q56" s="800"/>
      <c r="AY56" s="515"/>
      <c r="AZ56" s="515"/>
      <c r="BA56" s="515"/>
      <c r="BB56" s="515"/>
      <c r="BC56" s="515"/>
      <c r="BD56" s="692"/>
      <c r="BE56" s="692"/>
      <c r="BF56" s="692"/>
      <c r="BG56" s="515"/>
      <c r="BH56" s="515"/>
      <c r="BI56" s="515"/>
      <c r="BJ56" s="515"/>
    </row>
    <row r="57" spans="1:74" s="465" customFormat="1" ht="12" customHeight="1" x14ac:dyDescent="0.2">
      <c r="A57" s="466"/>
      <c r="B57" s="798" t="s">
        <v>1032</v>
      </c>
      <c r="C57" s="799"/>
      <c r="D57" s="799"/>
      <c r="E57" s="799"/>
      <c r="F57" s="799"/>
      <c r="G57" s="799"/>
      <c r="H57" s="799"/>
      <c r="I57" s="799"/>
      <c r="J57" s="799"/>
      <c r="K57" s="799"/>
      <c r="L57" s="799"/>
      <c r="M57" s="799"/>
      <c r="N57" s="799"/>
      <c r="O57" s="799"/>
      <c r="P57" s="799"/>
      <c r="Q57" s="800"/>
      <c r="AY57" s="515"/>
      <c r="AZ57" s="515"/>
      <c r="BA57" s="515"/>
      <c r="BB57" s="515"/>
      <c r="BC57" s="515"/>
      <c r="BD57" s="692"/>
      <c r="BE57" s="692"/>
      <c r="BF57" s="692"/>
      <c r="BG57" s="515"/>
      <c r="BH57" s="515"/>
      <c r="BI57" s="515"/>
      <c r="BJ57" s="515"/>
    </row>
    <row r="58" spans="1:74" s="461" customFormat="1" ht="12" customHeight="1" x14ac:dyDescent="0.2">
      <c r="A58" s="436"/>
      <c r="B58" s="812" t="s">
        <v>1129</v>
      </c>
      <c r="C58" s="800"/>
      <c r="D58" s="800"/>
      <c r="E58" s="800"/>
      <c r="F58" s="800"/>
      <c r="G58" s="800"/>
      <c r="H58" s="800"/>
      <c r="I58" s="800"/>
      <c r="J58" s="800"/>
      <c r="K58" s="800"/>
      <c r="L58" s="800"/>
      <c r="M58" s="800"/>
      <c r="N58" s="800"/>
      <c r="O58" s="800"/>
      <c r="P58" s="800"/>
      <c r="Q58" s="800"/>
      <c r="AY58" s="513"/>
      <c r="AZ58" s="513"/>
      <c r="BA58" s="513"/>
      <c r="BB58" s="513"/>
      <c r="BC58" s="513"/>
      <c r="BD58" s="685"/>
      <c r="BE58" s="685"/>
      <c r="BF58" s="685"/>
      <c r="BG58" s="513"/>
      <c r="BH58" s="513"/>
      <c r="BI58" s="513"/>
      <c r="BJ58" s="513"/>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693"/>
      <c r="BE59" s="693"/>
      <c r="BF59" s="693"/>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693"/>
      <c r="BE60" s="693"/>
      <c r="BF60" s="693"/>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693"/>
      <c r="BE61" s="693"/>
      <c r="BF61" s="693"/>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693"/>
      <c r="BE62" s="693"/>
      <c r="BF62" s="693"/>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693"/>
      <c r="BE63" s="693"/>
      <c r="BF63" s="693"/>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693"/>
      <c r="BE64" s="693"/>
      <c r="BF64" s="693"/>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693"/>
      <c r="BE65" s="693"/>
      <c r="BF65" s="693"/>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693"/>
      <c r="BE66" s="693"/>
      <c r="BF66" s="693"/>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693"/>
      <c r="BE67" s="693"/>
      <c r="BF67" s="693"/>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693"/>
      <c r="BE69" s="693"/>
      <c r="BF69" s="693"/>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693"/>
      <c r="BE70" s="693"/>
      <c r="BF70" s="693"/>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693"/>
      <c r="BE71" s="693"/>
      <c r="BF71" s="693"/>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693"/>
      <c r="BE72" s="693"/>
      <c r="BF72" s="693"/>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693"/>
      <c r="BE73" s="693"/>
      <c r="BF73" s="693"/>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693"/>
      <c r="BE74" s="693"/>
      <c r="BF74" s="693"/>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693"/>
      <c r="BE75" s="693"/>
      <c r="BF75" s="693"/>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693"/>
      <c r="BE76" s="693"/>
      <c r="BF76" s="693"/>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693"/>
      <c r="BE77" s="693"/>
      <c r="BF77" s="693"/>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694"/>
      <c r="BE80" s="694"/>
      <c r="BF80" s="694"/>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695"/>
      <c r="BE90" s="695"/>
      <c r="BF90" s="695"/>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695"/>
      <c r="BE91" s="695"/>
      <c r="BF91" s="695"/>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695"/>
      <c r="BE92" s="695"/>
      <c r="BF92" s="695"/>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695"/>
      <c r="BE93" s="695"/>
      <c r="BF93" s="695"/>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695"/>
      <c r="BE94" s="695"/>
      <c r="BF94" s="695"/>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695"/>
      <c r="BE95" s="695"/>
      <c r="BF95" s="695"/>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695"/>
      <c r="BE96" s="695"/>
      <c r="BF96" s="695"/>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695"/>
      <c r="BE97" s="695"/>
      <c r="BF97" s="695"/>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695"/>
      <c r="BE98" s="695"/>
      <c r="BF98" s="695"/>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696"/>
      <c r="BE100" s="696"/>
      <c r="BF100" s="696"/>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C22" sqref="BC22"/>
    </sheetView>
  </sheetViews>
  <sheetFormatPr defaultColWidth="11" defaultRowHeight="11.25" x14ac:dyDescent="0.2"/>
  <cols>
    <col min="1" max="1" width="10.5703125" style="547" customWidth="1"/>
    <col min="2" max="2" width="24.42578125" style="547" customWidth="1"/>
    <col min="3" max="55" width="6.5703125" style="547" customWidth="1"/>
    <col min="56" max="58" width="6.5703125" style="706" customWidth="1"/>
    <col min="59" max="74" width="6.5703125" style="547" customWidth="1"/>
    <col min="75" max="238" width="11" style="547"/>
    <col min="239" max="239" width="1.5703125" style="547" customWidth="1"/>
    <col min="240" max="16384" width="11" style="547"/>
  </cols>
  <sheetData>
    <row r="1" spans="1:74" ht="12.75" customHeight="1" x14ac:dyDescent="0.2">
      <c r="A1" s="791" t="s">
        <v>982</v>
      </c>
      <c r="B1" s="545" t="s">
        <v>472</v>
      </c>
      <c r="C1" s="545"/>
      <c r="D1" s="545"/>
      <c r="E1" s="545"/>
      <c r="F1" s="545"/>
      <c r="G1" s="545"/>
      <c r="H1" s="545"/>
      <c r="I1" s="545"/>
      <c r="J1" s="545"/>
      <c r="K1" s="545"/>
      <c r="L1" s="545"/>
      <c r="M1" s="545"/>
      <c r="N1" s="545"/>
      <c r="O1" s="545"/>
      <c r="P1" s="545"/>
      <c r="Q1" s="545"/>
      <c r="R1" s="545"/>
      <c r="S1" s="545"/>
      <c r="T1" s="545"/>
      <c r="U1" s="545"/>
      <c r="V1" s="545"/>
      <c r="W1" s="545"/>
      <c r="X1" s="545"/>
      <c r="Y1" s="545"/>
      <c r="Z1" s="545"/>
      <c r="AA1" s="545"/>
      <c r="AB1" s="545"/>
      <c r="AC1" s="545"/>
      <c r="AD1" s="545"/>
      <c r="AE1" s="545"/>
      <c r="AF1" s="545"/>
      <c r="AG1" s="545"/>
      <c r="AH1" s="545"/>
      <c r="AI1" s="545"/>
      <c r="AJ1" s="545"/>
      <c r="AK1" s="545"/>
      <c r="AL1" s="545"/>
      <c r="AM1" s="545"/>
      <c r="AN1" s="545"/>
      <c r="AO1" s="545"/>
      <c r="AP1" s="545"/>
      <c r="AQ1" s="545"/>
      <c r="AR1" s="545"/>
      <c r="AS1" s="545"/>
      <c r="AT1" s="545"/>
      <c r="AU1" s="545"/>
      <c r="AV1" s="545"/>
      <c r="AW1" s="545"/>
      <c r="AX1" s="545"/>
      <c r="AY1" s="545"/>
      <c r="AZ1" s="545"/>
      <c r="BA1" s="545"/>
      <c r="BB1" s="545"/>
      <c r="BC1" s="545"/>
      <c r="BD1" s="545"/>
      <c r="BE1" s="545"/>
      <c r="BF1" s="545"/>
      <c r="BG1" s="545"/>
      <c r="BH1" s="545"/>
      <c r="BI1" s="545"/>
      <c r="BJ1" s="545"/>
      <c r="BK1" s="545"/>
      <c r="BL1" s="545"/>
      <c r="BM1" s="545"/>
      <c r="BN1" s="545"/>
      <c r="BO1" s="545"/>
      <c r="BP1" s="545"/>
      <c r="BQ1" s="545"/>
      <c r="BR1" s="545"/>
      <c r="BS1" s="545"/>
      <c r="BT1" s="545"/>
      <c r="BU1" s="545"/>
      <c r="BV1" s="545"/>
    </row>
    <row r="2" spans="1:74" ht="12.75" customHeight="1" x14ac:dyDescent="0.2">
      <c r="A2" s="792"/>
      <c r="B2" s="541" t="str">
        <f>"U.S. Energy Information Administration  |  Short-Term Energy Outlook  - "&amp;Dates!D1</f>
        <v>U.S. Energy Information Administration  |  Short-Term Energy Outlook  - March 2019</v>
      </c>
      <c r="C2" s="548"/>
      <c r="D2" s="548"/>
      <c r="E2" s="548"/>
      <c r="F2" s="548"/>
      <c r="G2" s="548"/>
      <c r="H2" s="548"/>
      <c r="I2" s="548"/>
      <c r="J2" s="548"/>
      <c r="K2" s="548"/>
      <c r="L2" s="548"/>
      <c r="M2" s="548"/>
      <c r="N2" s="548"/>
      <c r="O2" s="548"/>
      <c r="P2" s="548"/>
      <c r="Q2" s="548"/>
      <c r="R2" s="548"/>
      <c r="S2" s="548"/>
      <c r="T2" s="548"/>
      <c r="U2" s="548"/>
      <c r="V2" s="548"/>
      <c r="W2" s="548"/>
      <c r="X2" s="548"/>
      <c r="Y2" s="548"/>
      <c r="Z2" s="548"/>
      <c r="AA2" s="548"/>
      <c r="AB2" s="548"/>
      <c r="AC2" s="548"/>
      <c r="AD2" s="548"/>
      <c r="AE2" s="548"/>
      <c r="AF2" s="548"/>
      <c r="AG2" s="548"/>
      <c r="AH2" s="548"/>
      <c r="AI2" s="548"/>
      <c r="AJ2" s="548"/>
      <c r="AK2" s="548"/>
      <c r="AL2" s="548"/>
      <c r="AM2" s="548"/>
      <c r="AN2" s="548"/>
      <c r="AO2" s="548"/>
      <c r="AP2" s="548"/>
      <c r="AQ2" s="548"/>
      <c r="AR2" s="548"/>
      <c r="AS2" s="548"/>
      <c r="AT2" s="548"/>
      <c r="AU2" s="548"/>
      <c r="AV2" s="548"/>
      <c r="AW2" s="548"/>
      <c r="AX2" s="548"/>
      <c r="AY2" s="548"/>
      <c r="AZ2" s="548"/>
      <c r="BA2" s="548"/>
      <c r="BB2" s="548"/>
      <c r="BC2" s="548"/>
      <c r="BD2" s="697"/>
      <c r="BE2" s="697"/>
      <c r="BF2" s="697"/>
      <c r="BG2" s="548"/>
      <c r="BH2" s="548"/>
      <c r="BI2" s="548"/>
      <c r="BJ2" s="548"/>
      <c r="BK2" s="548"/>
      <c r="BL2" s="548"/>
      <c r="BM2" s="548"/>
      <c r="BN2" s="548"/>
      <c r="BO2" s="548"/>
      <c r="BP2" s="548"/>
      <c r="BQ2" s="548"/>
      <c r="BR2" s="548"/>
      <c r="BS2" s="548"/>
      <c r="BT2" s="548"/>
      <c r="BU2" s="548"/>
      <c r="BV2" s="548"/>
    </row>
    <row r="3" spans="1:74" ht="12.75" customHeight="1" x14ac:dyDescent="0.2">
      <c r="A3" s="549"/>
      <c r="B3" s="550"/>
      <c r="C3" s="796">
        <f>Dates!D3</f>
        <v>2015</v>
      </c>
      <c r="D3" s="797"/>
      <c r="E3" s="797"/>
      <c r="F3" s="797"/>
      <c r="G3" s="797"/>
      <c r="H3" s="797"/>
      <c r="I3" s="797"/>
      <c r="J3" s="797"/>
      <c r="K3" s="797"/>
      <c r="L3" s="797"/>
      <c r="M3" s="797"/>
      <c r="N3" s="847"/>
      <c r="O3" s="796">
        <f>C3+1</f>
        <v>2016</v>
      </c>
      <c r="P3" s="797"/>
      <c r="Q3" s="797"/>
      <c r="R3" s="797"/>
      <c r="S3" s="797"/>
      <c r="T3" s="797"/>
      <c r="U3" s="797"/>
      <c r="V3" s="797"/>
      <c r="W3" s="797"/>
      <c r="X3" s="797"/>
      <c r="Y3" s="797"/>
      <c r="Z3" s="847"/>
      <c r="AA3" s="796">
        <f>O3+1</f>
        <v>2017</v>
      </c>
      <c r="AB3" s="797"/>
      <c r="AC3" s="797"/>
      <c r="AD3" s="797"/>
      <c r="AE3" s="797"/>
      <c r="AF3" s="797"/>
      <c r="AG3" s="797"/>
      <c r="AH3" s="797"/>
      <c r="AI3" s="797"/>
      <c r="AJ3" s="797"/>
      <c r="AK3" s="797"/>
      <c r="AL3" s="847"/>
      <c r="AM3" s="796">
        <f>AA3+1</f>
        <v>2018</v>
      </c>
      <c r="AN3" s="797"/>
      <c r="AO3" s="797"/>
      <c r="AP3" s="797"/>
      <c r="AQ3" s="797"/>
      <c r="AR3" s="797"/>
      <c r="AS3" s="797"/>
      <c r="AT3" s="797"/>
      <c r="AU3" s="797"/>
      <c r="AV3" s="797"/>
      <c r="AW3" s="797"/>
      <c r="AX3" s="847"/>
      <c r="AY3" s="796">
        <f>AM3+1</f>
        <v>2019</v>
      </c>
      <c r="AZ3" s="797"/>
      <c r="BA3" s="797"/>
      <c r="BB3" s="797"/>
      <c r="BC3" s="797"/>
      <c r="BD3" s="797"/>
      <c r="BE3" s="797"/>
      <c r="BF3" s="797"/>
      <c r="BG3" s="797"/>
      <c r="BH3" s="797"/>
      <c r="BI3" s="797"/>
      <c r="BJ3" s="847"/>
      <c r="BK3" s="796">
        <f>AY3+1</f>
        <v>2020</v>
      </c>
      <c r="BL3" s="797"/>
      <c r="BM3" s="797"/>
      <c r="BN3" s="797"/>
      <c r="BO3" s="797"/>
      <c r="BP3" s="797"/>
      <c r="BQ3" s="797"/>
      <c r="BR3" s="797"/>
      <c r="BS3" s="797"/>
      <c r="BT3" s="797"/>
      <c r="BU3" s="797"/>
      <c r="BV3" s="847"/>
    </row>
    <row r="4" spans="1:74" ht="12.75" customHeight="1" x14ac:dyDescent="0.2">
      <c r="A4" s="549"/>
      <c r="B4" s="551"/>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549"/>
      <c r="B5" s="129" t="s">
        <v>355</v>
      </c>
      <c r="C5" s="552"/>
      <c r="D5" s="553"/>
      <c r="E5" s="553"/>
      <c r="F5" s="553"/>
      <c r="G5" s="553"/>
      <c r="H5" s="553"/>
      <c r="I5" s="553"/>
      <c r="J5" s="553"/>
      <c r="K5" s="553"/>
      <c r="L5" s="553"/>
      <c r="M5" s="553"/>
      <c r="N5" s="554"/>
      <c r="O5" s="552"/>
      <c r="P5" s="553"/>
      <c r="Q5" s="553"/>
      <c r="R5" s="553"/>
      <c r="S5" s="553"/>
      <c r="T5" s="553"/>
      <c r="U5" s="553"/>
      <c r="V5" s="553"/>
      <c r="W5" s="553"/>
      <c r="X5" s="553"/>
      <c r="Y5" s="553"/>
      <c r="Z5" s="554"/>
      <c r="AA5" s="552"/>
      <c r="AB5" s="553"/>
      <c r="AC5" s="553"/>
      <c r="AD5" s="553"/>
      <c r="AE5" s="553"/>
      <c r="AF5" s="553"/>
      <c r="AG5" s="553"/>
      <c r="AH5" s="553"/>
      <c r="AI5" s="553"/>
      <c r="AJ5" s="553"/>
      <c r="AK5" s="553"/>
      <c r="AL5" s="554"/>
      <c r="AM5" s="552"/>
      <c r="AN5" s="553"/>
      <c r="AO5" s="553"/>
      <c r="AP5" s="553"/>
      <c r="AQ5" s="553"/>
      <c r="AR5" s="553"/>
      <c r="AS5" s="553"/>
      <c r="AT5" s="553"/>
      <c r="AU5" s="553"/>
      <c r="AV5" s="553"/>
      <c r="AW5" s="553"/>
      <c r="AX5" s="554"/>
      <c r="AY5" s="552"/>
      <c r="AZ5" s="553"/>
      <c r="BA5" s="553"/>
      <c r="BB5" s="553"/>
      <c r="BC5" s="553"/>
      <c r="BD5" s="553"/>
      <c r="BE5" s="553"/>
      <c r="BF5" s="553"/>
      <c r="BG5" s="553"/>
      <c r="BH5" s="553"/>
      <c r="BI5" s="553"/>
      <c r="BJ5" s="554"/>
      <c r="BK5" s="552"/>
      <c r="BL5" s="553"/>
      <c r="BM5" s="553"/>
      <c r="BN5" s="553"/>
      <c r="BO5" s="553"/>
      <c r="BP5" s="553"/>
      <c r="BQ5" s="553"/>
      <c r="BR5" s="553"/>
      <c r="BS5" s="553"/>
      <c r="BT5" s="553"/>
      <c r="BU5" s="553"/>
      <c r="BV5" s="554"/>
    </row>
    <row r="6" spans="1:74" ht="11.1" customHeight="1" x14ac:dyDescent="0.2">
      <c r="A6" s="555" t="s">
        <v>370</v>
      </c>
      <c r="B6" s="556" t="s">
        <v>90</v>
      </c>
      <c r="C6" s="275">
        <v>4272.5974248000002</v>
      </c>
      <c r="D6" s="275">
        <v>4534.8868386000004</v>
      </c>
      <c r="E6" s="275">
        <v>3499.5980032000002</v>
      </c>
      <c r="F6" s="275">
        <v>2966.3047350000002</v>
      </c>
      <c r="G6" s="275">
        <v>3373.6943928999999</v>
      </c>
      <c r="H6" s="275">
        <v>4189.1037710000001</v>
      </c>
      <c r="I6" s="275">
        <v>4487.0925176999999</v>
      </c>
      <c r="J6" s="275">
        <v>4344.2034952000004</v>
      </c>
      <c r="K6" s="275">
        <v>3932.8543909999999</v>
      </c>
      <c r="L6" s="275">
        <v>3121.2420532000001</v>
      </c>
      <c r="M6" s="275">
        <v>2907.5711857000001</v>
      </c>
      <c r="N6" s="275">
        <v>2886.9378176999999</v>
      </c>
      <c r="O6" s="275">
        <v>3659.9799757999999</v>
      </c>
      <c r="P6" s="275">
        <v>3196.7175003000002</v>
      </c>
      <c r="Q6" s="275">
        <v>2328.1460132000002</v>
      </c>
      <c r="R6" s="275">
        <v>2403.7620473000002</v>
      </c>
      <c r="S6" s="275">
        <v>2635.3067689999998</v>
      </c>
      <c r="T6" s="275">
        <v>3867.8127890000001</v>
      </c>
      <c r="U6" s="275">
        <v>4397.3043054999998</v>
      </c>
      <c r="V6" s="275">
        <v>4375.3139619000003</v>
      </c>
      <c r="W6" s="275">
        <v>3804.5922577000001</v>
      </c>
      <c r="X6" s="275">
        <v>3199.8046184</v>
      </c>
      <c r="Y6" s="275">
        <v>2898.015398</v>
      </c>
      <c r="Z6" s="275">
        <v>3830.5432719</v>
      </c>
      <c r="AA6" s="275">
        <v>3720.4172723000001</v>
      </c>
      <c r="AB6" s="275">
        <v>3100.7881763999999</v>
      </c>
      <c r="AC6" s="275">
        <v>2882.7259726000002</v>
      </c>
      <c r="AD6" s="275">
        <v>2711.1812497000001</v>
      </c>
      <c r="AE6" s="275">
        <v>2992.791941</v>
      </c>
      <c r="AF6" s="275">
        <v>3583.6146527000001</v>
      </c>
      <c r="AG6" s="275">
        <v>4119.2732183999997</v>
      </c>
      <c r="AH6" s="275">
        <v>3854.4564442000001</v>
      </c>
      <c r="AI6" s="275">
        <v>3273.4211602999999</v>
      </c>
      <c r="AJ6" s="275">
        <v>2895.9809802999998</v>
      </c>
      <c r="AK6" s="275">
        <v>3032.8689549999999</v>
      </c>
      <c r="AL6" s="275">
        <v>3436.9548245000001</v>
      </c>
      <c r="AM6" s="275">
        <v>3836.7451016999999</v>
      </c>
      <c r="AN6" s="275">
        <v>2925.7778361000001</v>
      </c>
      <c r="AO6" s="275">
        <v>2600.4002126</v>
      </c>
      <c r="AP6" s="275">
        <v>2446.0906085000001</v>
      </c>
      <c r="AQ6" s="275">
        <v>2751.9583673000002</v>
      </c>
      <c r="AR6" s="275">
        <v>3383.6301257999999</v>
      </c>
      <c r="AS6" s="275">
        <v>3725.0611773000001</v>
      </c>
      <c r="AT6" s="275">
        <v>3716.6559155</v>
      </c>
      <c r="AU6" s="275">
        <v>3224.7220283000001</v>
      </c>
      <c r="AV6" s="275">
        <v>2821.0368844999998</v>
      </c>
      <c r="AW6" s="275">
        <v>3100.1810672000001</v>
      </c>
      <c r="AX6" s="275">
        <v>3123.3752998</v>
      </c>
      <c r="AY6" s="275">
        <v>3453.0059999999999</v>
      </c>
      <c r="AZ6" s="275">
        <v>2766.9470000000001</v>
      </c>
      <c r="BA6" s="338">
        <v>2329.491</v>
      </c>
      <c r="BB6" s="338">
        <v>2064.107</v>
      </c>
      <c r="BC6" s="338">
        <v>2319.8159999999998</v>
      </c>
      <c r="BD6" s="338">
        <v>2861.3420000000001</v>
      </c>
      <c r="BE6" s="338">
        <v>3358.8339999999998</v>
      </c>
      <c r="BF6" s="338">
        <v>3469.1640000000002</v>
      </c>
      <c r="BG6" s="338">
        <v>2681.8960000000002</v>
      </c>
      <c r="BH6" s="338">
        <v>2508.5250000000001</v>
      </c>
      <c r="BI6" s="338">
        <v>2456.6439999999998</v>
      </c>
      <c r="BJ6" s="338">
        <v>2923.4830000000002</v>
      </c>
      <c r="BK6" s="338">
        <v>3342.2440000000001</v>
      </c>
      <c r="BL6" s="338">
        <v>2959.5250000000001</v>
      </c>
      <c r="BM6" s="338">
        <v>2382.9290000000001</v>
      </c>
      <c r="BN6" s="338">
        <v>1994.877</v>
      </c>
      <c r="BO6" s="338">
        <v>2163.7890000000002</v>
      </c>
      <c r="BP6" s="338">
        <v>2675.8789999999999</v>
      </c>
      <c r="BQ6" s="338">
        <v>3110.5169999999998</v>
      </c>
      <c r="BR6" s="338">
        <v>3199.585</v>
      </c>
      <c r="BS6" s="338">
        <v>2471.0230000000001</v>
      </c>
      <c r="BT6" s="338">
        <v>2303.3119999999999</v>
      </c>
      <c r="BU6" s="338">
        <v>2279.694</v>
      </c>
      <c r="BV6" s="338">
        <v>2735.6010000000001</v>
      </c>
    </row>
    <row r="7" spans="1:74" ht="11.1" customHeight="1" x14ac:dyDescent="0.2">
      <c r="A7" s="555" t="s">
        <v>371</v>
      </c>
      <c r="B7" s="556" t="s">
        <v>91</v>
      </c>
      <c r="C7" s="275">
        <v>3280.2384400000001</v>
      </c>
      <c r="D7" s="275">
        <v>3261.25585</v>
      </c>
      <c r="E7" s="275">
        <v>3207.1844861</v>
      </c>
      <c r="F7" s="275">
        <v>3093.5332443000002</v>
      </c>
      <c r="G7" s="275">
        <v>3274.7210805999998</v>
      </c>
      <c r="H7" s="275">
        <v>4049.2582769999999</v>
      </c>
      <c r="I7" s="275">
        <v>4552.2283974000002</v>
      </c>
      <c r="J7" s="275">
        <v>4486.5726916000003</v>
      </c>
      <c r="K7" s="275">
        <v>4101.1973822999998</v>
      </c>
      <c r="L7" s="275">
        <v>3548.5496168</v>
      </c>
      <c r="M7" s="275">
        <v>3407.8751299999999</v>
      </c>
      <c r="N7" s="275">
        <v>3541.1831587000001</v>
      </c>
      <c r="O7" s="275">
        <v>3549.7982510000002</v>
      </c>
      <c r="P7" s="275">
        <v>3398.3509703</v>
      </c>
      <c r="Q7" s="275">
        <v>3351.2882767999999</v>
      </c>
      <c r="R7" s="275">
        <v>3295.8648797000001</v>
      </c>
      <c r="S7" s="275">
        <v>3562.2642384000001</v>
      </c>
      <c r="T7" s="275">
        <v>4379.8409426999997</v>
      </c>
      <c r="U7" s="275">
        <v>4888.8345499999996</v>
      </c>
      <c r="V7" s="275">
        <v>4992.2474939000003</v>
      </c>
      <c r="W7" s="275">
        <v>4186.7579636999999</v>
      </c>
      <c r="X7" s="275">
        <v>3319.2898461</v>
      </c>
      <c r="Y7" s="275">
        <v>3131.3944532999999</v>
      </c>
      <c r="Z7" s="275">
        <v>3108.5030747999999</v>
      </c>
      <c r="AA7" s="275">
        <v>3079.7868918999998</v>
      </c>
      <c r="AB7" s="275">
        <v>2953.3620160999999</v>
      </c>
      <c r="AC7" s="275">
        <v>3065.2290699999999</v>
      </c>
      <c r="AD7" s="275">
        <v>2947.2605386999999</v>
      </c>
      <c r="AE7" s="275">
        <v>3163.4664309999998</v>
      </c>
      <c r="AF7" s="275">
        <v>3910.5548033</v>
      </c>
      <c r="AG7" s="275">
        <v>4741.7321525999996</v>
      </c>
      <c r="AH7" s="275">
        <v>4555.1147858000004</v>
      </c>
      <c r="AI7" s="275">
        <v>3937.0640833000002</v>
      </c>
      <c r="AJ7" s="275">
        <v>3446.8538800000001</v>
      </c>
      <c r="AK7" s="275">
        <v>3162.7822540000002</v>
      </c>
      <c r="AL7" s="275">
        <v>3592.6779415999999</v>
      </c>
      <c r="AM7" s="275">
        <v>3549.8771827999999</v>
      </c>
      <c r="AN7" s="275">
        <v>3428.6259402999999</v>
      </c>
      <c r="AO7" s="275">
        <v>3384.9468508999998</v>
      </c>
      <c r="AP7" s="275">
        <v>3314.8656707</v>
      </c>
      <c r="AQ7" s="275">
        <v>3745.3718122</v>
      </c>
      <c r="AR7" s="275">
        <v>4360.7586927000002</v>
      </c>
      <c r="AS7" s="275">
        <v>5395.1715842000003</v>
      </c>
      <c r="AT7" s="275">
        <v>5237.9693489000001</v>
      </c>
      <c r="AU7" s="275">
        <v>4759.0668090999998</v>
      </c>
      <c r="AV7" s="275">
        <v>4005.5062066999999</v>
      </c>
      <c r="AW7" s="275">
        <v>3570.2860805999999</v>
      </c>
      <c r="AX7" s="275">
        <v>3450.8910393000001</v>
      </c>
      <c r="AY7" s="275">
        <v>3746.1480000000001</v>
      </c>
      <c r="AZ7" s="275">
        <v>3807.62</v>
      </c>
      <c r="BA7" s="338">
        <v>3636.5610000000001</v>
      </c>
      <c r="BB7" s="338">
        <v>3447.1529999999998</v>
      </c>
      <c r="BC7" s="338">
        <v>3817.59</v>
      </c>
      <c r="BD7" s="338">
        <v>4515.4719999999998</v>
      </c>
      <c r="BE7" s="338">
        <v>5281.7539999999999</v>
      </c>
      <c r="BF7" s="338">
        <v>5363.8549999999996</v>
      </c>
      <c r="BG7" s="338">
        <v>4377.598</v>
      </c>
      <c r="BH7" s="338">
        <v>3849.9160000000002</v>
      </c>
      <c r="BI7" s="338">
        <v>3539.6280000000002</v>
      </c>
      <c r="BJ7" s="338">
        <v>3703.7570000000001</v>
      </c>
      <c r="BK7" s="338">
        <v>3766.3</v>
      </c>
      <c r="BL7" s="338">
        <v>3633.3939999999998</v>
      </c>
      <c r="BM7" s="338">
        <v>3542.5479999999998</v>
      </c>
      <c r="BN7" s="338">
        <v>3418.777</v>
      </c>
      <c r="BO7" s="338">
        <v>3931.7179999999998</v>
      </c>
      <c r="BP7" s="338">
        <v>4685.9859999999999</v>
      </c>
      <c r="BQ7" s="338">
        <v>5511.6279999999997</v>
      </c>
      <c r="BR7" s="338">
        <v>5623.2139999999999</v>
      </c>
      <c r="BS7" s="338">
        <v>4580.6610000000001</v>
      </c>
      <c r="BT7" s="338">
        <v>3996.7080000000001</v>
      </c>
      <c r="BU7" s="338">
        <v>3643.86</v>
      </c>
      <c r="BV7" s="338">
        <v>3831.547</v>
      </c>
    </row>
    <row r="8" spans="1:74" ht="11.1" customHeight="1" x14ac:dyDescent="0.2">
      <c r="A8" s="557" t="s">
        <v>372</v>
      </c>
      <c r="B8" s="558" t="s">
        <v>373</v>
      </c>
      <c r="C8" s="275">
        <v>95.902111613000002</v>
      </c>
      <c r="D8" s="275">
        <v>225.73642892999999</v>
      </c>
      <c r="E8" s="275">
        <v>57.370646452000003</v>
      </c>
      <c r="F8" s="275">
        <v>57.589368</v>
      </c>
      <c r="G8" s="275">
        <v>62.541078386999999</v>
      </c>
      <c r="H8" s="275">
        <v>62.016523999999997</v>
      </c>
      <c r="I8" s="275">
        <v>74.328336128999993</v>
      </c>
      <c r="J8" s="275">
        <v>68.813079999999999</v>
      </c>
      <c r="K8" s="275">
        <v>67.810143999999994</v>
      </c>
      <c r="L8" s="275">
        <v>57.135201289999998</v>
      </c>
      <c r="M8" s="275">
        <v>56.996214999999999</v>
      </c>
      <c r="N8" s="275">
        <v>54.740085806000003</v>
      </c>
      <c r="O8" s="275">
        <v>76.175876451999997</v>
      </c>
      <c r="P8" s="275">
        <v>76.182812068999993</v>
      </c>
      <c r="Q8" s="275">
        <v>58.098517418999997</v>
      </c>
      <c r="R8" s="275">
        <v>61.301630666999998</v>
      </c>
      <c r="S8" s="275">
        <v>63.166216773999999</v>
      </c>
      <c r="T8" s="275">
        <v>65.892931666999999</v>
      </c>
      <c r="U8" s="275">
        <v>74.888652902999993</v>
      </c>
      <c r="V8" s="275">
        <v>75.337468064999996</v>
      </c>
      <c r="W8" s="275">
        <v>64.204449332999999</v>
      </c>
      <c r="X8" s="275">
        <v>50.689560323000002</v>
      </c>
      <c r="Y8" s="275">
        <v>62.302370666999998</v>
      </c>
      <c r="Z8" s="275">
        <v>65.658228386999994</v>
      </c>
      <c r="AA8" s="275">
        <v>66.614828709999998</v>
      </c>
      <c r="AB8" s="275">
        <v>57.033868570999999</v>
      </c>
      <c r="AC8" s="275">
        <v>53.189593871</v>
      </c>
      <c r="AD8" s="275">
        <v>42.563319333000003</v>
      </c>
      <c r="AE8" s="275">
        <v>58.642792258</v>
      </c>
      <c r="AF8" s="275">
        <v>63.409072000000002</v>
      </c>
      <c r="AG8" s="275">
        <v>58.250464194000003</v>
      </c>
      <c r="AH8" s="275">
        <v>55.949693226000001</v>
      </c>
      <c r="AI8" s="275">
        <v>54.550379333000002</v>
      </c>
      <c r="AJ8" s="275">
        <v>49.286453547999997</v>
      </c>
      <c r="AK8" s="275">
        <v>55.268838000000002</v>
      </c>
      <c r="AL8" s="275">
        <v>87.719410968000005</v>
      </c>
      <c r="AM8" s="275">
        <v>201.38786755000001</v>
      </c>
      <c r="AN8" s="275">
        <v>54.213016142999997</v>
      </c>
      <c r="AO8" s="275">
        <v>47.061005612999999</v>
      </c>
      <c r="AP8" s="275">
        <v>51.5222932</v>
      </c>
      <c r="AQ8" s="275">
        <v>46.364445774000004</v>
      </c>
      <c r="AR8" s="275">
        <v>60.901710033000001</v>
      </c>
      <c r="AS8" s="275">
        <v>61.042465870999997</v>
      </c>
      <c r="AT8" s="275">
        <v>61.726940870999996</v>
      </c>
      <c r="AU8" s="275">
        <v>62.470045267000003</v>
      </c>
      <c r="AV8" s="275">
        <v>47.530138870999998</v>
      </c>
      <c r="AW8" s="275">
        <v>55.061701667000001</v>
      </c>
      <c r="AX8" s="275">
        <v>56.022070548000002</v>
      </c>
      <c r="AY8" s="275">
        <v>95.71696</v>
      </c>
      <c r="AZ8" s="275">
        <v>64.330200000000005</v>
      </c>
      <c r="BA8" s="338">
        <v>56.765990000000002</v>
      </c>
      <c r="BB8" s="338">
        <v>50.445160000000001</v>
      </c>
      <c r="BC8" s="338">
        <v>58.618519999999997</v>
      </c>
      <c r="BD8" s="338">
        <v>60.662399999999998</v>
      </c>
      <c r="BE8" s="338">
        <v>66.672479999999993</v>
      </c>
      <c r="BF8" s="338">
        <v>65.502279999999999</v>
      </c>
      <c r="BG8" s="338">
        <v>58.794139999999999</v>
      </c>
      <c r="BH8" s="338">
        <v>52.068399999999997</v>
      </c>
      <c r="BI8" s="338">
        <v>52.659289999999999</v>
      </c>
      <c r="BJ8" s="338">
        <v>61.431080000000001</v>
      </c>
      <c r="BK8" s="338">
        <v>90.546980000000005</v>
      </c>
      <c r="BL8" s="338">
        <v>68.425749999999994</v>
      </c>
      <c r="BM8" s="338">
        <v>57.230890000000002</v>
      </c>
      <c r="BN8" s="338">
        <v>50.22916</v>
      </c>
      <c r="BO8" s="338">
        <v>58.773980000000002</v>
      </c>
      <c r="BP8" s="338">
        <v>61.049779999999998</v>
      </c>
      <c r="BQ8" s="338">
        <v>66.732759999999999</v>
      </c>
      <c r="BR8" s="338">
        <v>66.176360000000003</v>
      </c>
      <c r="BS8" s="338">
        <v>59.108809999999998</v>
      </c>
      <c r="BT8" s="338">
        <v>52.273209999999999</v>
      </c>
      <c r="BU8" s="338">
        <v>54.091630000000002</v>
      </c>
      <c r="BV8" s="338">
        <v>63.501950000000001</v>
      </c>
    </row>
    <row r="9" spans="1:74" ht="11.1" customHeight="1" x14ac:dyDescent="0.2">
      <c r="A9" s="557" t="s">
        <v>374</v>
      </c>
      <c r="B9" s="558" t="s">
        <v>92</v>
      </c>
      <c r="C9" s="275">
        <v>40.204608387</v>
      </c>
      <c r="D9" s="275">
        <v>36.606423214000003</v>
      </c>
      <c r="E9" s="275">
        <v>35.180682580999999</v>
      </c>
      <c r="F9" s="275">
        <v>32.644445666999999</v>
      </c>
      <c r="G9" s="275">
        <v>35.442749354999997</v>
      </c>
      <c r="H9" s="275">
        <v>37.253622667000002</v>
      </c>
      <c r="I9" s="275">
        <v>39.853004515999999</v>
      </c>
      <c r="J9" s="275">
        <v>38.567025483999998</v>
      </c>
      <c r="K9" s="275">
        <v>40.337338000000003</v>
      </c>
      <c r="L9" s="275">
        <v>29.241212258000001</v>
      </c>
      <c r="M9" s="275">
        <v>30.055639332999998</v>
      </c>
      <c r="N9" s="275">
        <v>35.800570323000002</v>
      </c>
      <c r="O9" s="275">
        <v>38.543542258000002</v>
      </c>
      <c r="P9" s="275">
        <v>36.605451723999998</v>
      </c>
      <c r="Q9" s="275">
        <v>38.624294194000001</v>
      </c>
      <c r="R9" s="275">
        <v>37.733352666999998</v>
      </c>
      <c r="S9" s="275">
        <v>33.977949676999998</v>
      </c>
      <c r="T9" s="275">
        <v>34.773960332999998</v>
      </c>
      <c r="U9" s="275">
        <v>34.737150323000002</v>
      </c>
      <c r="V9" s="275">
        <v>34.320072258000003</v>
      </c>
      <c r="W9" s="275">
        <v>34.010946666999999</v>
      </c>
      <c r="X9" s="275">
        <v>29.459464193999999</v>
      </c>
      <c r="Y9" s="275">
        <v>33.777533333000001</v>
      </c>
      <c r="Z9" s="275">
        <v>33.466502902999999</v>
      </c>
      <c r="AA9" s="275">
        <v>33.730164516000002</v>
      </c>
      <c r="AB9" s="275">
        <v>34.883928929</v>
      </c>
      <c r="AC9" s="275">
        <v>34.192025483999998</v>
      </c>
      <c r="AD9" s="275">
        <v>33.376613999999996</v>
      </c>
      <c r="AE9" s="275">
        <v>34.021149676999997</v>
      </c>
      <c r="AF9" s="275">
        <v>33.067747666999999</v>
      </c>
      <c r="AG9" s="275">
        <v>33.795575161000002</v>
      </c>
      <c r="AH9" s="275">
        <v>36.578333225999998</v>
      </c>
      <c r="AI9" s="275">
        <v>35.341830000000002</v>
      </c>
      <c r="AJ9" s="275">
        <v>32.230386774000003</v>
      </c>
      <c r="AK9" s="275">
        <v>33.379184332999998</v>
      </c>
      <c r="AL9" s="275">
        <v>35.363789355000002</v>
      </c>
      <c r="AM9" s="275">
        <v>32.063733096999997</v>
      </c>
      <c r="AN9" s="275">
        <v>35.371080929000001</v>
      </c>
      <c r="AO9" s="275">
        <v>34.327027160999997</v>
      </c>
      <c r="AP9" s="275">
        <v>31.349468833</v>
      </c>
      <c r="AQ9" s="275">
        <v>32.263506548000002</v>
      </c>
      <c r="AR9" s="275">
        <v>33.675252067000002</v>
      </c>
      <c r="AS9" s="275">
        <v>35.651119031999997</v>
      </c>
      <c r="AT9" s="275">
        <v>39.515608194000002</v>
      </c>
      <c r="AU9" s="275">
        <v>33.353231899999997</v>
      </c>
      <c r="AV9" s="275">
        <v>30.010131677</v>
      </c>
      <c r="AW9" s="275">
        <v>31.096406167000001</v>
      </c>
      <c r="AX9" s="275">
        <v>32.186962387000001</v>
      </c>
      <c r="AY9" s="275">
        <v>32.704149999999998</v>
      </c>
      <c r="AZ9" s="275">
        <v>36.286299999999997</v>
      </c>
      <c r="BA9" s="338">
        <v>34.839320000000001</v>
      </c>
      <c r="BB9" s="338">
        <v>31.358170000000001</v>
      </c>
      <c r="BC9" s="338">
        <v>32.076259999999998</v>
      </c>
      <c r="BD9" s="338">
        <v>34.219099999999997</v>
      </c>
      <c r="BE9" s="338">
        <v>35.453319999999998</v>
      </c>
      <c r="BF9" s="338">
        <v>40.017890000000001</v>
      </c>
      <c r="BG9" s="338">
        <v>32.45194</v>
      </c>
      <c r="BH9" s="338">
        <v>29.3827</v>
      </c>
      <c r="BI9" s="338">
        <v>30.734449999999999</v>
      </c>
      <c r="BJ9" s="338">
        <v>32.636139999999997</v>
      </c>
      <c r="BK9" s="338">
        <v>33.392470000000003</v>
      </c>
      <c r="BL9" s="338">
        <v>36.094540000000002</v>
      </c>
      <c r="BM9" s="338">
        <v>34.619669999999999</v>
      </c>
      <c r="BN9" s="338">
        <v>31.060400000000001</v>
      </c>
      <c r="BO9" s="338">
        <v>32.178429999999999</v>
      </c>
      <c r="BP9" s="338">
        <v>34.535890000000002</v>
      </c>
      <c r="BQ9" s="338">
        <v>35.838970000000003</v>
      </c>
      <c r="BR9" s="338">
        <v>40.519910000000003</v>
      </c>
      <c r="BS9" s="338">
        <v>32.601100000000002</v>
      </c>
      <c r="BT9" s="338">
        <v>29.381019999999999</v>
      </c>
      <c r="BU9" s="338">
        <v>30.849170000000001</v>
      </c>
      <c r="BV9" s="338">
        <v>32.946469999999998</v>
      </c>
    </row>
    <row r="10" spans="1:74" ht="11.1" customHeight="1" x14ac:dyDescent="0.2">
      <c r="A10" s="557" t="s">
        <v>375</v>
      </c>
      <c r="B10" s="558" t="s">
        <v>93</v>
      </c>
      <c r="C10" s="275">
        <v>2395.8056129000001</v>
      </c>
      <c r="D10" s="275">
        <v>2266.4818928999998</v>
      </c>
      <c r="E10" s="275">
        <v>2082.1548065000002</v>
      </c>
      <c r="F10" s="275">
        <v>1992.8164999999999</v>
      </c>
      <c r="G10" s="275">
        <v>2123.4362903000001</v>
      </c>
      <c r="H10" s="275">
        <v>2283.8721667</v>
      </c>
      <c r="I10" s="275">
        <v>2303.6185805999999</v>
      </c>
      <c r="J10" s="275">
        <v>2335.9790968000002</v>
      </c>
      <c r="K10" s="275">
        <v>2215.8790666999998</v>
      </c>
      <c r="L10" s="275">
        <v>1953.9006773999999</v>
      </c>
      <c r="M10" s="275">
        <v>2008.7980333</v>
      </c>
      <c r="N10" s="275">
        <v>2246.2472257999998</v>
      </c>
      <c r="O10" s="275">
        <v>2339.508871</v>
      </c>
      <c r="P10" s="275">
        <v>2263.3841723999999</v>
      </c>
      <c r="Q10" s="275">
        <v>2133.8352903</v>
      </c>
      <c r="R10" s="275">
        <v>2091.0614999999998</v>
      </c>
      <c r="S10" s="275">
        <v>2147.6288064999999</v>
      </c>
      <c r="T10" s="275">
        <v>2239.1774667</v>
      </c>
      <c r="U10" s="275">
        <v>2269.3337741999999</v>
      </c>
      <c r="V10" s="275">
        <v>2307.3033870999998</v>
      </c>
      <c r="W10" s="275">
        <v>2181.6058667000002</v>
      </c>
      <c r="X10" s="275">
        <v>1959.1400968</v>
      </c>
      <c r="Y10" s="275">
        <v>2172.6258667000002</v>
      </c>
      <c r="Z10" s="275">
        <v>2311.6912581000001</v>
      </c>
      <c r="AA10" s="275">
        <v>2358.7294194000001</v>
      </c>
      <c r="AB10" s="275">
        <v>2270.01325</v>
      </c>
      <c r="AC10" s="275">
        <v>2099.7806452</v>
      </c>
      <c r="AD10" s="275">
        <v>1891.4450667000001</v>
      </c>
      <c r="AE10" s="275">
        <v>1977.8307419</v>
      </c>
      <c r="AF10" s="275">
        <v>2233.6927332999999</v>
      </c>
      <c r="AG10" s="275">
        <v>2300.4586773999999</v>
      </c>
      <c r="AH10" s="275">
        <v>2334.9747742</v>
      </c>
      <c r="AI10" s="275">
        <v>2269.9306000000001</v>
      </c>
      <c r="AJ10" s="275">
        <v>2128.8640323</v>
      </c>
      <c r="AK10" s="275">
        <v>2220.5951</v>
      </c>
      <c r="AL10" s="275">
        <v>2377.4055484</v>
      </c>
      <c r="AM10" s="275">
        <v>2408.0335484000002</v>
      </c>
      <c r="AN10" s="275">
        <v>2313.9296429000001</v>
      </c>
      <c r="AO10" s="275">
        <v>2162.3437419000002</v>
      </c>
      <c r="AP10" s="275">
        <v>1971.1051666999999</v>
      </c>
      <c r="AQ10" s="275">
        <v>2171.6209032000002</v>
      </c>
      <c r="AR10" s="275">
        <v>2322.9185333</v>
      </c>
      <c r="AS10" s="275">
        <v>2337.2906128999998</v>
      </c>
      <c r="AT10" s="275">
        <v>2331.6924838999998</v>
      </c>
      <c r="AU10" s="275">
        <v>2157.4917667</v>
      </c>
      <c r="AV10" s="275">
        <v>1916.0291935</v>
      </c>
      <c r="AW10" s="275">
        <v>2131.5884000000001</v>
      </c>
      <c r="AX10" s="275">
        <v>2311.5254193999999</v>
      </c>
      <c r="AY10" s="275">
        <v>2394.09</v>
      </c>
      <c r="AZ10" s="275">
        <v>2312.19</v>
      </c>
      <c r="BA10" s="338">
        <v>2080.2080000000001</v>
      </c>
      <c r="BB10" s="338">
        <v>1958.799</v>
      </c>
      <c r="BC10" s="338">
        <v>2068.0949999999998</v>
      </c>
      <c r="BD10" s="338">
        <v>2243.2689999999998</v>
      </c>
      <c r="BE10" s="338">
        <v>2284.0859999999998</v>
      </c>
      <c r="BF10" s="338">
        <v>2297.1970000000001</v>
      </c>
      <c r="BG10" s="338">
        <v>2209.1390000000001</v>
      </c>
      <c r="BH10" s="338">
        <v>1979.701</v>
      </c>
      <c r="BI10" s="338">
        <v>2111.5659999999998</v>
      </c>
      <c r="BJ10" s="338">
        <v>2291.701</v>
      </c>
      <c r="BK10" s="338">
        <v>2305.5320000000002</v>
      </c>
      <c r="BL10" s="338">
        <v>2204.4430000000002</v>
      </c>
      <c r="BM10" s="338">
        <v>2031.66</v>
      </c>
      <c r="BN10" s="338">
        <v>1912.4280000000001</v>
      </c>
      <c r="BO10" s="338">
        <v>1998.452</v>
      </c>
      <c r="BP10" s="338">
        <v>2159.8519999999999</v>
      </c>
      <c r="BQ10" s="338">
        <v>2199.1509999999998</v>
      </c>
      <c r="BR10" s="338">
        <v>2211.7750000000001</v>
      </c>
      <c r="BS10" s="338">
        <v>2126.991</v>
      </c>
      <c r="BT10" s="338">
        <v>1921.643</v>
      </c>
      <c r="BU10" s="338">
        <v>2049.6410000000001</v>
      </c>
      <c r="BV10" s="338">
        <v>2210.5219999999999</v>
      </c>
    </row>
    <row r="11" spans="1:74" ht="11.1" customHeight="1" x14ac:dyDescent="0.2">
      <c r="A11" s="555" t="s">
        <v>1220</v>
      </c>
      <c r="B11" s="559" t="s">
        <v>378</v>
      </c>
      <c r="C11" s="275">
        <v>1524.4977965</v>
      </c>
      <c r="D11" s="275">
        <v>1601.6925043000001</v>
      </c>
      <c r="E11" s="275">
        <v>1555.6196947999999</v>
      </c>
      <c r="F11" s="275">
        <v>1632.1777159999999</v>
      </c>
      <c r="G11" s="275">
        <v>1493.7941464999999</v>
      </c>
      <c r="H11" s="275">
        <v>1432.4911583000001</v>
      </c>
      <c r="I11" s="275">
        <v>1434.4747119000001</v>
      </c>
      <c r="J11" s="275">
        <v>1353.0159774000001</v>
      </c>
      <c r="K11" s="275">
        <v>1291.3833586999999</v>
      </c>
      <c r="L11" s="275">
        <v>1333.4974603000001</v>
      </c>
      <c r="M11" s="275">
        <v>1580.0883497</v>
      </c>
      <c r="N11" s="275">
        <v>1669.9181497</v>
      </c>
      <c r="O11" s="275">
        <v>1686.88913</v>
      </c>
      <c r="P11" s="275">
        <v>1823.3407407</v>
      </c>
      <c r="Q11" s="275">
        <v>1886.2563293999999</v>
      </c>
      <c r="R11" s="275">
        <v>1851.4823696999999</v>
      </c>
      <c r="S11" s="275">
        <v>1748.3045281</v>
      </c>
      <c r="T11" s="275">
        <v>1649.107534</v>
      </c>
      <c r="U11" s="275">
        <v>1607.34807</v>
      </c>
      <c r="V11" s="275">
        <v>1420.479621</v>
      </c>
      <c r="W11" s="275">
        <v>1429.9020370000001</v>
      </c>
      <c r="X11" s="275">
        <v>1518.9620152</v>
      </c>
      <c r="Y11" s="275">
        <v>1587.5790043</v>
      </c>
      <c r="Z11" s="275">
        <v>1777.7624197</v>
      </c>
      <c r="AA11" s="275">
        <v>1790.1314765</v>
      </c>
      <c r="AB11" s="275">
        <v>1911.2545093000001</v>
      </c>
      <c r="AC11" s="275">
        <v>2103.3947729000001</v>
      </c>
      <c r="AD11" s="275">
        <v>2164.6430260000002</v>
      </c>
      <c r="AE11" s="275">
        <v>2155.7667565000002</v>
      </c>
      <c r="AF11" s="275">
        <v>2088.4980943</v>
      </c>
      <c r="AG11" s="275">
        <v>1776.6635461000001</v>
      </c>
      <c r="AH11" s="275">
        <v>1542.3121100000001</v>
      </c>
      <c r="AI11" s="275">
        <v>1610.817006</v>
      </c>
      <c r="AJ11" s="275">
        <v>1763.3192873999999</v>
      </c>
      <c r="AK11" s="275">
        <v>1818.978885</v>
      </c>
      <c r="AL11" s="275">
        <v>1855.7399502999999</v>
      </c>
      <c r="AM11" s="275">
        <v>2028.5554606999999</v>
      </c>
      <c r="AN11" s="275">
        <v>2150.28033</v>
      </c>
      <c r="AO11" s="275">
        <v>2105.0653367</v>
      </c>
      <c r="AP11" s="275">
        <v>2220.9882941999999</v>
      </c>
      <c r="AQ11" s="275">
        <v>2188.2325940999999</v>
      </c>
      <c r="AR11" s="275">
        <v>2228.7924124000001</v>
      </c>
      <c r="AS11" s="275">
        <v>1738.3795236000001</v>
      </c>
      <c r="AT11" s="275">
        <v>1764.7475873999999</v>
      </c>
      <c r="AU11" s="275">
        <v>1647.2370426</v>
      </c>
      <c r="AV11" s="275">
        <v>1662.6044804000001</v>
      </c>
      <c r="AW11" s="275">
        <v>1834.1445131</v>
      </c>
      <c r="AX11" s="275">
        <v>1887.5821203999999</v>
      </c>
      <c r="AY11" s="275">
        <v>1937.8969999999999</v>
      </c>
      <c r="AZ11" s="275">
        <v>1997.85</v>
      </c>
      <c r="BA11" s="338">
        <v>2121.1219999999998</v>
      </c>
      <c r="BB11" s="338">
        <v>2209.6840000000002</v>
      </c>
      <c r="BC11" s="338">
        <v>2208.8069999999998</v>
      </c>
      <c r="BD11" s="338">
        <v>2265.6060000000002</v>
      </c>
      <c r="BE11" s="338">
        <v>2006.877</v>
      </c>
      <c r="BF11" s="338">
        <v>1823.415</v>
      </c>
      <c r="BG11" s="338">
        <v>1809.377</v>
      </c>
      <c r="BH11" s="338">
        <v>1940.8050000000001</v>
      </c>
      <c r="BI11" s="338">
        <v>2062.9369999999999</v>
      </c>
      <c r="BJ11" s="338">
        <v>2050.8449999999998</v>
      </c>
      <c r="BK11" s="338">
        <v>2082.0839999999998</v>
      </c>
      <c r="BL11" s="338">
        <v>2157.116</v>
      </c>
      <c r="BM11" s="338">
        <v>2310.8139999999999</v>
      </c>
      <c r="BN11" s="338">
        <v>2405.5659999999998</v>
      </c>
      <c r="BO11" s="338">
        <v>2399.0639999999999</v>
      </c>
      <c r="BP11" s="338">
        <v>2418.6590000000001</v>
      </c>
      <c r="BQ11" s="338">
        <v>2163.9690000000001</v>
      </c>
      <c r="BR11" s="338">
        <v>1964.8679999999999</v>
      </c>
      <c r="BS11" s="338">
        <v>1932.771</v>
      </c>
      <c r="BT11" s="338">
        <v>2078.221</v>
      </c>
      <c r="BU11" s="338">
        <v>2208.6959999999999</v>
      </c>
      <c r="BV11" s="338">
        <v>2206.3150000000001</v>
      </c>
    </row>
    <row r="12" spans="1:74" ht="11.1" customHeight="1" x14ac:dyDescent="0.2">
      <c r="A12" s="555" t="s">
        <v>376</v>
      </c>
      <c r="B12" s="556" t="s">
        <v>438</v>
      </c>
      <c r="C12" s="275">
        <v>778.65753128999995</v>
      </c>
      <c r="D12" s="275">
        <v>795.93126857000004</v>
      </c>
      <c r="E12" s="275">
        <v>783.25497871000005</v>
      </c>
      <c r="F12" s="275">
        <v>749.03256133000002</v>
      </c>
      <c r="G12" s="275">
        <v>649.20694160999994</v>
      </c>
      <c r="H12" s="275">
        <v>680.46945200000005</v>
      </c>
      <c r="I12" s="275">
        <v>677.87809838999999</v>
      </c>
      <c r="J12" s="275">
        <v>616.84208774000001</v>
      </c>
      <c r="K12" s="275">
        <v>536.47073166999996</v>
      </c>
      <c r="L12" s="275">
        <v>536.46455193999998</v>
      </c>
      <c r="M12" s="275">
        <v>644.59434867000004</v>
      </c>
      <c r="N12" s="275">
        <v>747.27617968000004</v>
      </c>
      <c r="O12" s="275">
        <v>826.27554515999998</v>
      </c>
      <c r="P12" s="275">
        <v>832.37982966000004</v>
      </c>
      <c r="Q12" s="275">
        <v>883.54441128999997</v>
      </c>
      <c r="R12" s="275">
        <v>862.60094500000002</v>
      </c>
      <c r="S12" s="275">
        <v>822.14132257999995</v>
      </c>
      <c r="T12" s="275">
        <v>774.56223199999999</v>
      </c>
      <c r="U12" s="275">
        <v>692.10711226000001</v>
      </c>
      <c r="V12" s="275">
        <v>631.27576354999997</v>
      </c>
      <c r="W12" s="275">
        <v>545.58945232999997</v>
      </c>
      <c r="X12" s="275">
        <v>559.31794032000005</v>
      </c>
      <c r="Y12" s="275">
        <v>626.94216067000002</v>
      </c>
      <c r="Z12" s="275">
        <v>726.70206902999996</v>
      </c>
      <c r="AA12" s="275">
        <v>864.12423999999999</v>
      </c>
      <c r="AB12" s="275">
        <v>844.40170536000005</v>
      </c>
      <c r="AC12" s="275">
        <v>944.24441967999996</v>
      </c>
      <c r="AD12" s="275">
        <v>979.66548699999998</v>
      </c>
      <c r="AE12" s="275">
        <v>1044.6509742000001</v>
      </c>
      <c r="AF12" s="275">
        <v>1007.395804</v>
      </c>
      <c r="AG12" s="275">
        <v>854.55722967999998</v>
      </c>
      <c r="AH12" s="275">
        <v>704.86560581000003</v>
      </c>
      <c r="AI12" s="275">
        <v>635.56451566999999</v>
      </c>
      <c r="AJ12" s="275">
        <v>589.80251935000001</v>
      </c>
      <c r="AK12" s="275">
        <v>685.48762667000005</v>
      </c>
      <c r="AL12" s="275">
        <v>721.83567418999996</v>
      </c>
      <c r="AM12" s="275">
        <v>825.67363732000001</v>
      </c>
      <c r="AN12" s="275">
        <v>911.90788113999997</v>
      </c>
      <c r="AO12" s="275">
        <v>837.14498168</v>
      </c>
      <c r="AP12" s="275">
        <v>916.33544670000003</v>
      </c>
      <c r="AQ12" s="275">
        <v>981.75679284</v>
      </c>
      <c r="AR12" s="275">
        <v>931.82026129999997</v>
      </c>
      <c r="AS12" s="275">
        <v>774.66126394000003</v>
      </c>
      <c r="AT12" s="275">
        <v>690.32527276999997</v>
      </c>
      <c r="AU12" s="275">
        <v>622.15135597000005</v>
      </c>
      <c r="AV12" s="275">
        <v>605.83697235</v>
      </c>
      <c r="AW12" s="275">
        <v>739.20348703000002</v>
      </c>
      <c r="AX12" s="275">
        <v>765.41006110000001</v>
      </c>
      <c r="AY12" s="275">
        <v>758.05899999999997</v>
      </c>
      <c r="AZ12" s="275">
        <v>734.83860000000004</v>
      </c>
      <c r="BA12" s="338">
        <v>751.81</v>
      </c>
      <c r="BB12" s="338">
        <v>774.75310000000002</v>
      </c>
      <c r="BC12" s="338">
        <v>849.97680000000003</v>
      </c>
      <c r="BD12" s="338">
        <v>911.47529999999995</v>
      </c>
      <c r="BE12" s="338">
        <v>837.15</v>
      </c>
      <c r="BF12" s="338">
        <v>722.23159999999996</v>
      </c>
      <c r="BG12" s="338">
        <v>627.71690000000001</v>
      </c>
      <c r="BH12" s="338">
        <v>630.33590000000004</v>
      </c>
      <c r="BI12" s="338">
        <v>679.04489999999998</v>
      </c>
      <c r="BJ12" s="338">
        <v>733.52430000000004</v>
      </c>
      <c r="BK12" s="338">
        <v>756.50630000000001</v>
      </c>
      <c r="BL12" s="338">
        <v>750.95439999999996</v>
      </c>
      <c r="BM12" s="338">
        <v>788.30690000000004</v>
      </c>
      <c r="BN12" s="338">
        <v>809.1576</v>
      </c>
      <c r="BO12" s="338">
        <v>888.94039999999995</v>
      </c>
      <c r="BP12" s="338">
        <v>910.46770000000004</v>
      </c>
      <c r="BQ12" s="338">
        <v>862.55960000000005</v>
      </c>
      <c r="BR12" s="338">
        <v>737.19839999999999</v>
      </c>
      <c r="BS12" s="338">
        <v>621.20420000000001</v>
      </c>
      <c r="BT12" s="338">
        <v>620.92790000000002</v>
      </c>
      <c r="BU12" s="338">
        <v>680.73310000000004</v>
      </c>
      <c r="BV12" s="338">
        <v>764.87969999999996</v>
      </c>
    </row>
    <row r="13" spans="1:74" ht="11.1" customHeight="1" x14ac:dyDescent="0.2">
      <c r="A13" s="555" t="s">
        <v>379</v>
      </c>
      <c r="B13" s="556" t="s">
        <v>96</v>
      </c>
      <c r="C13" s="275">
        <v>489.10148548000001</v>
      </c>
      <c r="D13" s="275">
        <v>532.91232392999996</v>
      </c>
      <c r="E13" s="275">
        <v>493.80415065</v>
      </c>
      <c r="F13" s="275">
        <v>595.57162966999999</v>
      </c>
      <c r="G13" s="275">
        <v>553.26906484000006</v>
      </c>
      <c r="H13" s="275">
        <v>447.37553066999999</v>
      </c>
      <c r="I13" s="275">
        <v>441.14351806000002</v>
      </c>
      <c r="J13" s="275">
        <v>421.93636257999998</v>
      </c>
      <c r="K13" s="275">
        <v>465.71887600000002</v>
      </c>
      <c r="L13" s="275">
        <v>528.38833096999997</v>
      </c>
      <c r="M13" s="275">
        <v>656.05717900000002</v>
      </c>
      <c r="N13" s="275">
        <v>648.33459581</v>
      </c>
      <c r="O13" s="275">
        <v>595.69036065</v>
      </c>
      <c r="P13" s="275">
        <v>694.42163655000002</v>
      </c>
      <c r="Q13" s="275">
        <v>707.72287226000003</v>
      </c>
      <c r="R13" s="275">
        <v>693.31010432999994</v>
      </c>
      <c r="S13" s="275">
        <v>607.99672225999996</v>
      </c>
      <c r="T13" s="275">
        <v>543.44803300000001</v>
      </c>
      <c r="U13" s="275">
        <v>568.33409031999997</v>
      </c>
      <c r="V13" s="275">
        <v>438.36534999999998</v>
      </c>
      <c r="W13" s="275">
        <v>546.78799432999995</v>
      </c>
      <c r="X13" s="275">
        <v>655.98030515999994</v>
      </c>
      <c r="Y13" s="275">
        <v>646.85472600000003</v>
      </c>
      <c r="Z13" s="275">
        <v>746.62982</v>
      </c>
      <c r="AA13" s="275">
        <v>640.00922548000005</v>
      </c>
      <c r="AB13" s="275">
        <v>757.06857106999996</v>
      </c>
      <c r="AC13" s="275">
        <v>806.22348387</v>
      </c>
      <c r="AD13" s="275">
        <v>820.44264333000001</v>
      </c>
      <c r="AE13" s="275">
        <v>724.19463805999999</v>
      </c>
      <c r="AF13" s="275">
        <v>660.30395467000005</v>
      </c>
      <c r="AG13" s="275">
        <v>514.85350258000005</v>
      </c>
      <c r="AH13" s="275">
        <v>439.38849580999999</v>
      </c>
      <c r="AI13" s="275">
        <v>595.17290200000002</v>
      </c>
      <c r="AJ13" s="275">
        <v>816.31135839000001</v>
      </c>
      <c r="AK13" s="275">
        <v>802.71846400000004</v>
      </c>
      <c r="AL13" s="275">
        <v>792.74830386999997</v>
      </c>
      <c r="AM13" s="275">
        <v>866.51039964999995</v>
      </c>
      <c r="AN13" s="275">
        <v>860.56302863999997</v>
      </c>
      <c r="AO13" s="275">
        <v>880.10290512999995</v>
      </c>
      <c r="AP13" s="275">
        <v>892.75688887000001</v>
      </c>
      <c r="AQ13" s="275">
        <v>761.37975005999999</v>
      </c>
      <c r="AR13" s="275">
        <v>812.54995762999999</v>
      </c>
      <c r="AS13" s="275">
        <v>516.56664251999996</v>
      </c>
      <c r="AT13" s="275">
        <v>630.01281384000004</v>
      </c>
      <c r="AU13" s="275">
        <v>599.22089519999997</v>
      </c>
      <c r="AV13" s="275">
        <v>682.15599394000003</v>
      </c>
      <c r="AW13" s="275">
        <v>748.56502980000005</v>
      </c>
      <c r="AX13" s="275">
        <v>800.79623471000002</v>
      </c>
      <c r="AY13" s="275">
        <v>854.49360000000001</v>
      </c>
      <c r="AZ13" s="275">
        <v>889.71119999999996</v>
      </c>
      <c r="BA13" s="338">
        <v>955.52290000000005</v>
      </c>
      <c r="BB13" s="338">
        <v>1004.848</v>
      </c>
      <c r="BC13" s="338">
        <v>896.53060000000005</v>
      </c>
      <c r="BD13" s="338">
        <v>858.88019999999995</v>
      </c>
      <c r="BE13" s="338">
        <v>694.48969999999997</v>
      </c>
      <c r="BF13" s="338">
        <v>623.52070000000003</v>
      </c>
      <c r="BG13" s="338">
        <v>726.61580000000004</v>
      </c>
      <c r="BH13" s="338">
        <v>890.85969999999998</v>
      </c>
      <c r="BI13" s="338">
        <v>999.54679999999996</v>
      </c>
      <c r="BJ13" s="338">
        <v>949.15700000000004</v>
      </c>
      <c r="BK13" s="338">
        <v>969.09479999999996</v>
      </c>
      <c r="BL13" s="338">
        <v>1001.3819999999999</v>
      </c>
      <c r="BM13" s="338">
        <v>1075.818</v>
      </c>
      <c r="BN13" s="338">
        <v>1132.0719999999999</v>
      </c>
      <c r="BO13" s="338">
        <v>1010.384</v>
      </c>
      <c r="BP13" s="338">
        <v>956.20619999999997</v>
      </c>
      <c r="BQ13" s="338">
        <v>771.51880000000006</v>
      </c>
      <c r="BR13" s="338">
        <v>695.66309999999999</v>
      </c>
      <c r="BS13" s="338">
        <v>806.50599999999997</v>
      </c>
      <c r="BT13" s="338">
        <v>989.37149999999997</v>
      </c>
      <c r="BU13" s="338">
        <v>1107.655</v>
      </c>
      <c r="BV13" s="338">
        <v>1044.665</v>
      </c>
    </row>
    <row r="14" spans="1:74" ht="11.1" customHeight="1" x14ac:dyDescent="0.2">
      <c r="A14" s="555" t="s">
        <v>380</v>
      </c>
      <c r="B14" s="556" t="s">
        <v>381</v>
      </c>
      <c r="C14" s="275">
        <v>119.8989629</v>
      </c>
      <c r="D14" s="275">
        <v>120.42648607</v>
      </c>
      <c r="E14" s="275">
        <v>111.51092806</v>
      </c>
      <c r="F14" s="275">
        <v>108.21349499999999</v>
      </c>
      <c r="G14" s="275">
        <v>107.67121161</v>
      </c>
      <c r="H14" s="275">
        <v>116.53676133</v>
      </c>
      <c r="I14" s="275">
        <v>122.78962065</v>
      </c>
      <c r="J14" s="275">
        <v>122.20132226</v>
      </c>
      <c r="K14" s="275">
        <v>115.011352</v>
      </c>
      <c r="L14" s="275">
        <v>104.91017644999999</v>
      </c>
      <c r="M14" s="275">
        <v>113.92909667000001</v>
      </c>
      <c r="N14" s="275">
        <v>115.72227581</v>
      </c>
      <c r="O14" s="275">
        <v>116.13752645</v>
      </c>
      <c r="P14" s="275">
        <v>117.46172724</v>
      </c>
      <c r="Q14" s="275">
        <v>109.76880226</v>
      </c>
      <c r="R14" s="275">
        <v>98.900148999999999</v>
      </c>
      <c r="S14" s="275">
        <v>102.81055741999999</v>
      </c>
      <c r="T14" s="275">
        <v>113.78541333</v>
      </c>
      <c r="U14" s="275">
        <v>117.99024903</v>
      </c>
      <c r="V14" s="275">
        <v>120.07211323</v>
      </c>
      <c r="W14" s="275">
        <v>113.57858333</v>
      </c>
      <c r="X14" s="275">
        <v>102.45427419000001</v>
      </c>
      <c r="Y14" s="275">
        <v>113.04072866999999</v>
      </c>
      <c r="Z14" s="275">
        <v>116.62736581</v>
      </c>
      <c r="AA14" s="275">
        <v>113.07827161</v>
      </c>
      <c r="AB14" s="275">
        <v>113.80320714</v>
      </c>
      <c r="AC14" s="275">
        <v>111.52488676999999</v>
      </c>
      <c r="AD14" s="275">
        <v>104.96267233</v>
      </c>
      <c r="AE14" s="275">
        <v>102.88473870999999</v>
      </c>
      <c r="AF14" s="275">
        <v>114.64509267</v>
      </c>
      <c r="AG14" s="275">
        <v>119.46681065</v>
      </c>
      <c r="AH14" s="275">
        <v>121.06496903</v>
      </c>
      <c r="AI14" s="275">
        <v>109.80670167</v>
      </c>
      <c r="AJ14" s="275">
        <v>106.63135129</v>
      </c>
      <c r="AK14" s="275">
        <v>114.34179433</v>
      </c>
      <c r="AL14" s="275">
        <v>120.59406129</v>
      </c>
      <c r="AM14" s="275">
        <v>121.24919632</v>
      </c>
      <c r="AN14" s="275">
        <v>120.68623067999999</v>
      </c>
      <c r="AO14" s="275">
        <v>114.04543171</v>
      </c>
      <c r="AP14" s="275">
        <v>103.19215063</v>
      </c>
      <c r="AQ14" s="275">
        <v>114.50785793999999</v>
      </c>
      <c r="AR14" s="275">
        <v>119.10116707</v>
      </c>
      <c r="AS14" s="275">
        <v>119.03109132</v>
      </c>
      <c r="AT14" s="275">
        <v>115.16362152000001</v>
      </c>
      <c r="AU14" s="275">
        <v>109.46806277</v>
      </c>
      <c r="AV14" s="275">
        <v>105.70710441999999</v>
      </c>
      <c r="AW14" s="275">
        <v>109.4737513</v>
      </c>
      <c r="AX14" s="275">
        <v>110.13413645</v>
      </c>
      <c r="AY14" s="275">
        <v>112.3289</v>
      </c>
      <c r="AZ14" s="275">
        <v>115.3374</v>
      </c>
      <c r="BA14" s="338">
        <v>113.3258</v>
      </c>
      <c r="BB14" s="338">
        <v>106.378</v>
      </c>
      <c r="BC14" s="338">
        <v>112.58540000000001</v>
      </c>
      <c r="BD14" s="338">
        <v>120.51860000000001</v>
      </c>
      <c r="BE14" s="338">
        <v>124.4669</v>
      </c>
      <c r="BF14" s="338">
        <v>123.7321</v>
      </c>
      <c r="BG14" s="338">
        <v>116.5211</v>
      </c>
      <c r="BH14" s="338">
        <v>109.8086</v>
      </c>
      <c r="BI14" s="338">
        <v>116.4653</v>
      </c>
      <c r="BJ14" s="338">
        <v>120.1688</v>
      </c>
      <c r="BK14" s="338">
        <v>119.5714</v>
      </c>
      <c r="BL14" s="338">
        <v>121.5121</v>
      </c>
      <c r="BM14" s="338">
        <v>116.3374</v>
      </c>
      <c r="BN14" s="338">
        <v>108.84229999999999</v>
      </c>
      <c r="BO14" s="338">
        <v>114.408</v>
      </c>
      <c r="BP14" s="338">
        <v>121.83880000000001</v>
      </c>
      <c r="BQ14" s="338">
        <v>126.2283</v>
      </c>
      <c r="BR14" s="338">
        <v>125.2552</v>
      </c>
      <c r="BS14" s="338">
        <v>117.8021</v>
      </c>
      <c r="BT14" s="338">
        <v>110.8811</v>
      </c>
      <c r="BU14" s="338">
        <v>117.494</v>
      </c>
      <c r="BV14" s="338">
        <v>121.16070000000001</v>
      </c>
    </row>
    <row r="15" spans="1:74" ht="11.1" customHeight="1" x14ac:dyDescent="0.2">
      <c r="A15" s="555" t="s">
        <v>382</v>
      </c>
      <c r="B15" s="556" t="s">
        <v>383</v>
      </c>
      <c r="C15" s="275">
        <v>55.637714193999997</v>
      </c>
      <c r="D15" s="275">
        <v>54.434829999999998</v>
      </c>
      <c r="E15" s="275">
        <v>55.235085806000001</v>
      </c>
      <c r="F15" s="275">
        <v>57.641843999999999</v>
      </c>
      <c r="G15" s="275">
        <v>58.024363547999997</v>
      </c>
      <c r="H15" s="275">
        <v>59.469230332999999</v>
      </c>
      <c r="I15" s="275">
        <v>64.154108386999994</v>
      </c>
      <c r="J15" s="275">
        <v>61.981508065</v>
      </c>
      <c r="K15" s="275">
        <v>60.182892332999998</v>
      </c>
      <c r="L15" s="275">
        <v>59.456605484000001</v>
      </c>
      <c r="M15" s="275">
        <v>63.398084666999999</v>
      </c>
      <c r="N15" s="275">
        <v>63.524352903</v>
      </c>
      <c r="O15" s="275">
        <v>57.888681935000001</v>
      </c>
      <c r="P15" s="275">
        <v>58.906966552</v>
      </c>
      <c r="Q15" s="275">
        <v>58.361838386999999</v>
      </c>
      <c r="R15" s="275">
        <v>60.382793667000001</v>
      </c>
      <c r="S15" s="275">
        <v>61.580974515999998</v>
      </c>
      <c r="T15" s="275">
        <v>59.815518666999999</v>
      </c>
      <c r="U15" s="275">
        <v>59.367979677000001</v>
      </c>
      <c r="V15" s="275">
        <v>60.009957419000003</v>
      </c>
      <c r="W15" s="275">
        <v>58.554518000000002</v>
      </c>
      <c r="X15" s="275">
        <v>54.616231612999997</v>
      </c>
      <c r="Y15" s="275">
        <v>63.041595332999997</v>
      </c>
      <c r="Z15" s="275">
        <v>62.725529354999999</v>
      </c>
      <c r="AA15" s="275">
        <v>62.829602258000001</v>
      </c>
      <c r="AB15" s="275">
        <v>60.487057143000001</v>
      </c>
      <c r="AC15" s="275">
        <v>59.790340968000002</v>
      </c>
      <c r="AD15" s="275">
        <v>58.491304667000001</v>
      </c>
      <c r="AE15" s="275">
        <v>59.965046774000001</v>
      </c>
      <c r="AF15" s="275">
        <v>59.847770333</v>
      </c>
      <c r="AG15" s="275">
        <v>58.476265806000001</v>
      </c>
      <c r="AH15" s="275">
        <v>58.313540967999998</v>
      </c>
      <c r="AI15" s="275">
        <v>56.537999667000001</v>
      </c>
      <c r="AJ15" s="275">
        <v>55.400716451999998</v>
      </c>
      <c r="AK15" s="275">
        <v>59.819478666999998</v>
      </c>
      <c r="AL15" s="275">
        <v>60.558308709999999</v>
      </c>
      <c r="AM15" s="275">
        <v>59.803627742000003</v>
      </c>
      <c r="AN15" s="275">
        <v>62.881311500000002</v>
      </c>
      <c r="AO15" s="275">
        <v>60.318904934999999</v>
      </c>
      <c r="AP15" s="275">
        <v>58.881031399999998</v>
      </c>
      <c r="AQ15" s="275">
        <v>56.259560194000002</v>
      </c>
      <c r="AR15" s="275">
        <v>59.563208733000003</v>
      </c>
      <c r="AS15" s="275">
        <v>57.989097065000003</v>
      </c>
      <c r="AT15" s="275">
        <v>57.970796581000002</v>
      </c>
      <c r="AU15" s="275">
        <v>54.493046700000001</v>
      </c>
      <c r="AV15" s="275">
        <v>56.966588387000002</v>
      </c>
      <c r="AW15" s="275">
        <v>58.385719133000002</v>
      </c>
      <c r="AX15" s="275">
        <v>58.868884968000003</v>
      </c>
      <c r="AY15" s="275">
        <v>56.699779999999997</v>
      </c>
      <c r="AZ15" s="275">
        <v>57.143999999999998</v>
      </c>
      <c r="BA15" s="338">
        <v>57.184629999999999</v>
      </c>
      <c r="BB15" s="338">
        <v>57.115099999999998</v>
      </c>
      <c r="BC15" s="338">
        <v>57.33325</v>
      </c>
      <c r="BD15" s="338">
        <v>58.566020000000002</v>
      </c>
      <c r="BE15" s="338">
        <v>58.981059999999999</v>
      </c>
      <c r="BF15" s="338">
        <v>58.937550000000002</v>
      </c>
      <c r="BG15" s="338">
        <v>57.086019999999998</v>
      </c>
      <c r="BH15" s="338">
        <v>55.998530000000002</v>
      </c>
      <c r="BI15" s="338">
        <v>58.987409999999997</v>
      </c>
      <c r="BJ15" s="338">
        <v>59.587919999999997</v>
      </c>
      <c r="BK15" s="338">
        <v>57.282899999999998</v>
      </c>
      <c r="BL15" s="338">
        <v>57.644919999999999</v>
      </c>
      <c r="BM15" s="338">
        <v>57.576270000000001</v>
      </c>
      <c r="BN15" s="338">
        <v>57.424469999999999</v>
      </c>
      <c r="BO15" s="338">
        <v>57.715800000000002</v>
      </c>
      <c r="BP15" s="338">
        <v>58.657670000000003</v>
      </c>
      <c r="BQ15" s="338">
        <v>59.046410000000002</v>
      </c>
      <c r="BR15" s="338">
        <v>58.984270000000002</v>
      </c>
      <c r="BS15" s="338">
        <v>57.11833</v>
      </c>
      <c r="BT15" s="338">
        <v>56.029420000000002</v>
      </c>
      <c r="BU15" s="338">
        <v>59.000149999999998</v>
      </c>
      <c r="BV15" s="338">
        <v>59.597580000000001</v>
      </c>
    </row>
    <row r="16" spans="1:74" ht="11.1" customHeight="1" x14ac:dyDescent="0.2">
      <c r="A16" s="555" t="s">
        <v>384</v>
      </c>
      <c r="B16" s="556" t="s">
        <v>94</v>
      </c>
      <c r="C16" s="275">
        <v>43.932736452</v>
      </c>
      <c r="D16" s="275">
        <v>45.003540000000001</v>
      </c>
      <c r="E16" s="275">
        <v>44.967559354999999</v>
      </c>
      <c r="F16" s="275">
        <v>42.414259999999999</v>
      </c>
      <c r="G16" s="275">
        <v>44.843578065000003</v>
      </c>
      <c r="H16" s="275">
        <v>43.386921332999997</v>
      </c>
      <c r="I16" s="275">
        <v>43.765389999999996</v>
      </c>
      <c r="J16" s="275">
        <v>43.359441935</v>
      </c>
      <c r="K16" s="275">
        <v>40.095380667000001</v>
      </c>
      <c r="L16" s="275">
        <v>42.678458065000001</v>
      </c>
      <c r="M16" s="275">
        <v>44.454274333000001</v>
      </c>
      <c r="N16" s="275">
        <v>44.418981934999998</v>
      </c>
      <c r="O16" s="275">
        <v>42.967937419000002</v>
      </c>
      <c r="P16" s="275">
        <v>42.875302413999997</v>
      </c>
      <c r="Q16" s="275">
        <v>42.424471935</v>
      </c>
      <c r="R16" s="275">
        <v>40.298993666999998</v>
      </c>
      <c r="S16" s="275">
        <v>43.285173870999998</v>
      </c>
      <c r="T16" s="275">
        <v>41.713087332999997</v>
      </c>
      <c r="U16" s="275">
        <v>42.297266452000002</v>
      </c>
      <c r="V16" s="275">
        <v>42.718181289999997</v>
      </c>
      <c r="W16" s="275">
        <v>44.222527333000002</v>
      </c>
      <c r="X16" s="275">
        <v>43.650560968000001</v>
      </c>
      <c r="Y16" s="275">
        <v>45.461655667000002</v>
      </c>
      <c r="Z16" s="275">
        <v>46.899470968000003</v>
      </c>
      <c r="AA16" s="275">
        <v>44.599987419000001</v>
      </c>
      <c r="AB16" s="275">
        <v>44.245685356999999</v>
      </c>
      <c r="AC16" s="275">
        <v>44.661697742000001</v>
      </c>
      <c r="AD16" s="275">
        <v>44.559727000000002</v>
      </c>
      <c r="AE16" s="275">
        <v>41.401838386999998</v>
      </c>
      <c r="AF16" s="275">
        <v>40.464573000000001</v>
      </c>
      <c r="AG16" s="275">
        <v>43.722583548000003</v>
      </c>
      <c r="AH16" s="275">
        <v>43.388112903</v>
      </c>
      <c r="AI16" s="275">
        <v>43.232041332999998</v>
      </c>
      <c r="AJ16" s="275">
        <v>39.645459676999998</v>
      </c>
      <c r="AK16" s="275">
        <v>42.975232667</v>
      </c>
      <c r="AL16" s="275">
        <v>50.675089677000003</v>
      </c>
      <c r="AM16" s="275">
        <v>45.400249484</v>
      </c>
      <c r="AN16" s="275">
        <v>47.346690678999998</v>
      </c>
      <c r="AO16" s="275">
        <v>45.615766741999998</v>
      </c>
      <c r="AP16" s="275">
        <v>41.531317932999997</v>
      </c>
      <c r="AQ16" s="275">
        <v>46.268225225999998</v>
      </c>
      <c r="AR16" s="275">
        <v>45.636850000000003</v>
      </c>
      <c r="AS16" s="275">
        <v>46.314696226000002</v>
      </c>
      <c r="AT16" s="275">
        <v>46.088249386999998</v>
      </c>
      <c r="AU16" s="275">
        <v>46.265818699999997</v>
      </c>
      <c r="AV16" s="275">
        <v>43.44443871</v>
      </c>
      <c r="AW16" s="275">
        <v>46.576906200000003</v>
      </c>
      <c r="AX16" s="275">
        <v>49.527095676999998</v>
      </c>
      <c r="AY16" s="275">
        <v>47.258029999999998</v>
      </c>
      <c r="AZ16" s="275">
        <v>46.635530000000003</v>
      </c>
      <c r="BA16" s="338">
        <v>46.697879999999998</v>
      </c>
      <c r="BB16" s="338">
        <v>45.457639999999998</v>
      </c>
      <c r="BC16" s="338">
        <v>45.725969999999997</v>
      </c>
      <c r="BD16" s="338">
        <v>45.092100000000002</v>
      </c>
      <c r="BE16" s="338">
        <v>44.966169999999998</v>
      </c>
      <c r="BF16" s="338">
        <v>44.90981</v>
      </c>
      <c r="BG16" s="338">
        <v>45.453099999999999</v>
      </c>
      <c r="BH16" s="338">
        <v>44.481180000000002</v>
      </c>
      <c r="BI16" s="338">
        <v>46.432189999999999</v>
      </c>
      <c r="BJ16" s="338">
        <v>46.416829999999997</v>
      </c>
      <c r="BK16" s="338">
        <v>45.804940000000002</v>
      </c>
      <c r="BL16" s="338">
        <v>45.606839999999998</v>
      </c>
      <c r="BM16" s="338">
        <v>45.8431</v>
      </c>
      <c r="BN16" s="338">
        <v>44.831539999999997</v>
      </c>
      <c r="BO16" s="338">
        <v>45.267380000000003</v>
      </c>
      <c r="BP16" s="338">
        <v>44.7562</v>
      </c>
      <c r="BQ16" s="338">
        <v>44.720129999999997</v>
      </c>
      <c r="BR16" s="338">
        <v>44.729590000000002</v>
      </c>
      <c r="BS16" s="338">
        <v>46.846110000000003</v>
      </c>
      <c r="BT16" s="338">
        <v>45.877980000000001</v>
      </c>
      <c r="BU16" s="338">
        <v>47.921390000000002</v>
      </c>
      <c r="BV16" s="338">
        <v>48.358939999999997</v>
      </c>
    </row>
    <row r="17" spans="1:74" ht="11.1" customHeight="1" x14ac:dyDescent="0.2">
      <c r="A17" s="555" t="s">
        <v>385</v>
      </c>
      <c r="B17" s="556" t="s">
        <v>95</v>
      </c>
      <c r="C17" s="275">
        <v>37.269366128999998</v>
      </c>
      <c r="D17" s="275">
        <v>52.984055714</v>
      </c>
      <c r="E17" s="275">
        <v>66.846992258</v>
      </c>
      <c r="F17" s="275">
        <v>79.303926000000004</v>
      </c>
      <c r="G17" s="275">
        <v>80.778986774000003</v>
      </c>
      <c r="H17" s="275">
        <v>85.253262667000001</v>
      </c>
      <c r="I17" s="275">
        <v>84.743976451999998</v>
      </c>
      <c r="J17" s="275">
        <v>86.695254839</v>
      </c>
      <c r="K17" s="275">
        <v>73.904126000000005</v>
      </c>
      <c r="L17" s="275">
        <v>61.599337419000001</v>
      </c>
      <c r="M17" s="275">
        <v>57.655366333000003</v>
      </c>
      <c r="N17" s="275">
        <v>50.641763548</v>
      </c>
      <c r="O17" s="275">
        <v>47.929078386999997</v>
      </c>
      <c r="P17" s="275">
        <v>77.295278276000005</v>
      </c>
      <c r="Q17" s="275">
        <v>84.433933225999994</v>
      </c>
      <c r="R17" s="275">
        <v>95.989384000000001</v>
      </c>
      <c r="S17" s="275">
        <v>110.48977742</v>
      </c>
      <c r="T17" s="275">
        <v>115.78324967</v>
      </c>
      <c r="U17" s="275">
        <v>127.25137226</v>
      </c>
      <c r="V17" s="275">
        <v>128.03825548</v>
      </c>
      <c r="W17" s="275">
        <v>121.16896167</v>
      </c>
      <c r="X17" s="275">
        <v>102.9427029</v>
      </c>
      <c r="Y17" s="275">
        <v>92.238138000000006</v>
      </c>
      <c r="Z17" s="275">
        <v>78.178164515999995</v>
      </c>
      <c r="AA17" s="275">
        <v>65.490149677000005</v>
      </c>
      <c r="AB17" s="275">
        <v>91.248283213999997</v>
      </c>
      <c r="AC17" s="275">
        <v>136.94994387</v>
      </c>
      <c r="AD17" s="275">
        <v>156.52119167000001</v>
      </c>
      <c r="AE17" s="275">
        <v>182.66952032</v>
      </c>
      <c r="AF17" s="275">
        <v>205.84089967</v>
      </c>
      <c r="AG17" s="275">
        <v>185.58715387000001</v>
      </c>
      <c r="AH17" s="275">
        <v>175.29138548</v>
      </c>
      <c r="AI17" s="275">
        <v>170.50284567</v>
      </c>
      <c r="AJ17" s="275">
        <v>155.52788226000001</v>
      </c>
      <c r="AK17" s="275">
        <v>113.63628867</v>
      </c>
      <c r="AL17" s="275">
        <v>109.32851257999999</v>
      </c>
      <c r="AM17" s="275">
        <v>109.91835019</v>
      </c>
      <c r="AN17" s="275">
        <v>146.89518738999999</v>
      </c>
      <c r="AO17" s="275">
        <v>167.83734652000001</v>
      </c>
      <c r="AP17" s="275">
        <v>208.29145862999999</v>
      </c>
      <c r="AQ17" s="275">
        <v>228.06040784000001</v>
      </c>
      <c r="AR17" s="275">
        <v>260.12096769999999</v>
      </c>
      <c r="AS17" s="275">
        <v>223.81673251999999</v>
      </c>
      <c r="AT17" s="275">
        <v>225.18683332000001</v>
      </c>
      <c r="AU17" s="275">
        <v>215.63786329999999</v>
      </c>
      <c r="AV17" s="275">
        <v>168.49338258</v>
      </c>
      <c r="AW17" s="275">
        <v>131.93961959999999</v>
      </c>
      <c r="AX17" s="275">
        <v>102.84570752</v>
      </c>
      <c r="AY17" s="275">
        <v>109.0578</v>
      </c>
      <c r="AZ17" s="275">
        <v>154.18299999999999</v>
      </c>
      <c r="BA17" s="338">
        <v>196.58080000000001</v>
      </c>
      <c r="BB17" s="338">
        <v>221.1317</v>
      </c>
      <c r="BC17" s="338">
        <v>246.65450000000001</v>
      </c>
      <c r="BD17" s="338">
        <v>271.07339999999999</v>
      </c>
      <c r="BE17" s="338">
        <v>246.8235</v>
      </c>
      <c r="BF17" s="338">
        <v>250.08320000000001</v>
      </c>
      <c r="BG17" s="338">
        <v>235.9845</v>
      </c>
      <c r="BH17" s="338">
        <v>209.32130000000001</v>
      </c>
      <c r="BI17" s="338">
        <v>162.46029999999999</v>
      </c>
      <c r="BJ17" s="338">
        <v>141.99039999999999</v>
      </c>
      <c r="BK17" s="338">
        <v>133.8236</v>
      </c>
      <c r="BL17" s="338">
        <v>180.01560000000001</v>
      </c>
      <c r="BM17" s="338">
        <v>226.9331</v>
      </c>
      <c r="BN17" s="338">
        <v>253.23769999999999</v>
      </c>
      <c r="BO17" s="338">
        <v>282.3485</v>
      </c>
      <c r="BP17" s="338">
        <v>326.73270000000002</v>
      </c>
      <c r="BQ17" s="338">
        <v>299.89550000000003</v>
      </c>
      <c r="BR17" s="338">
        <v>303.03699999999998</v>
      </c>
      <c r="BS17" s="338">
        <v>283.29469999999998</v>
      </c>
      <c r="BT17" s="338">
        <v>255.1328</v>
      </c>
      <c r="BU17" s="338">
        <v>195.89250000000001</v>
      </c>
      <c r="BV17" s="338">
        <v>167.65379999999999</v>
      </c>
    </row>
    <row r="18" spans="1:74" ht="11.1" customHeight="1" x14ac:dyDescent="0.2">
      <c r="A18" s="555" t="s">
        <v>377</v>
      </c>
      <c r="B18" s="556" t="s">
        <v>439</v>
      </c>
      <c r="C18" s="275">
        <v>-17.775806452000001</v>
      </c>
      <c r="D18" s="275">
        <v>-16.287857143</v>
      </c>
      <c r="E18" s="275">
        <v>-13.203387097</v>
      </c>
      <c r="F18" s="275">
        <v>-7.1470333332999996</v>
      </c>
      <c r="G18" s="275">
        <v>-11.942225806</v>
      </c>
      <c r="H18" s="275">
        <v>-13.260366667</v>
      </c>
      <c r="I18" s="275">
        <v>-16.56183871</v>
      </c>
      <c r="J18" s="275">
        <v>-20.189612903</v>
      </c>
      <c r="K18" s="275">
        <v>-18.134733333</v>
      </c>
      <c r="L18" s="275">
        <v>-14.300870968</v>
      </c>
      <c r="M18" s="275">
        <v>-9.5091999999999999</v>
      </c>
      <c r="N18" s="275">
        <v>-9.0549032258000004</v>
      </c>
      <c r="O18" s="275">
        <v>-10.056709677000001</v>
      </c>
      <c r="P18" s="275">
        <v>-13.74337931</v>
      </c>
      <c r="Q18" s="275">
        <v>-12.389258065</v>
      </c>
      <c r="R18" s="275">
        <v>-15.0626</v>
      </c>
      <c r="S18" s="275">
        <v>-10.345709677</v>
      </c>
      <c r="T18" s="275">
        <v>-16.576766667000001</v>
      </c>
      <c r="U18" s="275">
        <v>-25.286903226</v>
      </c>
      <c r="V18" s="275">
        <v>-29.098967741999999</v>
      </c>
      <c r="W18" s="275">
        <v>-23.844999999999999</v>
      </c>
      <c r="X18" s="275">
        <v>-18.089354838999999</v>
      </c>
      <c r="Y18" s="275">
        <v>-20.229833332999998</v>
      </c>
      <c r="Z18" s="275">
        <v>-24.286096774000001</v>
      </c>
      <c r="AA18" s="275">
        <v>-14.044064516000001</v>
      </c>
      <c r="AB18" s="275">
        <v>-18.139678571000001</v>
      </c>
      <c r="AC18" s="275">
        <v>-16.807580645000002</v>
      </c>
      <c r="AD18" s="275">
        <v>-14.6243</v>
      </c>
      <c r="AE18" s="275">
        <v>-13.650580645</v>
      </c>
      <c r="AF18" s="275">
        <v>-18.917200000000001</v>
      </c>
      <c r="AG18" s="275">
        <v>-24.499806452000001</v>
      </c>
      <c r="AH18" s="275">
        <v>-20.588193548</v>
      </c>
      <c r="AI18" s="275">
        <v>-20.2027</v>
      </c>
      <c r="AJ18" s="275">
        <v>-14.934903225999999</v>
      </c>
      <c r="AK18" s="275">
        <v>-15.9369</v>
      </c>
      <c r="AL18" s="275">
        <v>-21.158870967999999</v>
      </c>
      <c r="AM18" s="275">
        <v>-17.655838710000001</v>
      </c>
      <c r="AN18" s="275">
        <v>-11.255142856999999</v>
      </c>
      <c r="AO18" s="275">
        <v>-15.805225805999999</v>
      </c>
      <c r="AP18" s="275">
        <v>-12.563266667000001</v>
      </c>
      <c r="AQ18" s="275">
        <v>-12.583322580999999</v>
      </c>
      <c r="AR18" s="275">
        <v>-14.444133333</v>
      </c>
      <c r="AS18" s="275">
        <v>-20.789322581</v>
      </c>
      <c r="AT18" s="275">
        <v>-24.104354838999999</v>
      </c>
      <c r="AU18" s="275">
        <v>-20.103766666999999</v>
      </c>
      <c r="AV18" s="275">
        <v>-15.877483871000001</v>
      </c>
      <c r="AW18" s="275">
        <v>-11.423566666999999</v>
      </c>
      <c r="AX18" s="275">
        <v>-16.841000000000001</v>
      </c>
      <c r="AY18" s="275">
        <v>-14.4642</v>
      </c>
      <c r="AZ18" s="275">
        <v>-13.344290000000001</v>
      </c>
      <c r="BA18" s="338">
        <v>-11.52656</v>
      </c>
      <c r="BB18" s="338">
        <v>-11.01934</v>
      </c>
      <c r="BC18" s="338">
        <v>-11.63083</v>
      </c>
      <c r="BD18" s="338">
        <v>-14.0214</v>
      </c>
      <c r="BE18" s="338">
        <v>-17.30452</v>
      </c>
      <c r="BF18" s="338">
        <v>-19.375589999999999</v>
      </c>
      <c r="BG18" s="338">
        <v>-16.243459999999999</v>
      </c>
      <c r="BH18" s="338">
        <v>-13.973549999999999</v>
      </c>
      <c r="BI18" s="338">
        <v>-13.92779</v>
      </c>
      <c r="BJ18" s="338">
        <v>-15.22641</v>
      </c>
      <c r="BK18" s="338">
        <v>-14.75672</v>
      </c>
      <c r="BL18" s="338">
        <v>-13.733320000000001</v>
      </c>
      <c r="BM18" s="338">
        <v>-12.0853</v>
      </c>
      <c r="BN18" s="338">
        <v>-10.86971</v>
      </c>
      <c r="BO18" s="338">
        <v>-11.53416</v>
      </c>
      <c r="BP18" s="338">
        <v>-14.033250000000001</v>
      </c>
      <c r="BQ18" s="338">
        <v>-17.575980000000001</v>
      </c>
      <c r="BR18" s="338">
        <v>-19.556899999999999</v>
      </c>
      <c r="BS18" s="338">
        <v>-16.314309999999999</v>
      </c>
      <c r="BT18" s="338">
        <v>-14.031180000000001</v>
      </c>
      <c r="BU18" s="338">
        <v>-13.81162</v>
      </c>
      <c r="BV18" s="338">
        <v>-15.349640000000001</v>
      </c>
    </row>
    <row r="19" spans="1:74" ht="11.1" customHeight="1" x14ac:dyDescent="0.2">
      <c r="A19" s="555" t="s">
        <v>386</v>
      </c>
      <c r="B19" s="558" t="s">
        <v>387</v>
      </c>
      <c r="C19" s="275">
        <v>36.115683226000002</v>
      </c>
      <c r="D19" s="275">
        <v>35.182960713999996</v>
      </c>
      <c r="E19" s="275">
        <v>33.897924838999998</v>
      </c>
      <c r="F19" s="275">
        <v>36.525607333000004</v>
      </c>
      <c r="G19" s="275">
        <v>38.212715160999998</v>
      </c>
      <c r="H19" s="275">
        <v>39.571400333</v>
      </c>
      <c r="I19" s="275">
        <v>41.703308710000002</v>
      </c>
      <c r="J19" s="275">
        <v>41.947852902999998</v>
      </c>
      <c r="K19" s="275">
        <v>39.394487667</v>
      </c>
      <c r="L19" s="275">
        <v>38.853189677000003</v>
      </c>
      <c r="M19" s="275">
        <v>39.900061000000001</v>
      </c>
      <c r="N19" s="275">
        <v>39.622039676999997</v>
      </c>
      <c r="O19" s="275">
        <v>37.195283871000001</v>
      </c>
      <c r="P19" s="275">
        <v>35.899506207000002</v>
      </c>
      <c r="Q19" s="275">
        <v>35.159114193999997</v>
      </c>
      <c r="R19" s="275">
        <v>36.974993667</v>
      </c>
      <c r="S19" s="275">
        <v>38.550483225999997</v>
      </c>
      <c r="T19" s="275">
        <v>39.344165332999999</v>
      </c>
      <c r="U19" s="275">
        <v>39.515790000000003</v>
      </c>
      <c r="V19" s="275">
        <v>40.252013226000003</v>
      </c>
      <c r="W19" s="275">
        <v>38.920236666999998</v>
      </c>
      <c r="X19" s="275">
        <v>35.748875806000001</v>
      </c>
      <c r="Y19" s="275">
        <v>36.594092000000003</v>
      </c>
      <c r="Z19" s="275">
        <v>36.744293226000003</v>
      </c>
      <c r="AA19" s="275">
        <v>35.271730323</v>
      </c>
      <c r="AB19" s="275">
        <v>35.531627856999997</v>
      </c>
      <c r="AC19" s="275">
        <v>34.263639032</v>
      </c>
      <c r="AD19" s="275">
        <v>34.980572000000002</v>
      </c>
      <c r="AE19" s="275">
        <v>34.921565483999998</v>
      </c>
      <c r="AF19" s="275">
        <v>36.623571333000001</v>
      </c>
      <c r="AG19" s="275">
        <v>39.049835483999999</v>
      </c>
      <c r="AH19" s="275">
        <v>39.340026451999996</v>
      </c>
      <c r="AI19" s="275">
        <v>34.443213667000002</v>
      </c>
      <c r="AJ19" s="275">
        <v>33.115177742</v>
      </c>
      <c r="AK19" s="275">
        <v>35.903343999999997</v>
      </c>
      <c r="AL19" s="275">
        <v>36.961150000000004</v>
      </c>
      <c r="AM19" s="275">
        <v>35.961343839000001</v>
      </c>
      <c r="AN19" s="275">
        <v>35.751199178999997</v>
      </c>
      <c r="AO19" s="275">
        <v>35.917644580999998</v>
      </c>
      <c r="AP19" s="275">
        <v>34.605554566999999</v>
      </c>
      <c r="AQ19" s="275">
        <v>34.658236031999998</v>
      </c>
      <c r="AR19" s="275">
        <v>37.019205966999998</v>
      </c>
      <c r="AS19" s="275">
        <v>36.007690902999997</v>
      </c>
      <c r="AT19" s="275">
        <v>32.477584354999998</v>
      </c>
      <c r="AU19" s="275">
        <v>26.681851667</v>
      </c>
      <c r="AV19" s="275">
        <v>35.206759871000003</v>
      </c>
      <c r="AW19" s="275">
        <v>36.022675233000001</v>
      </c>
      <c r="AX19" s="275">
        <v>37.007912806</v>
      </c>
      <c r="AY19" s="275">
        <v>35.477609999999999</v>
      </c>
      <c r="AZ19" s="275">
        <v>33.875529999999998</v>
      </c>
      <c r="BA19" s="338">
        <v>35.504390000000001</v>
      </c>
      <c r="BB19" s="338">
        <v>34.548090000000002</v>
      </c>
      <c r="BC19" s="338">
        <v>36.021329999999999</v>
      </c>
      <c r="BD19" s="338">
        <v>36.876170000000002</v>
      </c>
      <c r="BE19" s="338">
        <v>35.974939999999997</v>
      </c>
      <c r="BF19" s="338">
        <v>37.730269999999997</v>
      </c>
      <c r="BG19" s="338">
        <v>34.204149999999998</v>
      </c>
      <c r="BH19" s="338">
        <v>35.285069999999997</v>
      </c>
      <c r="BI19" s="338">
        <v>36.10371</v>
      </c>
      <c r="BJ19" s="338">
        <v>37.764789999999998</v>
      </c>
      <c r="BK19" s="338">
        <v>35.322339999999997</v>
      </c>
      <c r="BL19" s="338">
        <v>33.772820000000003</v>
      </c>
      <c r="BM19" s="338">
        <v>35.440100000000001</v>
      </c>
      <c r="BN19" s="338">
        <v>34.355490000000003</v>
      </c>
      <c r="BO19" s="338">
        <v>35.818280000000001</v>
      </c>
      <c r="BP19" s="338">
        <v>36.642099999999999</v>
      </c>
      <c r="BQ19" s="338">
        <v>35.724310000000003</v>
      </c>
      <c r="BR19" s="338">
        <v>37.496969999999997</v>
      </c>
      <c r="BS19" s="338">
        <v>34.02084</v>
      </c>
      <c r="BT19" s="338">
        <v>35.112729999999999</v>
      </c>
      <c r="BU19" s="338">
        <v>35.920740000000002</v>
      </c>
      <c r="BV19" s="338">
        <v>37.563850000000002</v>
      </c>
    </row>
    <row r="20" spans="1:74" ht="11.1" customHeight="1" x14ac:dyDescent="0.2">
      <c r="A20" s="555" t="s">
        <v>388</v>
      </c>
      <c r="B20" s="556" t="s">
        <v>389</v>
      </c>
      <c r="C20" s="275">
        <v>11627.585870999999</v>
      </c>
      <c r="D20" s="275">
        <v>11945.555041</v>
      </c>
      <c r="E20" s="275">
        <v>10457.802857000001</v>
      </c>
      <c r="F20" s="275">
        <v>9804.4445830000004</v>
      </c>
      <c r="G20" s="275">
        <v>10389.900227</v>
      </c>
      <c r="H20" s="275">
        <v>12080.306553</v>
      </c>
      <c r="I20" s="275">
        <v>12916.737018</v>
      </c>
      <c r="J20" s="275">
        <v>12648.909605999999</v>
      </c>
      <c r="K20" s="275">
        <v>11670.721434999999</v>
      </c>
      <c r="L20" s="275">
        <v>10068.118539999999</v>
      </c>
      <c r="M20" s="275">
        <v>10021.775414</v>
      </c>
      <c r="N20" s="275">
        <v>10465.394145</v>
      </c>
      <c r="O20" s="275">
        <v>11378.034221</v>
      </c>
      <c r="P20" s="275">
        <v>10816.737773999999</v>
      </c>
      <c r="Q20" s="275">
        <v>9819.0185774000001</v>
      </c>
      <c r="R20" s="275">
        <v>9763.1181737000006</v>
      </c>
      <c r="S20" s="275">
        <v>10218.853282</v>
      </c>
      <c r="T20" s="275">
        <v>12259.373023</v>
      </c>
      <c r="U20" s="275">
        <v>13286.67539</v>
      </c>
      <c r="V20" s="275">
        <v>13216.155049999999</v>
      </c>
      <c r="W20" s="275">
        <v>11716.148757999999</v>
      </c>
      <c r="X20" s="275">
        <v>10095.005122</v>
      </c>
      <c r="Y20" s="275">
        <v>9902.0588850000004</v>
      </c>
      <c r="Z20" s="275">
        <v>11140.082952000001</v>
      </c>
      <c r="AA20" s="275">
        <v>11070.637719</v>
      </c>
      <c r="AB20" s="275">
        <v>10344.727698999999</v>
      </c>
      <c r="AC20" s="275">
        <v>10255.968138</v>
      </c>
      <c r="AD20" s="275">
        <v>9810.8260862999996</v>
      </c>
      <c r="AE20" s="275">
        <v>10403.790797</v>
      </c>
      <c r="AF20" s="275">
        <v>11930.543475</v>
      </c>
      <c r="AG20" s="275">
        <v>13044.723663000001</v>
      </c>
      <c r="AH20" s="275">
        <v>12398.137973999999</v>
      </c>
      <c r="AI20" s="275">
        <v>11195.365572999999</v>
      </c>
      <c r="AJ20" s="275">
        <v>10334.715295</v>
      </c>
      <c r="AK20" s="275">
        <v>10343.83966</v>
      </c>
      <c r="AL20" s="275">
        <v>11401.663743999999</v>
      </c>
      <c r="AM20" s="275">
        <v>12074.968398999999</v>
      </c>
      <c r="AN20" s="275">
        <v>10932.693902999999</v>
      </c>
      <c r="AO20" s="275">
        <v>10354.256594</v>
      </c>
      <c r="AP20" s="275">
        <v>10057.96379</v>
      </c>
      <c r="AQ20" s="275">
        <v>10957.886543000001</v>
      </c>
      <c r="AR20" s="275">
        <v>12413.251799</v>
      </c>
      <c r="AS20" s="275">
        <v>13307.814850999999</v>
      </c>
      <c r="AT20" s="275">
        <v>13160.681114000001</v>
      </c>
      <c r="AU20" s="275">
        <v>11890.919008999999</v>
      </c>
      <c r="AV20" s="275">
        <v>10502.046312</v>
      </c>
      <c r="AW20" s="275">
        <v>10746.957277</v>
      </c>
      <c r="AX20" s="275">
        <v>10881.749825000001</v>
      </c>
      <c r="AY20" s="275">
        <v>11680.58</v>
      </c>
      <c r="AZ20" s="275">
        <v>11005.75</v>
      </c>
      <c r="BA20" s="338">
        <v>10282.969999999999</v>
      </c>
      <c r="BB20" s="338">
        <v>9785.0750000000007</v>
      </c>
      <c r="BC20" s="338">
        <v>10529.39</v>
      </c>
      <c r="BD20" s="338">
        <v>12003.43</v>
      </c>
      <c r="BE20" s="338">
        <v>13052.35</v>
      </c>
      <c r="BF20" s="338">
        <v>13077.51</v>
      </c>
      <c r="BG20" s="338">
        <v>11187.22</v>
      </c>
      <c r="BH20" s="338">
        <v>10381.709999999999</v>
      </c>
      <c r="BI20" s="338">
        <v>10276.34</v>
      </c>
      <c r="BJ20" s="338">
        <v>11086.39</v>
      </c>
      <c r="BK20" s="338">
        <v>11640.66</v>
      </c>
      <c r="BL20" s="338">
        <v>11079.04</v>
      </c>
      <c r="BM20" s="338">
        <v>10383.16</v>
      </c>
      <c r="BN20" s="338">
        <v>9836.4230000000007</v>
      </c>
      <c r="BO20" s="338">
        <v>10608.26</v>
      </c>
      <c r="BP20" s="338">
        <v>12058.57</v>
      </c>
      <c r="BQ20" s="338">
        <v>13105.98</v>
      </c>
      <c r="BR20" s="338">
        <v>13124.08</v>
      </c>
      <c r="BS20" s="338">
        <v>11220.86</v>
      </c>
      <c r="BT20" s="338">
        <v>10402.620000000001</v>
      </c>
      <c r="BU20" s="338">
        <v>10288.94</v>
      </c>
      <c r="BV20" s="338">
        <v>11102.65</v>
      </c>
    </row>
    <row r="21" spans="1:74" ht="11.1" customHeight="1" x14ac:dyDescent="0.2">
      <c r="A21" s="549"/>
      <c r="B21" s="131" t="s">
        <v>390</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364"/>
      <c r="BB21" s="364"/>
      <c r="BC21" s="364"/>
      <c r="BD21" s="364"/>
      <c r="BE21" s="364"/>
      <c r="BF21" s="364"/>
      <c r="BG21" s="364"/>
      <c r="BH21" s="364"/>
      <c r="BI21" s="364"/>
      <c r="BJ21" s="364"/>
      <c r="BK21" s="364"/>
      <c r="BL21" s="364"/>
      <c r="BM21" s="364"/>
      <c r="BN21" s="364"/>
      <c r="BO21" s="364"/>
      <c r="BP21" s="364"/>
      <c r="BQ21" s="364"/>
      <c r="BR21" s="364"/>
      <c r="BS21" s="364"/>
      <c r="BT21" s="364"/>
      <c r="BU21" s="364"/>
      <c r="BV21" s="364"/>
    </row>
    <row r="22" spans="1:74" ht="11.1" customHeight="1" x14ac:dyDescent="0.2">
      <c r="A22" s="555" t="s">
        <v>391</v>
      </c>
      <c r="B22" s="556" t="s">
        <v>90</v>
      </c>
      <c r="C22" s="275">
        <v>301.47949548000003</v>
      </c>
      <c r="D22" s="275">
        <v>335.40133929000001</v>
      </c>
      <c r="E22" s="275">
        <v>238.50713451999999</v>
      </c>
      <c r="F22" s="275">
        <v>149.24730532999999</v>
      </c>
      <c r="G22" s="275">
        <v>185.37340387</v>
      </c>
      <c r="H22" s="275">
        <v>182.18187767000001</v>
      </c>
      <c r="I22" s="275">
        <v>192.36114355000001</v>
      </c>
      <c r="J22" s="275">
        <v>208.84314548</v>
      </c>
      <c r="K22" s="275">
        <v>194.36913533000001</v>
      </c>
      <c r="L22" s="275">
        <v>123.92572516</v>
      </c>
      <c r="M22" s="275">
        <v>154.399856</v>
      </c>
      <c r="N22" s="275">
        <v>132.11985741999999</v>
      </c>
      <c r="O22" s="275">
        <v>218.62229354999999</v>
      </c>
      <c r="P22" s="275">
        <v>185.06204621000001</v>
      </c>
      <c r="Q22" s="275">
        <v>84.822597419000004</v>
      </c>
      <c r="R22" s="275">
        <v>123.96186833</v>
      </c>
      <c r="S22" s="275">
        <v>133.23418710000001</v>
      </c>
      <c r="T22" s="275">
        <v>167.05662867000001</v>
      </c>
      <c r="U22" s="275">
        <v>224.09198194000001</v>
      </c>
      <c r="V22" s="275">
        <v>220.55428677</v>
      </c>
      <c r="W22" s="275">
        <v>168.33157499999999</v>
      </c>
      <c r="X22" s="275">
        <v>115.25277323</v>
      </c>
      <c r="Y22" s="275">
        <v>130.10520099999999</v>
      </c>
      <c r="Z22" s="275">
        <v>205.05069419</v>
      </c>
      <c r="AA22" s="275">
        <v>160.38375031999999</v>
      </c>
      <c r="AB22" s="275">
        <v>139.96354857</v>
      </c>
      <c r="AC22" s="275">
        <v>163.98483870999999</v>
      </c>
      <c r="AD22" s="275">
        <v>117.632627</v>
      </c>
      <c r="AE22" s="275">
        <v>138.00202580999999</v>
      </c>
      <c r="AF22" s="275">
        <v>144.07943033000001</v>
      </c>
      <c r="AG22" s="275">
        <v>163.93918355</v>
      </c>
      <c r="AH22" s="275">
        <v>137.05148419</v>
      </c>
      <c r="AI22" s="275">
        <v>104.02120266999999</v>
      </c>
      <c r="AJ22" s="275">
        <v>91.955650323</v>
      </c>
      <c r="AK22" s="275">
        <v>131.20791467000001</v>
      </c>
      <c r="AL22" s="275">
        <v>192.50520645</v>
      </c>
      <c r="AM22" s="275">
        <v>194.12258947999999</v>
      </c>
      <c r="AN22" s="275">
        <v>131.02309932</v>
      </c>
      <c r="AO22" s="275">
        <v>121.16766084</v>
      </c>
      <c r="AP22" s="275">
        <v>127.35336212999999</v>
      </c>
      <c r="AQ22" s="275">
        <v>105.24464284</v>
      </c>
      <c r="AR22" s="275">
        <v>128.28812517</v>
      </c>
      <c r="AS22" s="275">
        <v>153.47852119000001</v>
      </c>
      <c r="AT22" s="275">
        <v>145.38535361000001</v>
      </c>
      <c r="AU22" s="275">
        <v>96.157075032999998</v>
      </c>
      <c r="AV22" s="275">
        <v>82.305841677000004</v>
      </c>
      <c r="AW22" s="275">
        <v>112.7369456</v>
      </c>
      <c r="AX22" s="275">
        <v>149.86652039000001</v>
      </c>
      <c r="AY22" s="275">
        <v>138.4315</v>
      </c>
      <c r="AZ22" s="275">
        <v>96.247519999999994</v>
      </c>
      <c r="BA22" s="338">
        <v>88.977379999999997</v>
      </c>
      <c r="BB22" s="338">
        <v>27.791889999999999</v>
      </c>
      <c r="BC22" s="338">
        <v>19.221489999999999</v>
      </c>
      <c r="BD22" s="338">
        <v>84.437569999999994</v>
      </c>
      <c r="BE22" s="338">
        <v>99.414540000000002</v>
      </c>
      <c r="BF22" s="338">
        <v>86.956429999999997</v>
      </c>
      <c r="BG22" s="338">
        <v>27.261610000000001</v>
      </c>
      <c r="BH22" s="338">
        <v>63.058979999999998</v>
      </c>
      <c r="BI22" s="338">
        <v>89.60521</v>
      </c>
      <c r="BJ22" s="338">
        <v>173.86840000000001</v>
      </c>
      <c r="BK22" s="338">
        <v>184.16810000000001</v>
      </c>
      <c r="BL22" s="338">
        <v>162.08430000000001</v>
      </c>
      <c r="BM22" s="338">
        <v>127.60720000000001</v>
      </c>
      <c r="BN22" s="338">
        <v>45.338120000000004</v>
      </c>
      <c r="BO22" s="338">
        <v>31.129429999999999</v>
      </c>
      <c r="BP22" s="338">
        <v>80.870099999999994</v>
      </c>
      <c r="BQ22" s="338">
        <v>90.826369999999997</v>
      </c>
      <c r="BR22" s="338">
        <v>66.961129999999997</v>
      </c>
      <c r="BS22" s="338">
        <v>15.84479</v>
      </c>
      <c r="BT22" s="338">
        <v>47.593539999999997</v>
      </c>
      <c r="BU22" s="338">
        <v>69.195239999999998</v>
      </c>
      <c r="BV22" s="338">
        <v>134.9365</v>
      </c>
    </row>
    <row r="23" spans="1:74" ht="11.1" customHeight="1" x14ac:dyDescent="0.2">
      <c r="A23" s="555" t="s">
        <v>392</v>
      </c>
      <c r="B23" s="556" t="s">
        <v>91</v>
      </c>
      <c r="C23" s="275">
        <v>480.59963193999999</v>
      </c>
      <c r="D23" s="275">
        <v>434.07704143000001</v>
      </c>
      <c r="E23" s="275">
        <v>520.61673323000002</v>
      </c>
      <c r="F23" s="275">
        <v>462.55996133000002</v>
      </c>
      <c r="G23" s="275">
        <v>546.20087032000004</v>
      </c>
      <c r="H23" s="275">
        <v>592.73205132999999</v>
      </c>
      <c r="I23" s="275">
        <v>739.82728323000003</v>
      </c>
      <c r="J23" s="275">
        <v>745.96166547999997</v>
      </c>
      <c r="K23" s="275">
        <v>666.13928967000004</v>
      </c>
      <c r="L23" s="275">
        <v>579.51356032000001</v>
      </c>
      <c r="M23" s="275">
        <v>527.43344533000004</v>
      </c>
      <c r="N23" s="275">
        <v>506.41513515999998</v>
      </c>
      <c r="O23" s="275">
        <v>515.70664581000005</v>
      </c>
      <c r="P23" s="275">
        <v>501.15103930999999</v>
      </c>
      <c r="Q23" s="275">
        <v>512.73254128999997</v>
      </c>
      <c r="R23" s="275">
        <v>541.31177066999999</v>
      </c>
      <c r="S23" s="275">
        <v>569.84905871000001</v>
      </c>
      <c r="T23" s="275">
        <v>685.96702100000005</v>
      </c>
      <c r="U23" s="275">
        <v>839.12878548000003</v>
      </c>
      <c r="V23" s="275">
        <v>868.49936806000005</v>
      </c>
      <c r="W23" s="275">
        <v>685.53290267</v>
      </c>
      <c r="X23" s="275">
        <v>531.47592968000004</v>
      </c>
      <c r="Y23" s="275">
        <v>506.22516899999999</v>
      </c>
      <c r="Z23" s="275">
        <v>523.11188742000002</v>
      </c>
      <c r="AA23" s="275">
        <v>526.71090645000004</v>
      </c>
      <c r="AB23" s="275">
        <v>513.77984857000001</v>
      </c>
      <c r="AC23" s="275">
        <v>524.44998065000004</v>
      </c>
      <c r="AD23" s="275">
        <v>490.203821</v>
      </c>
      <c r="AE23" s="275">
        <v>474.24487871000002</v>
      </c>
      <c r="AF23" s="275">
        <v>618.53977099999997</v>
      </c>
      <c r="AG23" s="275">
        <v>749.50160903000005</v>
      </c>
      <c r="AH23" s="275">
        <v>712.37567322999996</v>
      </c>
      <c r="AI23" s="275">
        <v>644.95890567000004</v>
      </c>
      <c r="AJ23" s="275">
        <v>575.21461386999999</v>
      </c>
      <c r="AK23" s="275">
        <v>494.47684033000002</v>
      </c>
      <c r="AL23" s="275">
        <v>526.95685097</v>
      </c>
      <c r="AM23" s="275">
        <v>464.76034989999999</v>
      </c>
      <c r="AN23" s="275">
        <v>508.13954453999997</v>
      </c>
      <c r="AO23" s="275">
        <v>527.18690893999997</v>
      </c>
      <c r="AP23" s="275">
        <v>486.78880056999998</v>
      </c>
      <c r="AQ23" s="275">
        <v>481.02174825999998</v>
      </c>
      <c r="AR23" s="275">
        <v>615.00958613</v>
      </c>
      <c r="AS23" s="275">
        <v>799.14099290000001</v>
      </c>
      <c r="AT23" s="275">
        <v>842.01040512999998</v>
      </c>
      <c r="AU23" s="275">
        <v>706.37360626999998</v>
      </c>
      <c r="AV23" s="275">
        <v>596.89048009999999</v>
      </c>
      <c r="AW23" s="275">
        <v>540.32834113000001</v>
      </c>
      <c r="AX23" s="275">
        <v>547.25550335000003</v>
      </c>
      <c r="AY23" s="275">
        <v>550.19110000000001</v>
      </c>
      <c r="AZ23" s="275">
        <v>575.17330000000004</v>
      </c>
      <c r="BA23" s="338">
        <v>589.10950000000003</v>
      </c>
      <c r="BB23" s="338">
        <v>542.31119999999999</v>
      </c>
      <c r="BC23" s="338">
        <v>585.78610000000003</v>
      </c>
      <c r="BD23" s="338">
        <v>729.00519999999995</v>
      </c>
      <c r="BE23" s="338">
        <v>819.82090000000005</v>
      </c>
      <c r="BF23" s="338">
        <v>809.375</v>
      </c>
      <c r="BG23" s="338">
        <v>678.46550000000002</v>
      </c>
      <c r="BH23" s="338">
        <v>608.18150000000003</v>
      </c>
      <c r="BI23" s="338">
        <v>577.74480000000005</v>
      </c>
      <c r="BJ23" s="338">
        <v>604.37549999999999</v>
      </c>
      <c r="BK23" s="338">
        <v>544.70460000000003</v>
      </c>
      <c r="BL23" s="338">
        <v>573.99559999999997</v>
      </c>
      <c r="BM23" s="338">
        <v>585.20609999999999</v>
      </c>
      <c r="BN23" s="338">
        <v>551.6078</v>
      </c>
      <c r="BO23" s="338">
        <v>616.67769999999996</v>
      </c>
      <c r="BP23" s="338">
        <v>772.14700000000005</v>
      </c>
      <c r="BQ23" s="338">
        <v>862.35559999999998</v>
      </c>
      <c r="BR23" s="338">
        <v>860.71050000000002</v>
      </c>
      <c r="BS23" s="338">
        <v>723.07889999999998</v>
      </c>
      <c r="BT23" s="338">
        <v>635.67240000000004</v>
      </c>
      <c r="BU23" s="338">
        <v>610.58000000000004</v>
      </c>
      <c r="BV23" s="338">
        <v>642.59649999999999</v>
      </c>
    </row>
    <row r="24" spans="1:74" ht="11.1" customHeight="1" x14ac:dyDescent="0.2">
      <c r="A24" s="555" t="s">
        <v>393</v>
      </c>
      <c r="B24" s="558" t="s">
        <v>373</v>
      </c>
      <c r="C24" s="275">
        <v>23.200439676999999</v>
      </c>
      <c r="D24" s="275">
        <v>119.56993357</v>
      </c>
      <c r="E24" s="275">
        <v>6.4290329032000004</v>
      </c>
      <c r="F24" s="275">
        <v>2.0073370000000001</v>
      </c>
      <c r="G24" s="275">
        <v>2.5658312902999998</v>
      </c>
      <c r="H24" s="275">
        <v>2.1096110000000001</v>
      </c>
      <c r="I24" s="275">
        <v>4.5978787096999998</v>
      </c>
      <c r="J24" s="275">
        <v>3.5464693548000001</v>
      </c>
      <c r="K24" s="275">
        <v>4.2955750000000004</v>
      </c>
      <c r="L24" s="275">
        <v>2.1991425805999998</v>
      </c>
      <c r="M24" s="275">
        <v>2.130487</v>
      </c>
      <c r="N24" s="275">
        <v>2.2188041935</v>
      </c>
      <c r="O24" s="275">
        <v>6.4746664516000001</v>
      </c>
      <c r="P24" s="275">
        <v>13.729066207000001</v>
      </c>
      <c r="Q24" s="275">
        <v>1.8494803226000001</v>
      </c>
      <c r="R24" s="275">
        <v>1.7825470000000001</v>
      </c>
      <c r="S24" s="275">
        <v>2.2043525806000002</v>
      </c>
      <c r="T24" s="275">
        <v>2.0441483332999999</v>
      </c>
      <c r="U24" s="275">
        <v>5.3244261289999999</v>
      </c>
      <c r="V24" s="275">
        <v>6.6829535484000004</v>
      </c>
      <c r="W24" s="275">
        <v>3.4786843332999999</v>
      </c>
      <c r="X24" s="275">
        <v>3.3629464516000001</v>
      </c>
      <c r="Y24" s="275">
        <v>7.5605770000000003</v>
      </c>
      <c r="Z24" s="275">
        <v>6.3984432258000004</v>
      </c>
      <c r="AA24" s="275">
        <v>4.3322599999999998</v>
      </c>
      <c r="AB24" s="275">
        <v>3.8027878570999998</v>
      </c>
      <c r="AC24" s="275">
        <v>2.2000654839</v>
      </c>
      <c r="AD24" s="275">
        <v>1.1972996667</v>
      </c>
      <c r="AE24" s="275">
        <v>2.0617464515999999</v>
      </c>
      <c r="AF24" s="275">
        <v>2.7661616667</v>
      </c>
      <c r="AG24" s="275">
        <v>2.21909</v>
      </c>
      <c r="AH24" s="275">
        <v>2.5126880644999998</v>
      </c>
      <c r="AI24" s="275">
        <v>2.0329713332999999</v>
      </c>
      <c r="AJ24" s="275">
        <v>1.3444822581</v>
      </c>
      <c r="AK24" s="275">
        <v>2.2731710000000001</v>
      </c>
      <c r="AL24" s="275">
        <v>33.777367097000003</v>
      </c>
      <c r="AM24" s="275">
        <v>90.009386774000006</v>
      </c>
      <c r="AN24" s="275">
        <v>2.4647663570999998</v>
      </c>
      <c r="AO24" s="275">
        <v>2.0321675805999999</v>
      </c>
      <c r="AP24" s="275">
        <v>2.6974719</v>
      </c>
      <c r="AQ24" s="275">
        <v>3.0264253548000002</v>
      </c>
      <c r="AR24" s="275">
        <v>3.7003300000000001</v>
      </c>
      <c r="AS24" s="275">
        <v>3.5216607096999999</v>
      </c>
      <c r="AT24" s="275">
        <v>4.2797143226000003</v>
      </c>
      <c r="AU24" s="275">
        <v>2.5557097</v>
      </c>
      <c r="AV24" s="275">
        <v>0.99072548387000003</v>
      </c>
      <c r="AW24" s="275">
        <v>2.7973353332999999</v>
      </c>
      <c r="AX24" s="275">
        <v>2.3000798064999999</v>
      </c>
      <c r="AY24" s="275">
        <v>25.03932</v>
      </c>
      <c r="AZ24" s="275">
        <v>6.5719050000000001</v>
      </c>
      <c r="BA24" s="338">
        <v>3.6485069999999999</v>
      </c>
      <c r="BB24" s="338">
        <v>1.67279</v>
      </c>
      <c r="BC24" s="338">
        <v>2.17611</v>
      </c>
      <c r="BD24" s="338">
        <v>2.910212</v>
      </c>
      <c r="BE24" s="338">
        <v>4.886215</v>
      </c>
      <c r="BF24" s="338">
        <v>4.0070579999999998</v>
      </c>
      <c r="BG24" s="338">
        <v>2.8116249999999998</v>
      </c>
      <c r="BH24" s="338">
        <v>2.1253440000000001</v>
      </c>
      <c r="BI24" s="338">
        <v>3.6266389999999999</v>
      </c>
      <c r="BJ24" s="338">
        <v>5.7097249999999997</v>
      </c>
      <c r="BK24" s="338">
        <v>18.78256</v>
      </c>
      <c r="BL24" s="338">
        <v>8.4630519999999994</v>
      </c>
      <c r="BM24" s="338">
        <v>4.0484590000000003</v>
      </c>
      <c r="BN24" s="338">
        <v>1.821134</v>
      </c>
      <c r="BO24" s="338">
        <v>2.1512609999999999</v>
      </c>
      <c r="BP24" s="338">
        <v>2.755325</v>
      </c>
      <c r="BQ24" s="338">
        <v>4.7037409999999999</v>
      </c>
      <c r="BR24" s="338">
        <v>4.392366</v>
      </c>
      <c r="BS24" s="338">
        <v>2.8139419999999999</v>
      </c>
      <c r="BT24" s="338">
        <v>2.2750020000000002</v>
      </c>
      <c r="BU24" s="338">
        <v>4.9346009999999998</v>
      </c>
      <c r="BV24" s="338">
        <v>7.3838379999999999</v>
      </c>
    </row>
    <row r="25" spans="1:74" ht="11.1" customHeight="1" x14ac:dyDescent="0.2">
      <c r="A25" s="555" t="s">
        <v>394</v>
      </c>
      <c r="B25" s="558" t="s">
        <v>92</v>
      </c>
      <c r="C25" s="275">
        <v>1.9850977419</v>
      </c>
      <c r="D25" s="275">
        <v>1.6350939285999999</v>
      </c>
      <c r="E25" s="275">
        <v>1.8638345161000001</v>
      </c>
      <c r="F25" s="275">
        <v>2.1015853333000001</v>
      </c>
      <c r="G25" s="275">
        <v>1.7998412903000001</v>
      </c>
      <c r="H25" s="275">
        <v>1.6528776667</v>
      </c>
      <c r="I25" s="275">
        <v>1.7227780644999999</v>
      </c>
      <c r="J25" s="275">
        <v>1.7013632258</v>
      </c>
      <c r="K25" s="275">
        <v>1.6931816666999999</v>
      </c>
      <c r="L25" s="275">
        <v>1.6829383871000001</v>
      </c>
      <c r="M25" s="275">
        <v>1.6772386667000001</v>
      </c>
      <c r="N25" s="275">
        <v>1.5583522581</v>
      </c>
      <c r="O25" s="275">
        <v>1.5218787096999999</v>
      </c>
      <c r="P25" s="275">
        <v>2.005117931</v>
      </c>
      <c r="Q25" s="275">
        <v>2.1343748386999999</v>
      </c>
      <c r="R25" s="275">
        <v>2.2855759999999998</v>
      </c>
      <c r="S25" s="275">
        <v>2.1254300000000002</v>
      </c>
      <c r="T25" s="275">
        <v>1.7123833333</v>
      </c>
      <c r="U25" s="275">
        <v>1.9410183871</v>
      </c>
      <c r="V25" s="275">
        <v>1.9239490322999999</v>
      </c>
      <c r="W25" s="275">
        <v>1.6462336666999999</v>
      </c>
      <c r="X25" s="275">
        <v>1.6615025805999999</v>
      </c>
      <c r="Y25" s="275">
        <v>1.9741423333000001</v>
      </c>
      <c r="Z25" s="275">
        <v>1.8561764516000001</v>
      </c>
      <c r="AA25" s="275">
        <v>1.9023464515999999</v>
      </c>
      <c r="AB25" s="275">
        <v>1.8689121429</v>
      </c>
      <c r="AC25" s="275">
        <v>1.9435696774</v>
      </c>
      <c r="AD25" s="275">
        <v>1.8406929999999999</v>
      </c>
      <c r="AE25" s="275">
        <v>1.8129038710000001</v>
      </c>
      <c r="AF25" s="275">
        <v>1.7615803333</v>
      </c>
      <c r="AG25" s="275">
        <v>1.6791019355000001</v>
      </c>
      <c r="AH25" s="275">
        <v>1.6661564516</v>
      </c>
      <c r="AI25" s="275">
        <v>1.7034853333</v>
      </c>
      <c r="AJ25" s="275">
        <v>1.5918474194000001</v>
      </c>
      <c r="AK25" s="275">
        <v>1.8130876667</v>
      </c>
      <c r="AL25" s="275">
        <v>2.2968064516000002</v>
      </c>
      <c r="AM25" s="275">
        <v>1.6107162581000001</v>
      </c>
      <c r="AN25" s="275">
        <v>1.7384352142999999</v>
      </c>
      <c r="AO25" s="275">
        <v>1.9576032258</v>
      </c>
      <c r="AP25" s="275">
        <v>1.4909186000000001</v>
      </c>
      <c r="AQ25" s="275">
        <v>1.2549541612999999</v>
      </c>
      <c r="AR25" s="275">
        <v>1.7361894</v>
      </c>
      <c r="AS25" s="275">
        <v>1.9636160323</v>
      </c>
      <c r="AT25" s="275">
        <v>2.0906222902999998</v>
      </c>
      <c r="AU25" s="275">
        <v>1.6575177333</v>
      </c>
      <c r="AV25" s="275">
        <v>1.5162664839</v>
      </c>
      <c r="AW25" s="275">
        <v>1.6285731333</v>
      </c>
      <c r="AX25" s="275">
        <v>1.842806129</v>
      </c>
      <c r="AY25" s="275">
        <v>1.610716</v>
      </c>
      <c r="AZ25" s="275">
        <v>1.738435</v>
      </c>
      <c r="BA25" s="338">
        <v>1.957603</v>
      </c>
      <c r="BB25" s="338">
        <v>1.4909190000000001</v>
      </c>
      <c r="BC25" s="338">
        <v>1.2549539999999999</v>
      </c>
      <c r="BD25" s="338">
        <v>1.736189</v>
      </c>
      <c r="BE25" s="338">
        <v>1.963616</v>
      </c>
      <c r="BF25" s="338">
        <v>2.0906220000000002</v>
      </c>
      <c r="BG25" s="338">
        <v>1.657518</v>
      </c>
      <c r="BH25" s="338">
        <v>1.5162659999999999</v>
      </c>
      <c r="BI25" s="338">
        <v>1.628573</v>
      </c>
      <c r="BJ25" s="338">
        <v>1.8428059999999999</v>
      </c>
      <c r="BK25" s="338">
        <v>1.6107180000000001</v>
      </c>
      <c r="BL25" s="338">
        <v>1.738434</v>
      </c>
      <c r="BM25" s="338">
        <v>1.957603</v>
      </c>
      <c r="BN25" s="338">
        <v>1.4909190000000001</v>
      </c>
      <c r="BO25" s="338">
        <v>1.2549539999999999</v>
      </c>
      <c r="BP25" s="338">
        <v>1.736189</v>
      </c>
      <c r="BQ25" s="338">
        <v>1.963616</v>
      </c>
      <c r="BR25" s="338">
        <v>2.0906220000000002</v>
      </c>
      <c r="BS25" s="338">
        <v>1.657518</v>
      </c>
      <c r="BT25" s="338">
        <v>1.5162659999999999</v>
      </c>
      <c r="BU25" s="338">
        <v>1.628573</v>
      </c>
      <c r="BV25" s="338">
        <v>1.8428059999999999</v>
      </c>
    </row>
    <row r="26" spans="1:74" ht="11.1" customHeight="1" x14ac:dyDescent="0.2">
      <c r="A26" s="555" t="s">
        <v>395</v>
      </c>
      <c r="B26" s="558" t="s">
        <v>93</v>
      </c>
      <c r="C26" s="275">
        <v>566.40729032000002</v>
      </c>
      <c r="D26" s="275">
        <v>547.83707143000004</v>
      </c>
      <c r="E26" s="275">
        <v>519.65599999999995</v>
      </c>
      <c r="F26" s="275">
        <v>479.36856667000001</v>
      </c>
      <c r="G26" s="275">
        <v>462.58164515999999</v>
      </c>
      <c r="H26" s="275">
        <v>557.24666666999997</v>
      </c>
      <c r="I26" s="275">
        <v>553.77574193999999</v>
      </c>
      <c r="J26" s="275">
        <v>548.19193547999998</v>
      </c>
      <c r="K26" s="275">
        <v>523.89596667000001</v>
      </c>
      <c r="L26" s="275">
        <v>456.87277418999997</v>
      </c>
      <c r="M26" s="275">
        <v>486.92919999999998</v>
      </c>
      <c r="N26" s="275">
        <v>554.08429032000004</v>
      </c>
      <c r="O26" s="275">
        <v>563.29370968000001</v>
      </c>
      <c r="P26" s="275">
        <v>554.28082758999994</v>
      </c>
      <c r="Q26" s="275">
        <v>512.40658065000002</v>
      </c>
      <c r="R26" s="275">
        <v>438.58833333000001</v>
      </c>
      <c r="S26" s="275">
        <v>477.96261290000001</v>
      </c>
      <c r="T26" s="275">
        <v>466.50613333000001</v>
      </c>
      <c r="U26" s="275">
        <v>494.33712903000003</v>
      </c>
      <c r="V26" s="275">
        <v>534.16603225999995</v>
      </c>
      <c r="W26" s="275">
        <v>519.83860000000004</v>
      </c>
      <c r="X26" s="275">
        <v>501.58583871000002</v>
      </c>
      <c r="Y26" s="275">
        <v>528.71983333000003</v>
      </c>
      <c r="Z26" s="275">
        <v>543.58454839000001</v>
      </c>
      <c r="AA26" s="275">
        <v>556.14474194000002</v>
      </c>
      <c r="AB26" s="275">
        <v>544.23299999999995</v>
      </c>
      <c r="AC26" s="275">
        <v>516.55022581000003</v>
      </c>
      <c r="AD26" s="275">
        <v>423.9135</v>
      </c>
      <c r="AE26" s="275">
        <v>455.39193547999997</v>
      </c>
      <c r="AF26" s="275">
        <v>548.73363332999998</v>
      </c>
      <c r="AG26" s="275">
        <v>555.19716129000005</v>
      </c>
      <c r="AH26" s="275">
        <v>549.60664515999997</v>
      </c>
      <c r="AI26" s="275">
        <v>540.60733332999996</v>
      </c>
      <c r="AJ26" s="275">
        <v>498.15300000000002</v>
      </c>
      <c r="AK26" s="275">
        <v>527.81933332999995</v>
      </c>
      <c r="AL26" s="275">
        <v>561.43035483999995</v>
      </c>
      <c r="AM26" s="275">
        <v>570.33490323000001</v>
      </c>
      <c r="AN26" s="275">
        <v>557.43553570999995</v>
      </c>
      <c r="AO26" s="275">
        <v>528.09848387</v>
      </c>
      <c r="AP26" s="275">
        <v>444.84269999999998</v>
      </c>
      <c r="AQ26" s="275">
        <v>519.95625805999998</v>
      </c>
      <c r="AR26" s="275">
        <v>554.99763332999999</v>
      </c>
      <c r="AS26" s="275">
        <v>549.44941934999997</v>
      </c>
      <c r="AT26" s="275">
        <v>529.77625806000003</v>
      </c>
      <c r="AU26" s="275">
        <v>494.18509999999998</v>
      </c>
      <c r="AV26" s="275">
        <v>425.17441934999999</v>
      </c>
      <c r="AW26" s="275">
        <v>509.6619</v>
      </c>
      <c r="AX26" s="275">
        <v>555.82570968000005</v>
      </c>
      <c r="AY26" s="275">
        <v>561.88390000000004</v>
      </c>
      <c r="AZ26" s="275">
        <v>555.18859999999995</v>
      </c>
      <c r="BA26" s="338">
        <v>476.12569999999999</v>
      </c>
      <c r="BB26" s="338">
        <v>448.33710000000002</v>
      </c>
      <c r="BC26" s="338">
        <v>473.35309999999998</v>
      </c>
      <c r="BD26" s="338">
        <v>500.73989999999998</v>
      </c>
      <c r="BE26" s="338">
        <v>509.851</v>
      </c>
      <c r="BF26" s="338">
        <v>512.77750000000003</v>
      </c>
      <c r="BG26" s="338">
        <v>493.12139999999999</v>
      </c>
      <c r="BH26" s="338">
        <v>429.35480000000001</v>
      </c>
      <c r="BI26" s="338">
        <v>457.95339999999999</v>
      </c>
      <c r="BJ26" s="338">
        <v>497.02080000000001</v>
      </c>
      <c r="BK26" s="338">
        <v>500.0204</v>
      </c>
      <c r="BL26" s="338">
        <v>478.09649999999999</v>
      </c>
      <c r="BM26" s="338">
        <v>440.6234</v>
      </c>
      <c r="BN26" s="338">
        <v>414.25069999999999</v>
      </c>
      <c r="BO26" s="338">
        <v>417.27319999999997</v>
      </c>
      <c r="BP26" s="338">
        <v>455.01839999999999</v>
      </c>
      <c r="BQ26" s="338">
        <v>463.29759999999999</v>
      </c>
      <c r="BR26" s="338">
        <v>465.95699999999999</v>
      </c>
      <c r="BS26" s="338">
        <v>448.09559999999999</v>
      </c>
      <c r="BT26" s="338">
        <v>404.8347</v>
      </c>
      <c r="BU26" s="338">
        <v>431.8</v>
      </c>
      <c r="BV26" s="338">
        <v>468.63639999999998</v>
      </c>
    </row>
    <row r="27" spans="1:74" ht="11.1" customHeight="1" x14ac:dyDescent="0.2">
      <c r="A27" s="555" t="s">
        <v>396</v>
      </c>
      <c r="B27" s="558" t="s">
        <v>397</v>
      </c>
      <c r="C27" s="275">
        <v>90.430774193999994</v>
      </c>
      <c r="D27" s="275">
        <v>81.355725714000002</v>
      </c>
      <c r="E27" s="275">
        <v>89.229164515999997</v>
      </c>
      <c r="F27" s="275">
        <v>107.23759533</v>
      </c>
      <c r="G27" s="275">
        <v>90.027708709999999</v>
      </c>
      <c r="H27" s="275">
        <v>101.620013</v>
      </c>
      <c r="I27" s="275">
        <v>104.92501935</v>
      </c>
      <c r="J27" s="275">
        <v>88.301981290000001</v>
      </c>
      <c r="K27" s="275">
        <v>81.933304332999995</v>
      </c>
      <c r="L27" s="275">
        <v>83.779735806000005</v>
      </c>
      <c r="M27" s="275">
        <v>94.722343667000004</v>
      </c>
      <c r="N27" s="275">
        <v>101.96846128999999</v>
      </c>
      <c r="O27" s="275">
        <v>103.59140581</v>
      </c>
      <c r="P27" s="275">
        <v>110.37136103</v>
      </c>
      <c r="Q27" s="275">
        <v>109.42482097</v>
      </c>
      <c r="R27" s="275">
        <v>110.13357967</v>
      </c>
      <c r="S27" s="275">
        <v>99.519352581000007</v>
      </c>
      <c r="T27" s="275">
        <v>87.085843667000006</v>
      </c>
      <c r="U27" s="275">
        <v>80.853206451999995</v>
      </c>
      <c r="V27" s="275">
        <v>77.615406773999993</v>
      </c>
      <c r="W27" s="275">
        <v>71.917047667000006</v>
      </c>
      <c r="X27" s="275">
        <v>74.495124193999999</v>
      </c>
      <c r="Y27" s="275">
        <v>86.436520333000004</v>
      </c>
      <c r="Z27" s="275">
        <v>94.307336774000007</v>
      </c>
      <c r="AA27" s="275">
        <v>99.910091613000006</v>
      </c>
      <c r="AB27" s="275">
        <v>108.70306536</v>
      </c>
      <c r="AC27" s="275">
        <v>117.66960967999999</v>
      </c>
      <c r="AD27" s="275">
        <v>120.00312967000001</v>
      </c>
      <c r="AE27" s="275">
        <v>125.20694097000001</v>
      </c>
      <c r="AF27" s="275">
        <v>115.30636233</v>
      </c>
      <c r="AG27" s="275">
        <v>108.15564225999999</v>
      </c>
      <c r="AH27" s="275">
        <v>97.173420323000002</v>
      </c>
      <c r="AI27" s="275">
        <v>87.171983667000006</v>
      </c>
      <c r="AJ27" s="275">
        <v>86.022027742000006</v>
      </c>
      <c r="AK27" s="275">
        <v>117.42945933</v>
      </c>
      <c r="AL27" s="275">
        <v>103.65142129</v>
      </c>
      <c r="AM27" s="275">
        <v>97.792451903</v>
      </c>
      <c r="AN27" s="275">
        <v>110.61390256999999</v>
      </c>
      <c r="AO27" s="275">
        <v>116.58334748</v>
      </c>
      <c r="AP27" s="275">
        <v>114.19481397</v>
      </c>
      <c r="AQ27" s="275">
        <v>115.04427871</v>
      </c>
      <c r="AR27" s="275">
        <v>111.41082023</v>
      </c>
      <c r="AS27" s="275">
        <v>106.40961142</v>
      </c>
      <c r="AT27" s="275">
        <v>107.17953335</v>
      </c>
      <c r="AU27" s="275">
        <v>105.62413323</v>
      </c>
      <c r="AV27" s="275">
        <v>108.69593435</v>
      </c>
      <c r="AW27" s="275">
        <v>125.1643029</v>
      </c>
      <c r="AX27" s="275">
        <v>128.6029431</v>
      </c>
      <c r="AY27" s="275">
        <v>109.5227</v>
      </c>
      <c r="AZ27" s="275">
        <v>113.5605</v>
      </c>
      <c r="BA27" s="338">
        <v>122.70659999999999</v>
      </c>
      <c r="BB27" s="338">
        <v>110.84869999999999</v>
      </c>
      <c r="BC27" s="338">
        <v>110.0723</v>
      </c>
      <c r="BD27" s="338">
        <v>116.6258</v>
      </c>
      <c r="BE27" s="338">
        <v>116.81100000000001</v>
      </c>
      <c r="BF27" s="338">
        <v>107.0217</v>
      </c>
      <c r="BG27" s="338">
        <v>97.666920000000005</v>
      </c>
      <c r="BH27" s="338">
        <v>98.879649999999998</v>
      </c>
      <c r="BI27" s="338">
        <v>108.63290000000001</v>
      </c>
      <c r="BJ27" s="338">
        <v>109.5579</v>
      </c>
      <c r="BK27" s="338">
        <v>99.88879</v>
      </c>
      <c r="BL27" s="338">
        <v>96.720370000000003</v>
      </c>
      <c r="BM27" s="338">
        <v>113.77970000000001</v>
      </c>
      <c r="BN27" s="338">
        <v>104.3888</v>
      </c>
      <c r="BO27" s="338">
        <v>106.94580000000001</v>
      </c>
      <c r="BP27" s="338">
        <v>107.41370000000001</v>
      </c>
      <c r="BQ27" s="338">
        <v>109.2684</v>
      </c>
      <c r="BR27" s="338">
        <v>103.19580000000001</v>
      </c>
      <c r="BS27" s="338">
        <v>94.049639999999997</v>
      </c>
      <c r="BT27" s="338">
        <v>95.51943</v>
      </c>
      <c r="BU27" s="338">
        <v>102.631</v>
      </c>
      <c r="BV27" s="338">
        <v>109.8801</v>
      </c>
    </row>
    <row r="28" spans="1:74" ht="11.1" customHeight="1" x14ac:dyDescent="0.2">
      <c r="A28" s="555" t="s">
        <v>398</v>
      </c>
      <c r="B28" s="556" t="s">
        <v>440</v>
      </c>
      <c r="C28" s="275">
        <v>75.558163871000005</v>
      </c>
      <c r="D28" s="275">
        <v>69.735666070999997</v>
      </c>
      <c r="E28" s="275">
        <v>74.407206451999997</v>
      </c>
      <c r="F28" s="275">
        <v>69.188451333000003</v>
      </c>
      <c r="G28" s="275">
        <v>59.305727742000002</v>
      </c>
      <c r="H28" s="275">
        <v>58.153454332999999</v>
      </c>
      <c r="I28" s="275">
        <v>55.571797097000001</v>
      </c>
      <c r="J28" s="275">
        <v>56.138848709999998</v>
      </c>
      <c r="K28" s="275">
        <v>56.226597667</v>
      </c>
      <c r="L28" s="275">
        <v>67.784682580999998</v>
      </c>
      <c r="M28" s="275">
        <v>74.138346333000001</v>
      </c>
      <c r="N28" s="275">
        <v>71.179994839000003</v>
      </c>
      <c r="O28" s="275">
        <v>77.266930645000002</v>
      </c>
      <c r="P28" s="275">
        <v>78.167674137999995</v>
      </c>
      <c r="Q28" s="275">
        <v>71.707420967999994</v>
      </c>
      <c r="R28" s="275">
        <v>60.505159667000001</v>
      </c>
      <c r="S28" s="275">
        <v>58.047239032</v>
      </c>
      <c r="T28" s="275">
        <v>64.641616999999997</v>
      </c>
      <c r="U28" s="275">
        <v>59.785901934999998</v>
      </c>
      <c r="V28" s="275">
        <v>59.617389355</v>
      </c>
      <c r="W28" s="275">
        <v>58.188195667000002</v>
      </c>
      <c r="X28" s="275">
        <v>64.932718386999994</v>
      </c>
      <c r="Y28" s="275">
        <v>72.657719</v>
      </c>
      <c r="Z28" s="275">
        <v>83.841235806</v>
      </c>
      <c r="AA28" s="275">
        <v>70.904061290000001</v>
      </c>
      <c r="AB28" s="275">
        <v>85.117759642999999</v>
      </c>
      <c r="AC28" s="275">
        <v>81.938699999999997</v>
      </c>
      <c r="AD28" s="275">
        <v>67.556697</v>
      </c>
      <c r="AE28" s="275">
        <v>67.037062903000006</v>
      </c>
      <c r="AF28" s="275">
        <v>69.520356000000007</v>
      </c>
      <c r="AG28" s="275">
        <v>60.243537418999999</v>
      </c>
      <c r="AH28" s="275">
        <v>60.668129032000003</v>
      </c>
      <c r="AI28" s="275">
        <v>59.441918999999999</v>
      </c>
      <c r="AJ28" s="275">
        <v>71.848283871000007</v>
      </c>
      <c r="AK28" s="275">
        <v>78.679941333000002</v>
      </c>
      <c r="AL28" s="275">
        <v>79.268040644999999</v>
      </c>
      <c r="AM28" s="275">
        <v>78.297127871000001</v>
      </c>
      <c r="AN28" s="275">
        <v>84.683718178999996</v>
      </c>
      <c r="AO28" s="275">
        <v>78.887655839000004</v>
      </c>
      <c r="AP28" s="275">
        <v>77.658041533000002</v>
      </c>
      <c r="AQ28" s="275">
        <v>71.830309741999997</v>
      </c>
      <c r="AR28" s="275">
        <v>78.528743766999995</v>
      </c>
      <c r="AS28" s="275">
        <v>70.258342386999999</v>
      </c>
      <c r="AT28" s="275">
        <v>72.356974871000006</v>
      </c>
      <c r="AU28" s="275">
        <v>70.790130500000004</v>
      </c>
      <c r="AV28" s="275">
        <v>71.257359934999997</v>
      </c>
      <c r="AW28" s="275">
        <v>72.760352932999993</v>
      </c>
      <c r="AX28" s="275">
        <v>71.218911645000006</v>
      </c>
      <c r="AY28" s="275">
        <v>80.305859999999996</v>
      </c>
      <c r="AZ28" s="275">
        <v>83.689300000000003</v>
      </c>
      <c r="BA28" s="338">
        <v>83.538759999999996</v>
      </c>
      <c r="BB28" s="338">
        <v>80.179820000000007</v>
      </c>
      <c r="BC28" s="338">
        <v>72.264480000000006</v>
      </c>
      <c r="BD28" s="338">
        <v>74.931629999999998</v>
      </c>
      <c r="BE28" s="338">
        <v>68.958799999999997</v>
      </c>
      <c r="BF28" s="338">
        <v>68.763760000000005</v>
      </c>
      <c r="BG28" s="338">
        <v>71.454890000000006</v>
      </c>
      <c r="BH28" s="338">
        <v>80.074370000000002</v>
      </c>
      <c r="BI28" s="338">
        <v>85.876059999999995</v>
      </c>
      <c r="BJ28" s="338">
        <v>84.295310000000001</v>
      </c>
      <c r="BK28" s="338">
        <v>85.309669999999997</v>
      </c>
      <c r="BL28" s="338">
        <v>88.313239999999993</v>
      </c>
      <c r="BM28" s="338">
        <v>87.850570000000005</v>
      </c>
      <c r="BN28" s="338">
        <v>84.144030000000001</v>
      </c>
      <c r="BO28" s="338">
        <v>75.590059999999994</v>
      </c>
      <c r="BP28" s="338">
        <v>77.879829999999998</v>
      </c>
      <c r="BQ28" s="338">
        <v>72.199719999999999</v>
      </c>
      <c r="BR28" s="338">
        <v>71.772850000000005</v>
      </c>
      <c r="BS28" s="338">
        <v>73.925299999999993</v>
      </c>
      <c r="BT28" s="338">
        <v>82.613039999999998</v>
      </c>
      <c r="BU28" s="338">
        <v>88.487380000000002</v>
      </c>
      <c r="BV28" s="338">
        <v>90.069519999999997</v>
      </c>
    </row>
    <row r="29" spans="1:74" ht="11.1" customHeight="1" x14ac:dyDescent="0.2">
      <c r="A29" s="555" t="s">
        <v>399</v>
      </c>
      <c r="B29" s="558" t="s">
        <v>387</v>
      </c>
      <c r="C29" s="275">
        <v>11.326132257999999</v>
      </c>
      <c r="D29" s="275">
        <v>10.208188571000001</v>
      </c>
      <c r="E29" s="275">
        <v>10.457227097000001</v>
      </c>
      <c r="F29" s="275">
        <v>10.800702333</v>
      </c>
      <c r="G29" s="275">
        <v>11.271848387</v>
      </c>
      <c r="H29" s="275">
        <v>11.935196667</v>
      </c>
      <c r="I29" s="275">
        <v>11.997068387000001</v>
      </c>
      <c r="J29" s="275">
        <v>12.367820968</v>
      </c>
      <c r="K29" s="275">
        <v>12.088352667000001</v>
      </c>
      <c r="L29" s="275">
        <v>11.207636451999999</v>
      </c>
      <c r="M29" s="275">
        <v>12.460825</v>
      </c>
      <c r="N29" s="275">
        <v>12.325805484</v>
      </c>
      <c r="O29" s="275">
        <v>11.654644515999999</v>
      </c>
      <c r="P29" s="275">
        <v>11.440333448000001</v>
      </c>
      <c r="Q29" s="275">
        <v>10.979887742000001</v>
      </c>
      <c r="R29" s="275">
        <v>11.115980333</v>
      </c>
      <c r="S29" s="275">
        <v>11.602644839</v>
      </c>
      <c r="T29" s="275">
        <v>11.495900667000001</v>
      </c>
      <c r="U29" s="275">
        <v>11.705233548000001</v>
      </c>
      <c r="V29" s="275">
        <v>11.867179354999999</v>
      </c>
      <c r="W29" s="275">
        <v>11.237517</v>
      </c>
      <c r="X29" s="275">
        <v>10.834777097</v>
      </c>
      <c r="Y29" s="275">
        <v>11.533239667</v>
      </c>
      <c r="Z29" s="275">
        <v>11.814403226</v>
      </c>
      <c r="AA29" s="275">
        <v>11.340396452</v>
      </c>
      <c r="AB29" s="275">
        <v>11.192742857000001</v>
      </c>
      <c r="AC29" s="275">
        <v>10.869029032</v>
      </c>
      <c r="AD29" s="275">
        <v>10.751339667</v>
      </c>
      <c r="AE29" s="275">
        <v>11.482717097</v>
      </c>
      <c r="AF29" s="275">
        <v>11.912407333000001</v>
      </c>
      <c r="AG29" s="275">
        <v>12.107556452000001</v>
      </c>
      <c r="AH29" s="275">
        <v>12.475195806</v>
      </c>
      <c r="AI29" s="275">
        <v>11.305334999999999</v>
      </c>
      <c r="AJ29" s="275">
        <v>10.725070000000001</v>
      </c>
      <c r="AK29" s="275">
        <v>11.907912</v>
      </c>
      <c r="AL29" s="275">
        <v>12.268545161</v>
      </c>
      <c r="AM29" s="275">
        <v>10.984764934999999</v>
      </c>
      <c r="AN29" s="275">
        <v>11.459982536</v>
      </c>
      <c r="AO29" s="275">
        <v>10.503370935</v>
      </c>
      <c r="AP29" s="275">
        <v>9.9376223666999994</v>
      </c>
      <c r="AQ29" s="275">
        <v>10.110281645000001</v>
      </c>
      <c r="AR29" s="275">
        <v>11.209444232999999</v>
      </c>
      <c r="AS29" s="275">
        <v>11.353917032</v>
      </c>
      <c r="AT29" s="275">
        <v>11.188755935</v>
      </c>
      <c r="AU29" s="275">
        <v>10.645058633</v>
      </c>
      <c r="AV29" s="275">
        <v>11.036495065</v>
      </c>
      <c r="AW29" s="275">
        <v>11.050200367</v>
      </c>
      <c r="AX29" s="275">
        <v>11.533007419</v>
      </c>
      <c r="AY29" s="275">
        <v>10.59332</v>
      </c>
      <c r="AZ29" s="275">
        <v>10.447620000000001</v>
      </c>
      <c r="BA29" s="338">
        <v>10.98437</v>
      </c>
      <c r="BB29" s="338">
        <v>10.611330000000001</v>
      </c>
      <c r="BC29" s="338">
        <v>10.94394</v>
      </c>
      <c r="BD29" s="338">
        <v>12.18566</v>
      </c>
      <c r="BE29" s="338">
        <v>11.61491</v>
      </c>
      <c r="BF29" s="338">
        <v>11.911709999999999</v>
      </c>
      <c r="BG29" s="338">
        <v>11.19098</v>
      </c>
      <c r="BH29" s="338">
        <v>11.194319999999999</v>
      </c>
      <c r="BI29" s="338">
        <v>11.830970000000001</v>
      </c>
      <c r="BJ29" s="338">
        <v>12.44802</v>
      </c>
      <c r="BK29" s="338">
        <v>10.83305</v>
      </c>
      <c r="BL29" s="338">
        <v>10.5519</v>
      </c>
      <c r="BM29" s="338">
        <v>11.08189</v>
      </c>
      <c r="BN29" s="338">
        <v>10.60182</v>
      </c>
      <c r="BO29" s="338">
        <v>10.88204</v>
      </c>
      <c r="BP29" s="338">
        <v>12.12129</v>
      </c>
      <c r="BQ29" s="338">
        <v>11.52115</v>
      </c>
      <c r="BR29" s="338">
        <v>11.812749999999999</v>
      </c>
      <c r="BS29" s="338">
        <v>11.09934</v>
      </c>
      <c r="BT29" s="338">
        <v>11.09177</v>
      </c>
      <c r="BU29" s="338">
        <v>11.70539</v>
      </c>
      <c r="BV29" s="338">
        <v>12.2904</v>
      </c>
    </row>
    <row r="30" spans="1:74" ht="11.1" customHeight="1" x14ac:dyDescent="0.2">
      <c r="A30" s="555" t="s">
        <v>400</v>
      </c>
      <c r="B30" s="556" t="s">
        <v>389</v>
      </c>
      <c r="C30" s="275">
        <v>1550.9870255000001</v>
      </c>
      <c r="D30" s="275">
        <v>1599.82006</v>
      </c>
      <c r="E30" s="275">
        <v>1461.1663332000001</v>
      </c>
      <c r="F30" s="275">
        <v>1282.5115046999999</v>
      </c>
      <c r="G30" s="275">
        <v>1359.1268768</v>
      </c>
      <c r="H30" s="275">
        <v>1507.6317483</v>
      </c>
      <c r="I30" s="275">
        <v>1664.7787103000001</v>
      </c>
      <c r="J30" s="275">
        <v>1665.05323</v>
      </c>
      <c r="K30" s="275">
        <v>1540.6414030000001</v>
      </c>
      <c r="L30" s="275">
        <v>1326.9661954999999</v>
      </c>
      <c r="M30" s="275">
        <v>1353.891742</v>
      </c>
      <c r="N30" s="275">
        <v>1381.8707010000001</v>
      </c>
      <c r="O30" s="275">
        <v>1498.1321751999999</v>
      </c>
      <c r="P30" s="275">
        <v>1456.2074659</v>
      </c>
      <c r="Q30" s="275">
        <v>1306.0577042</v>
      </c>
      <c r="R30" s="275">
        <v>1289.6848150000001</v>
      </c>
      <c r="S30" s="275">
        <v>1354.5448776999999</v>
      </c>
      <c r="T30" s="275">
        <v>1486.5096759999999</v>
      </c>
      <c r="U30" s="275">
        <v>1717.1676829</v>
      </c>
      <c r="V30" s="275">
        <v>1780.9265651999999</v>
      </c>
      <c r="W30" s="275">
        <v>1520.170756</v>
      </c>
      <c r="X30" s="275">
        <v>1303.6016102999999</v>
      </c>
      <c r="Y30" s="275">
        <v>1345.2124017000001</v>
      </c>
      <c r="Z30" s="275">
        <v>1469.9647255</v>
      </c>
      <c r="AA30" s="275">
        <v>1431.6285545000001</v>
      </c>
      <c r="AB30" s="275">
        <v>1408.6616650000001</v>
      </c>
      <c r="AC30" s="275">
        <v>1419.6060190000001</v>
      </c>
      <c r="AD30" s="275">
        <v>1233.099107</v>
      </c>
      <c r="AE30" s="275">
        <v>1275.2402113000001</v>
      </c>
      <c r="AF30" s="275">
        <v>1512.6197023</v>
      </c>
      <c r="AG30" s="275">
        <v>1653.0428819000001</v>
      </c>
      <c r="AH30" s="275">
        <v>1573.5293922999999</v>
      </c>
      <c r="AI30" s="275">
        <v>1451.243136</v>
      </c>
      <c r="AJ30" s="275">
        <v>1336.8549754999999</v>
      </c>
      <c r="AK30" s="275">
        <v>1365.6076597000001</v>
      </c>
      <c r="AL30" s="275">
        <v>1512.1545928999999</v>
      </c>
      <c r="AM30" s="275">
        <v>1507.9122904000001</v>
      </c>
      <c r="AN30" s="275">
        <v>1407.5589844000001</v>
      </c>
      <c r="AO30" s="275">
        <v>1386.4171987</v>
      </c>
      <c r="AP30" s="275">
        <v>1264.9637310999999</v>
      </c>
      <c r="AQ30" s="275">
        <v>1307.4888988</v>
      </c>
      <c r="AR30" s="275">
        <v>1504.8808723</v>
      </c>
      <c r="AS30" s="275">
        <v>1695.5760809999999</v>
      </c>
      <c r="AT30" s="275">
        <v>1714.2676176</v>
      </c>
      <c r="AU30" s="275">
        <v>1487.9883311000001</v>
      </c>
      <c r="AV30" s="275">
        <v>1297.8675225</v>
      </c>
      <c r="AW30" s="275">
        <v>1376.1279514</v>
      </c>
      <c r="AX30" s="275">
        <v>1468.4454814999999</v>
      </c>
      <c r="AY30" s="275">
        <v>1477.578</v>
      </c>
      <c r="AZ30" s="275">
        <v>1442.617</v>
      </c>
      <c r="BA30" s="338">
        <v>1377.048</v>
      </c>
      <c r="BB30" s="338">
        <v>1223.2439999999999</v>
      </c>
      <c r="BC30" s="338">
        <v>1275.0719999999999</v>
      </c>
      <c r="BD30" s="338">
        <v>1522.5719999999999</v>
      </c>
      <c r="BE30" s="338">
        <v>1633.3209999999999</v>
      </c>
      <c r="BF30" s="338">
        <v>1602.904</v>
      </c>
      <c r="BG30" s="338">
        <v>1383.63</v>
      </c>
      <c r="BH30" s="338">
        <v>1294.385</v>
      </c>
      <c r="BI30" s="338">
        <v>1336.8979999999999</v>
      </c>
      <c r="BJ30" s="338">
        <v>1489.1179999999999</v>
      </c>
      <c r="BK30" s="338">
        <v>1445.318</v>
      </c>
      <c r="BL30" s="338">
        <v>1419.963</v>
      </c>
      <c r="BM30" s="338">
        <v>1372.155</v>
      </c>
      <c r="BN30" s="338">
        <v>1213.643</v>
      </c>
      <c r="BO30" s="338">
        <v>1261.904</v>
      </c>
      <c r="BP30" s="338">
        <v>1509.942</v>
      </c>
      <c r="BQ30" s="338">
        <v>1616.136</v>
      </c>
      <c r="BR30" s="338">
        <v>1586.893</v>
      </c>
      <c r="BS30" s="338">
        <v>1370.5650000000001</v>
      </c>
      <c r="BT30" s="338">
        <v>1281.116</v>
      </c>
      <c r="BU30" s="338">
        <v>1320.962</v>
      </c>
      <c r="BV30" s="338">
        <v>1467.636</v>
      </c>
    </row>
    <row r="31" spans="1:74" ht="11.1" customHeight="1" x14ac:dyDescent="0.2">
      <c r="A31" s="549"/>
      <c r="B31" s="131" t="s">
        <v>401</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364"/>
      <c r="BB31" s="364"/>
      <c r="BC31" s="364"/>
      <c r="BD31" s="364"/>
      <c r="BE31" s="364"/>
      <c r="BF31" s="364"/>
      <c r="BG31" s="364"/>
      <c r="BH31" s="364"/>
      <c r="BI31" s="364"/>
      <c r="BJ31" s="364"/>
      <c r="BK31" s="364"/>
      <c r="BL31" s="364"/>
      <c r="BM31" s="364"/>
      <c r="BN31" s="364"/>
      <c r="BO31" s="364"/>
      <c r="BP31" s="364"/>
      <c r="BQ31" s="364"/>
      <c r="BR31" s="364"/>
      <c r="BS31" s="364"/>
      <c r="BT31" s="364"/>
      <c r="BU31" s="364"/>
      <c r="BV31" s="364"/>
    </row>
    <row r="32" spans="1:74" ht="11.1" customHeight="1" x14ac:dyDescent="0.2">
      <c r="A32" s="555" t="s">
        <v>402</v>
      </c>
      <c r="B32" s="556" t="s">
        <v>90</v>
      </c>
      <c r="C32" s="275">
        <v>1792.5531226000001</v>
      </c>
      <c r="D32" s="275">
        <v>1988.7357896000001</v>
      </c>
      <c r="E32" s="275">
        <v>1391.8587606000001</v>
      </c>
      <c r="F32" s="275">
        <v>1183.6588617</v>
      </c>
      <c r="G32" s="275">
        <v>1503.6827900000001</v>
      </c>
      <c r="H32" s="275">
        <v>1941.2723913</v>
      </c>
      <c r="I32" s="275">
        <v>2045.1243942000001</v>
      </c>
      <c r="J32" s="275">
        <v>1937.4068826</v>
      </c>
      <c r="K32" s="275">
        <v>1716.3979053</v>
      </c>
      <c r="L32" s="275">
        <v>1233.8193113</v>
      </c>
      <c r="M32" s="275">
        <v>1156.2614037000001</v>
      </c>
      <c r="N32" s="275">
        <v>1099.7634613</v>
      </c>
      <c r="O32" s="275">
        <v>1485.2562074</v>
      </c>
      <c r="P32" s="275">
        <v>1359.3663876000001</v>
      </c>
      <c r="Q32" s="275">
        <v>971.36918613</v>
      </c>
      <c r="R32" s="275">
        <v>1033.525496</v>
      </c>
      <c r="S32" s="275">
        <v>1202.5180987000001</v>
      </c>
      <c r="T32" s="275">
        <v>1809.1858216999999</v>
      </c>
      <c r="U32" s="275">
        <v>2053.0686231999998</v>
      </c>
      <c r="V32" s="275">
        <v>2010.4383613</v>
      </c>
      <c r="W32" s="275">
        <v>1774.5340450000001</v>
      </c>
      <c r="X32" s="275">
        <v>1462.8773377</v>
      </c>
      <c r="Y32" s="275">
        <v>1237.1069967000001</v>
      </c>
      <c r="Z32" s="275">
        <v>1679.5429283999999</v>
      </c>
      <c r="AA32" s="275">
        <v>1581.8182365</v>
      </c>
      <c r="AB32" s="275">
        <v>1227.3020004</v>
      </c>
      <c r="AC32" s="275">
        <v>1170.7792571</v>
      </c>
      <c r="AD32" s="275">
        <v>1207.3709497</v>
      </c>
      <c r="AE32" s="275">
        <v>1386.5331610000001</v>
      </c>
      <c r="AF32" s="275">
        <v>1655.4901947000001</v>
      </c>
      <c r="AG32" s="275">
        <v>1865.7353561</v>
      </c>
      <c r="AH32" s="275">
        <v>1733.6610897</v>
      </c>
      <c r="AI32" s="275">
        <v>1435.7191667</v>
      </c>
      <c r="AJ32" s="275">
        <v>1243.0379968</v>
      </c>
      <c r="AK32" s="275">
        <v>1205.4159327</v>
      </c>
      <c r="AL32" s="275">
        <v>1428.5516416</v>
      </c>
      <c r="AM32" s="275">
        <v>1719.9663837000001</v>
      </c>
      <c r="AN32" s="275">
        <v>1093.1971736999999</v>
      </c>
      <c r="AO32" s="275">
        <v>955.45770776999996</v>
      </c>
      <c r="AP32" s="275">
        <v>970.14179179999996</v>
      </c>
      <c r="AQ32" s="275">
        <v>1242.0482883</v>
      </c>
      <c r="AR32" s="275">
        <v>1568.4340219999999</v>
      </c>
      <c r="AS32" s="275">
        <v>1595.4681555</v>
      </c>
      <c r="AT32" s="275">
        <v>1599.8438547000001</v>
      </c>
      <c r="AU32" s="275">
        <v>1386.287245</v>
      </c>
      <c r="AV32" s="275">
        <v>1140.7074394000001</v>
      </c>
      <c r="AW32" s="275">
        <v>1227.1993365000001</v>
      </c>
      <c r="AX32" s="275">
        <v>1272.4697573999999</v>
      </c>
      <c r="AY32" s="275">
        <v>1535.3309999999999</v>
      </c>
      <c r="AZ32" s="275">
        <v>1030.3440000000001</v>
      </c>
      <c r="BA32" s="338">
        <v>821.90909999999997</v>
      </c>
      <c r="BB32" s="338">
        <v>781.66</v>
      </c>
      <c r="BC32" s="338">
        <v>1011.335</v>
      </c>
      <c r="BD32" s="338">
        <v>1201.57</v>
      </c>
      <c r="BE32" s="338">
        <v>1435.836</v>
      </c>
      <c r="BF32" s="338">
        <v>1522.7719999999999</v>
      </c>
      <c r="BG32" s="338">
        <v>1118.77</v>
      </c>
      <c r="BH32" s="338">
        <v>1006.313</v>
      </c>
      <c r="BI32" s="338">
        <v>879.91179999999997</v>
      </c>
      <c r="BJ32" s="338">
        <v>1144.557</v>
      </c>
      <c r="BK32" s="338">
        <v>1450.24</v>
      </c>
      <c r="BL32" s="338">
        <v>1136.5999999999999</v>
      </c>
      <c r="BM32" s="338">
        <v>864.92309999999998</v>
      </c>
      <c r="BN32" s="338">
        <v>756.81110000000001</v>
      </c>
      <c r="BO32" s="338">
        <v>946.59799999999996</v>
      </c>
      <c r="BP32" s="338">
        <v>1113.6300000000001</v>
      </c>
      <c r="BQ32" s="338">
        <v>1313.432</v>
      </c>
      <c r="BR32" s="338">
        <v>1393.8810000000001</v>
      </c>
      <c r="BS32" s="338">
        <v>1020.615</v>
      </c>
      <c r="BT32" s="338">
        <v>909.99800000000005</v>
      </c>
      <c r="BU32" s="338">
        <v>806.69569999999999</v>
      </c>
      <c r="BV32" s="338">
        <v>1051.096</v>
      </c>
    </row>
    <row r="33" spans="1:74" ht="11.1" customHeight="1" x14ac:dyDescent="0.2">
      <c r="A33" s="555" t="s">
        <v>403</v>
      </c>
      <c r="B33" s="556" t="s">
        <v>91</v>
      </c>
      <c r="C33" s="275">
        <v>1964.8143623000001</v>
      </c>
      <c r="D33" s="275">
        <v>2039.0010189</v>
      </c>
      <c r="E33" s="275">
        <v>1901.809381</v>
      </c>
      <c r="F33" s="275">
        <v>1860.9320660000001</v>
      </c>
      <c r="G33" s="275">
        <v>2002.5611154999999</v>
      </c>
      <c r="H33" s="275">
        <v>2373.7419399999999</v>
      </c>
      <c r="I33" s="275">
        <v>2592.0675554999998</v>
      </c>
      <c r="J33" s="275">
        <v>2526.6230725999999</v>
      </c>
      <c r="K33" s="275">
        <v>2267.9478377</v>
      </c>
      <c r="L33" s="275">
        <v>1945.9828190000001</v>
      </c>
      <c r="M33" s="275">
        <v>1949.6924246999999</v>
      </c>
      <c r="N33" s="275">
        <v>2031.0029497</v>
      </c>
      <c r="O33" s="275">
        <v>2054.5396934999999</v>
      </c>
      <c r="P33" s="275">
        <v>1980.5972855</v>
      </c>
      <c r="Q33" s="275">
        <v>2004.6320229</v>
      </c>
      <c r="R33" s="275">
        <v>1958.2331567000001</v>
      </c>
      <c r="S33" s="275">
        <v>2176.2812484000001</v>
      </c>
      <c r="T33" s="275">
        <v>2564.365417</v>
      </c>
      <c r="U33" s="275">
        <v>2755.8516534999999</v>
      </c>
      <c r="V33" s="275">
        <v>2751.1950628999998</v>
      </c>
      <c r="W33" s="275">
        <v>2423.1269782999998</v>
      </c>
      <c r="X33" s="275">
        <v>1897.2531380999999</v>
      </c>
      <c r="Y33" s="275">
        <v>1814.9277973000001</v>
      </c>
      <c r="Z33" s="275">
        <v>1737.1003023000001</v>
      </c>
      <c r="AA33" s="275">
        <v>1686.2061716000001</v>
      </c>
      <c r="AB33" s="275">
        <v>1727.0056228999999</v>
      </c>
      <c r="AC33" s="275">
        <v>1876.2504105999999</v>
      </c>
      <c r="AD33" s="275">
        <v>1856.8713967000001</v>
      </c>
      <c r="AE33" s="275">
        <v>2026.1793964999999</v>
      </c>
      <c r="AF33" s="275">
        <v>2374.6238800000001</v>
      </c>
      <c r="AG33" s="275">
        <v>2756.5938025999999</v>
      </c>
      <c r="AH33" s="275">
        <v>2622.8637677000002</v>
      </c>
      <c r="AI33" s="275">
        <v>2246.72235</v>
      </c>
      <c r="AJ33" s="275">
        <v>1938.9343168</v>
      </c>
      <c r="AK33" s="275">
        <v>1799.2198556999999</v>
      </c>
      <c r="AL33" s="275">
        <v>2042.6424615999999</v>
      </c>
      <c r="AM33" s="275">
        <v>2142.9308354999998</v>
      </c>
      <c r="AN33" s="275">
        <v>2051.5149160999999</v>
      </c>
      <c r="AO33" s="275">
        <v>1952.7304557</v>
      </c>
      <c r="AP33" s="275">
        <v>1992.6168144999999</v>
      </c>
      <c r="AQ33" s="275">
        <v>2371.3727294</v>
      </c>
      <c r="AR33" s="275">
        <v>2670.8493580999998</v>
      </c>
      <c r="AS33" s="275">
        <v>3068.8240596000001</v>
      </c>
      <c r="AT33" s="275">
        <v>2941.4764061999999</v>
      </c>
      <c r="AU33" s="275">
        <v>2780.2199254000002</v>
      </c>
      <c r="AV33" s="275">
        <v>2318.9680692000002</v>
      </c>
      <c r="AW33" s="275">
        <v>2021.9522041</v>
      </c>
      <c r="AX33" s="275">
        <v>1900.9757724000001</v>
      </c>
      <c r="AY33" s="275">
        <v>2050.3380000000002</v>
      </c>
      <c r="AZ33" s="275">
        <v>2107.7069999999999</v>
      </c>
      <c r="BA33" s="338">
        <v>2047.672</v>
      </c>
      <c r="BB33" s="338">
        <v>2065.355</v>
      </c>
      <c r="BC33" s="338">
        <v>2374.0030000000002</v>
      </c>
      <c r="BD33" s="338">
        <v>2755.8620000000001</v>
      </c>
      <c r="BE33" s="338">
        <v>3035.4569999999999</v>
      </c>
      <c r="BF33" s="338">
        <v>3111.1709999999998</v>
      </c>
      <c r="BG33" s="338">
        <v>2544.453</v>
      </c>
      <c r="BH33" s="338">
        <v>2221.2130000000002</v>
      </c>
      <c r="BI33" s="338">
        <v>2023.604</v>
      </c>
      <c r="BJ33" s="338">
        <v>2082.6460000000002</v>
      </c>
      <c r="BK33" s="338">
        <v>2147.4670000000001</v>
      </c>
      <c r="BL33" s="338">
        <v>2102.1750000000002</v>
      </c>
      <c r="BM33" s="338">
        <v>2029.9780000000001</v>
      </c>
      <c r="BN33" s="338">
        <v>2074.4430000000002</v>
      </c>
      <c r="BO33" s="338">
        <v>2446.261</v>
      </c>
      <c r="BP33" s="338">
        <v>2849.8519999999999</v>
      </c>
      <c r="BQ33" s="338">
        <v>3161.6350000000002</v>
      </c>
      <c r="BR33" s="338">
        <v>3245.3739999999998</v>
      </c>
      <c r="BS33" s="338">
        <v>2643.9140000000002</v>
      </c>
      <c r="BT33" s="338">
        <v>2302.1880000000001</v>
      </c>
      <c r="BU33" s="338">
        <v>2082.6640000000002</v>
      </c>
      <c r="BV33" s="338">
        <v>2159.8870000000002</v>
      </c>
    </row>
    <row r="34" spans="1:74" ht="11.1" customHeight="1" x14ac:dyDescent="0.2">
      <c r="A34" s="555" t="s">
        <v>404</v>
      </c>
      <c r="B34" s="558" t="s">
        <v>373</v>
      </c>
      <c r="C34" s="275">
        <v>37.499222258000003</v>
      </c>
      <c r="D34" s="275">
        <v>69.190273214000001</v>
      </c>
      <c r="E34" s="275">
        <v>21.186645806000001</v>
      </c>
      <c r="F34" s="275">
        <v>23.948297</v>
      </c>
      <c r="G34" s="275">
        <v>27.165100323000001</v>
      </c>
      <c r="H34" s="275">
        <v>21.405768667</v>
      </c>
      <c r="I34" s="275">
        <v>31.455662258</v>
      </c>
      <c r="J34" s="275">
        <v>26.707334839000001</v>
      </c>
      <c r="K34" s="275">
        <v>26.673217999999999</v>
      </c>
      <c r="L34" s="275">
        <v>23.588510968000001</v>
      </c>
      <c r="M34" s="275">
        <v>19.161936333</v>
      </c>
      <c r="N34" s="275">
        <v>21.619371935</v>
      </c>
      <c r="O34" s="275">
        <v>36.717470644999999</v>
      </c>
      <c r="P34" s="275">
        <v>26.492349310000002</v>
      </c>
      <c r="Q34" s="275">
        <v>25.477342580999998</v>
      </c>
      <c r="R34" s="275">
        <v>28.262100666999999</v>
      </c>
      <c r="S34" s="275">
        <v>29.429300968</v>
      </c>
      <c r="T34" s="275">
        <v>32.846693666999997</v>
      </c>
      <c r="U34" s="275">
        <v>37.867905483999998</v>
      </c>
      <c r="V34" s="275">
        <v>36.220622257999999</v>
      </c>
      <c r="W34" s="275">
        <v>30.436114</v>
      </c>
      <c r="X34" s="275">
        <v>17.769836129000002</v>
      </c>
      <c r="Y34" s="275">
        <v>24.790329332999999</v>
      </c>
      <c r="Z34" s="275">
        <v>26.199654839000001</v>
      </c>
      <c r="AA34" s="275">
        <v>28.185959032</v>
      </c>
      <c r="AB34" s="275">
        <v>23.578466428999999</v>
      </c>
      <c r="AC34" s="275">
        <v>22.456136129000001</v>
      </c>
      <c r="AD34" s="275">
        <v>12.627609</v>
      </c>
      <c r="AE34" s="275">
        <v>26.357511290000001</v>
      </c>
      <c r="AF34" s="275">
        <v>28.516179333</v>
      </c>
      <c r="AG34" s="275">
        <v>25.011633547999999</v>
      </c>
      <c r="AH34" s="275">
        <v>21.574401612999999</v>
      </c>
      <c r="AI34" s="275">
        <v>20.795284667000001</v>
      </c>
      <c r="AJ34" s="275">
        <v>16.332925484</v>
      </c>
      <c r="AK34" s="275">
        <v>22.231283667</v>
      </c>
      <c r="AL34" s="275">
        <v>23.951543870999998</v>
      </c>
      <c r="AM34" s="275">
        <v>77.233791031999999</v>
      </c>
      <c r="AN34" s="275">
        <v>20.414496678999999</v>
      </c>
      <c r="AO34" s="275">
        <v>17.577391161000001</v>
      </c>
      <c r="AP34" s="275">
        <v>19.054613967000002</v>
      </c>
      <c r="AQ34" s="275">
        <v>15.751776194</v>
      </c>
      <c r="AR34" s="275">
        <v>28.706775</v>
      </c>
      <c r="AS34" s="275">
        <v>24.878400613</v>
      </c>
      <c r="AT34" s="275">
        <v>25.418664</v>
      </c>
      <c r="AU34" s="275">
        <v>26.606389400000001</v>
      </c>
      <c r="AV34" s="275">
        <v>16.253267064999999</v>
      </c>
      <c r="AW34" s="275">
        <v>19.126856733</v>
      </c>
      <c r="AX34" s="275">
        <v>23.225449225999999</v>
      </c>
      <c r="AY34" s="275">
        <v>37.77563</v>
      </c>
      <c r="AZ34" s="275">
        <v>24.34141</v>
      </c>
      <c r="BA34" s="338">
        <v>22.829329999999999</v>
      </c>
      <c r="BB34" s="338">
        <v>20.005710000000001</v>
      </c>
      <c r="BC34" s="338">
        <v>26.473859999999998</v>
      </c>
      <c r="BD34" s="338">
        <v>26.76878</v>
      </c>
      <c r="BE34" s="338">
        <v>29.70139</v>
      </c>
      <c r="BF34" s="338">
        <v>28.125209999999999</v>
      </c>
      <c r="BG34" s="338">
        <v>24.872949999999999</v>
      </c>
      <c r="BH34" s="338">
        <v>21.368210000000001</v>
      </c>
      <c r="BI34" s="338">
        <v>18.812000000000001</v>
      </c>
      <c r="BJ34" s="338">
        <v>25.06204</v>
      </c>
      <c r="BK34" s="338">
        <v>39.07452</v>
      </c>
      <c r="BL34" s="338">
        <v>26.763570000000001</v>
      </c>
      <c r="BM34" s="338">
        <v>23.03989</v>
      </c>
      <c r="BN34" s="338">
        <v>19.892749999999999</v>
      </c>
      <c r="BO34" s="338">
        <v>26.768139999999999</v>
      </c>
      <c r="BP34" s="338">
        <v>27.178750000000001</v>
      </c>
      <c r="BQ34" s="338">
        <v>29.579280000000001</v>
      </c>
      <c r="BR34" s="338">
        <v>28.001149999999999</v>
      </c>
      <c r="BS34" s="338">
        <v>24.85453</v>
      </c>
      <c r="BT34" s="338">
        <v>21.113199999999999</v>
      </c>
      <c r="BU34" s="338">
        <v>18.644459999999999</v>
      </c>
      <c r="BV34" s="338">
        <v>24.90953</v>
      </c>
    </row>
    <row r="35" spans="1:74" ht="11.1" customHeight="1" x14ac:dyDescent="0.2">
      <c r="A35" s="555" t="s">
        <v>405</v>
      </c>
      <c r="B35" s="558" t="s">
        <v>92</v>
      </c>
      <c r="C35" s="275">
        <v>14.981497419</v>
      </c>
      <c r="D35" s="275">
        <v>15.432137143</v>
      </c>
      <c r="E35" s="275">
        <v>14.824492902999999</v>
      </c>
      <c r="F35" s="275">
        <v>13.573748999999999</v>
      </c>
      <c r="G35" s="275">
        <v>12.873467097000001</v>
      </c>
      <c r="H35" s="275">
        <v>13.843386667000001</v>
      </c>
      <c r="I35" s="275">
        <v>15.227577096999999</v>
      </c>
      <c r="J35" s="275">
        <v>14.778106451999999</v>
      </c>
      <c r="K35" s="275">
        <v>15.767148667000001</v>
      </c>
      <c r="L35" s="275">
        <v>12.772756451999999</v>
      </c>
      <c r="M35" s="275">
        <v>13.691338</v>
      </c>
      <c r="N35" s="275">
        <v>16.523856128999999</v>
      </c>
      <c r="O35" s="275">
        <v>15.127264516</v>
      </c>
      <c r="P35" s="275">
        <v>12.697045171999999</v>
      </c>
      <c r="Q35" s="275">
        <v>16.425708709999999</v>
      </c>
      <c r="R35" s="275">
        <v>15.133729000000001</v>
      </c>
      <c r="S35" s="275">
        <v>11.385797418999999</v>
      </c>
      <c r="T35" s="275">
        <v>13.192627333000001</v>
      </c>
      <c r="U35" s="275">
        <v>14.116604516000001</v>
      </c>
      <c r="V35" s="275">
        <v>13.757107097</v>
      </c>
      <c r="W35" s="275">
        <v>13.34545</v>
      </c>
      <c r="X35" s="275">
        <v>11.529456129</v>
      </c>
      <c r="Y35" s="275">
        <v>13.048512000000001</v>
      </c>
      <c r="Z35" s="275">
        <v>12.795977097</v>
      </c>
      <c r="AA35" s="275">
        <v>12.976674838999999</v>
      </c>
      <c r="AB35" s="275">
        <v>12.848531071</v>
      </c>
      <c r="AC35" s="275">
        <v>12.033520644999999</v>
      </c>
      <c r="AD35" s="275">
        <v>13.400842333</v>
      </c>
      <c r="AE35" s="275">
        <v>13.470219676999999</v>
      </c>
      <c r="AF35" s="275">
        <v>14.561749667000001</v>
      </c>
      <c r="AG35" s="275">
        <v>14.393543548</v>
      </c>
      <c r="AH35" s="275">
        <v>15.077400645000001</v>
      </c>
      <c r="AI35" s="275">
        <v>14.67238</v>
      </c>
      <c r="AJ35" s="275">
        <v>12.438710645</v>
      </c>
      <c r="AK35" s="275">
        <v>13.055869667</v>
      </c>
      <c r="AL35" s="275">
        <v>13.63959129</v>
      </c>
      <c r="AM35" s="275">
        <v>12.40091471</v>
      </c>
      <c r="AN35" s="275">
        <v>13.472882429</v>
      </c>
      <c r="AO35" s="275">
        <v>12.378460452000001</v>
      </c>
      <c r="AP35" s="275">
        <v>11.576053967</v>
      </c>
      <c r="AQ35" s="275">
        <v>12.784855194</v>
      </c>
      <c r="AR35" s="275">
        <v>12.273447300000001</v>
      </c>
      <c r="AS35" s="275">
        <v>13.507414742</v>
      </c>
      <c r="AT35" s="275">
        <v>15.297811515999999</v>
      </c>
      <c r="AU35" s="275">
        <v>12.121855433</v>
      </c>
      <c r="AV35" s="275">
        <v>12.303270903</v>
      </c>
      <c r="AW35" s="275">
        <v>12.4292794</v>
      </c>
      <c r="AX35" s="275">
        <v>12.064909258</v>
      </c>
      <c r="AY35" s="275">
        <v>13.046480000000001</v>
      </c>
      <c r="AZ35" s="275">
        <v>13.58376</v>
      </c>
      <c r="BA35" s="338">
        <v>12.43144</v>
      </c>
      <c r="BB35" s="338">
        <v>11.620189999999999</v>
      </c>
      <c r="BC35" s="338">
        <v>12.60782</v>
      </c>
      <c r="BD35" s="338">
        <v>12.665380000000001</v>
      </c>
      <c r="BE35" s="338">
        <v>13.02632</v>
      </c>
      <c r="BF35" s="338">
        <v>15.195029999999999</v>
      </c>
      <c r="BG35" s="338">
        <v>11.502470000000001</v>
      </c>
      <c r="BH35" s="338">
        <v>11.57532</v>
      </c>
      <c r="BI35" s="338">
        <v>12.23048</v>
      </c>
      <c r="BJ35" s="338">
        <v>12.116860000000001</v>
      </c>
      <c r="BK35" s="338">
        <v>13.25671</v>
      </c>
      <c r="BL35" s="338">
        <v>12.75128</v>
      </c>
      <c r="BM35" s="338">
        <v>11.587389999999999</v>
      </c>
      <c r="BN35" s="338">
        <v>11.031029999999999</v>
      </c>
      <c r="BO35" s="338">
        <v>12.169890000000001</v>
      </c>
      <c r="BP35" s="338">
        <v>12.40579</v>
      </c>
      <c r="BQ35" s="338">
        <v>12.677110000000001</v>
      </c>
      <c r="BR35" s="338">
        <v>14.906940000000001</v>
      </c>
      <c r="BS35" s="338">
        <v>11.174289999999999</v>
      </c>
      <c r="BT35" s="338">
        <v>11.16916</v>
      </c>
      <c r="BU35" s="338">
        <v>11.818630000000001</v>
      </c>
      <c r="BV35" s="338">
        <v>11.76327</v>
      </c>
    </row>
    <row r="36" spans="1:74" ht="11.1" customHeight="1" x14ac:dyDescent="0.2">
      <c r="A36" s="555" t="s">
        <v>406</v>
      </c>
      <c r="B36" s="558" t="s">
        <v>93</v>
      </c>
      <c r="C36" s="275">
        <v>1053.0472580999999</v>
      </c>
      <c r="D36" s="275">
        <v>971.35717856999997</v>
      </c>
      <c r="E36" s="275">
        <v>897.51487096999995</v>
      </c>
      <c r="F36" s="275">
        <v>894.27530000000002</v>
      </c>
      <c r="G36" s="275">
        <v>963.87148387000002</v>
      </c>
      <c r="H36" s="275">
        <v>1011.0156667</v>
      </c>
      <c r="I36" s="275">
        <v>1013.1765484</v>
      </c>
      <c r="J36" s="275">
        <v>1023.9803548</v>
      </c>
      <c r="K36" s="275">
        <v>965.65869999999995</v>
      </c>
      <c r="L36" s="275">
        <v>843.04012903</v>
      </c>
      <c r="M36" s="275">
        <v>825.01673332999997</v>
      </c>
      <c r="N36" s="275">
        <v>946.00800000000004</v>
      </c>
      <c r="O36" s="275">
        <v>1006.1387097</v>
      </c>
      <c r="P36" s="275">
        <v>956.27255172000002</v>
      </c>
      <c r="Q36" s="275">
        <v>890.9606129</v>
      </c>
      <c r="R36" s="275">
        <v>988.88890000000004</v>
      </c>
      <c r="S36" s="275">
        <v>989.14661290000004</v>
      </c>
      <c r="T36" s="275">
        <v>1017.5486333</v>
      </c>
      <c r="U36" s="275">
        <v>1013.9164194</v>
      </c>
      <c r="V36" s="275">
        <v>1007.3107419</v>
      </c>
      <c r="W36" s="275">
        <v>959.16223333000005</v>
      </c>
      <c r="X36" s="275">
        <v>831.88129031999995</v>
      </c>
      <c r="Y36" s="275">
        <v>956.48666666999998</v>
      </c>
      <c r="Z36" s="275">
        <v>1019.9937419</v>
      </c>
      <c r="AA36" s="275">
        <v>1031.7941934999999</v>
      </c>
      <c r="AB36" s="275">
        <v>985.63146429000005</v>
      </c>
      <c r="AC36" s="275">
        <v>904.01574194</v>
      </c>
      <c r="AD36" s="275">
        <v>805.21500000000003</v>
      </c>
      <c r="AE36" s="275">
        <v>882.28564515999994</v>
      </c>
      <c r="AF36" s="275">
        <v>975.70523333000006</v>
      </c>
      <c r="AG36" s="275">
        <v>986.26925805999997</v>
      </c>
      <c r="AH36" s="275">
        <v>1035.0646773999999</v>
      </c>
      <c r="AI36" s="275">
        <v>987.63890000000004</v>
      </c>
      <c r="AJ36" s="275">
        <v>975.59041935000005</v>
      </c>
      <c r="AK36" s="275">
        <v>998.62043332999997</v>
      </c>
      <c r="AL36" s="275">
        <v>1060.3943870999999</v>
      </c>
      <c r="AM36" s="275">
        <v>1054.5223226000001</v>
      </c>
      <c r="AN36" s="275">
        <v>1012.9148214000001</v>
      </c>
      <c r="AO36" s="275">
        <v>956.88274193999996</v>
      </c>
      <c r="AP36" s="275">
        <v>882.58836667000003</v>
      </c>
      <c r="AQ36" s="275">
        <v>959.23006452000004</v>
      </c>
      <c r="AR36" s="275">
        <v>1013.4952333</v>
      </c>
      <c r="AS36" s="275">
        <v>1032.2775806</v>
      </c>
      <c r="AT36" s="275">
        <v>1045.0010967999999</v>
      </c>
      <c r="AU36" s="275">
        <v>950.428</v>
      </c>
      <c r="AV36" s="275">
        <v>853.15206451999995</v>
      </c>
      <c r="AW36" s="275">
        <v>921.00216666999995</v>
      </c>
      <c r="AX36" s="275">
        <v>1032.4448387</v>
      </c>
      <c r="AY36" s="275">
        <v>1058.6690000000001</v>
      </c>
      <c r="AZ36" s="275">
        <v>1020.163</v>
      </c>
      <c r="BA36" s="338">
        <v>936.78510000000006</v>
      </c>
      <c r="BB36" s="338">
        <v>882.11059999999998</v>
      </c>
      <c r="BC36" s="338">
        <v>931.33</v>
      </c>
      <c r="BD36" s="338">
        <v>1019.107</v>
      </c>
      <c r="BE36" s="338">
        <v>1037.6500000000001</v>
      </c>
      <c r="BF36" s="338">
        <v>1043.606</v>
      </c>
      <c r="BG36" s="338">
        <v>1003.602</v>
      </c>
      <c r="BH36" s="338">
        <v>906.71050000000002</v>
      </c>
      <c r="BI36" s="338">
        <v>967.10500000000002</v>
      </c>
      <c r="BJ36" s="338">
        <v>1049.6079999999999</v>
      </c>
      <c r="BK36" s="338">
        <v>1055.942</v>
      </c>
      <c r="BL36" s="338">
        <v>1009.643</v>
      </c>
      <c r="BM36" s="338">
        <v>930.5077</v>
      </c>
      <c r="BN36" s="338">
        <v>876.19949999999994</v>
      </c>
      <c r="BO36" s="338">
        <v>925.08910000000003</v>
      </c>
      <c r="BP36" s="338">
        <v>1008.77</v>
      </c>
      <c r="BQ36" s="338">
        <v>1027.125</v>
      </c>
      <c r="BR36" s="338">
        <v>1033.02</v>
      </c>
      <c r="BS36" s="338">
        <v>993.4221</v>
      </c>
      <c r="BT36" s="338">
        <v>897.51319999999998</v>
      </c>
      <c r="BU36" s="338">
        <v>957.29499999999996</v>
      </c>
      <c r="BV36" s="338">
        <v>1038.961</v>
      </c>
    </row>
    <row r="37" spans="1:74" ht="11.1" customHeight="1" x14ac:dyDescent="0.2">
      <c r="A37" s="555" t="s">
        <v>407</v>
      </c>
      <c r="B37" s="558" t="s">
        <v>397</v>
      </c>
      <c r="C37" s="275">
        <v>130.33582354999999</v>
      </c>
      <c r="D37" s="275">
        <v>101.50278679</v>
      </c>
      <c r="E37" s="275">
        <v>137.40379709999999</v>
      </c>
      <c r="F37" s="275">
        <v>151.149742</v>
      </c>
      <c r="G37" s="275">
        <v>75.585373548000007</v>
      </c>
      <c r="H37" s="275">
        <v>85.550974332999999</v>
      </c>
      <c r="I37" s="275">
        <v>112.06724355</v>
      </c>
      <c r="J37" s="275">
        <v>86.423226129</v>
      </c>
      <c r="K37" s="275">
        <v>66.570839000000007</v>
      </c>
      <c r="L37" s="275">
        <v>104.59883096999999</v>
      </c>
      <c r="M37" s="275">
        <v>147.30130600000001</v>
      </c>
      <c r="N37" s="275">
        <v>193.90678355</v>
      </c>
      <c r="O37" s="275">
        <v>234.93912516</v>
      </c>
      <c r="P37" s="275">
        <v>204.44215138000001</v>
      </c>
      <c r="Q37" s="275">
        <v>141.48150580999999</v>
      </c>
      <c r="R37" s="275">
        <v>86.132230332999995</v>
      </c>
      <c r="S37" s="275">
        <v>86.879723225999996</v>
      </c>
      <c r="T37" s="275">
        <v>73.448282332999995</v>
      </c>
      <c r="U37" s="275">
        <v>64.774182902999996</v>
      </c>
      <c r="V37" s="275">
        <v>77.555397096999997</v>
      </c>
      <c r="W37" s="275">
        <v>58.156867333000001</v>
      </c>
      <c r="X37" s="275">
        <v>64.193697741999998</v>
      </c>
      <c r="Y37" s="275">
        <v>43.169641667</v>
      </c>
      <c r="Z37" s="275">
        <v>68.136704839000004</v>
      </c>
      <c r="AA37" s="275">
        <v>110.75439613</v>
      </c>
      <c r="AB37" s="275">
        <v>88.043448213999994</v>
      </c>
      <c r="AC37" s="275">
        <v>96.607277418999999</v>
      </c>
      <c r="AD37" s="275">
        <v>121.42765967</v>
      </c>
      <c r="AE37" s="275">
        <v>134.42014032</v>
      </c>
      <c r="AF37" s="275">
        <v>118.30438467</v>
      </c>
      <c r="AG37" s="275">
        <v>108.92583516000001</v>
      </c>
      <c r="AH37" s="275">
        <v>95.051113870999998</v>
      </c>
      <c r="AI37" s="275">
        <v>80.628177667000003</v>
      </c>
      <c r="AJ37" s="275">
        <v>93.327969031999999</v>
      </c>
      <c r="AK37" s="275">
        <v>112.56482867</v>
      </c>
      <c r="AL37" s="275">
        <v>90.499630968000005</v>
      </c>
      <c r="AM37" s="275">
        <v>98.230490516000003</v>
      </c>
      <c r="AN37" s="275">
        <v>126.98027221</v>
      </c>
      <c r="AO37" s="275">
        <v>119.49160725999999</v>
      </c>
      <c r="AP37" s="275">
        <v>134.05492977</v>
      </c>
      <c r="AQ37" s="275">
        <v>127.93096419</v>
      </c>
      <c r="AR37" s="275">
        <v>119.67070037000001</v>
      </c>
      <c r="AS37" s="275">
        <v>100.90192471</v>
      </c>
      <c r="AT37" s="275">
        <v>115.50436723</v>
      </c>
      <c r="AU37" s="275">
        <v>119.79423559999999</v>
      </c>
      <c r="AV37" s="275">
        <v>132.79284106</v>
      </c>
      <c r="AW37" s="275">
        <v>168.29547496999999</v>
      </c>
      <c r="AX37" s="275">
        <v>192.76591142000001</v>
      </c>
      <c r="AY37" s="275">
        <v>113.34529999999999</v>
      </c>
      <c r="AZ37" s="275">
        <v>130.5044</v>
      </c>
      <c r="BA37" s="338">
        <v>126.4815</v>
      </c>
      <c r="BB37" s="338">
        <v>129.3039</v>
      </c>
      <c r="BC37" s="338">
        <v>121.459</v>
      </c>
      <c r="BD37" s="338">
        <v>124.8146</v>
      </c>
      <c r="BE37" s="338">
        <v>112.03530000000001</v>
      </c>
      <c r="BF37" s="338">
        <v>114.6005</v>
      </c>
      <c r="BG37" s="338">
        <v>111.93</v>
      </c>
      <c r="BH37" s="338">
        <v>121.8445</v>
      </c>
      <c r="BI37" s="338">
        <v>145.29069999999999</v>
      </c>
      <c r="BJ37" s="338">
        <v>162.33349999999999</v>
      </c>
      <c r="BK37" s="338">
        <v>102.2016</v>
      </c>
      <c r="BL37" s="338">
        <v>110.43470000000001</v>
      </c>
      <c r="BM37" s="338">
        <v>116.8466</v>
      </c>
      <c r="BN37" s="338">
        <v>121.491</v>
      </c>
      <c r="BO37" s="338">
        <v>117.79040000000001</v>
      </c>
      <c r="BP37" s="338">
        <v>114.4496</v>
      </c>
      <c r="BQ37" s="338">
        <v>104.2919</v>
      </c>
      <c r="BR37" s="338">
        <v>110.2354</v>
      </c>
      <c r="BS37" s="338">
        <v>107.5633</v>
      </c>
      <c r="BT37" s="338">
        <v>117.6152</v>
      </c>
      <c r="BU37" s="338">
        <v>137.1765</v>
      </c>
      <c r="BV37" s="338">
        <v>162.82220000000001</v>
      </c>
    </row>
    <row r="38" spans="1:74" ht="11.1" customHeight="1" x14ac:dyDescent="0.2">
      <c r="A38" s="555" t="s">
        <v>408</v>
      </c>
      <c r="B38" s="556" t="s">
        <v>440</v>
      </c>
      <c r="C38" s="275">
        <v>228.92933613</v>
      </c>
      <c r="D38" s="275">
        <v>253.03528070999999</v>
      </c>
      <c r="E38" s="275">
        <v>205.96494806000001</v>
      </c>
      <c r="F38" s="275">
        <v>272.13996766999998</v>
      </c>
      <c r="G38" s="275">
        <v>272.05470935</v>
      </c>
      <c r="H38" s="275">
        <v>253.11703499999999</v>
      </c>
      <c r="I38" s="275">
        <v>273.30486452000002</v>
      </c>
      <c r="J38" s="275">
        <v>235.36024</v>
      </c>
      <c r="K38" s="275">
        <v>252.98889066999999</v>
      </c>
      <c r="L38" s="275">
        <v>242.73556676999999</v>
      </c>
      <c r="M38" s="275">
        <v>309.76000533000001</v>
      </c>
      <c r="N38" s="275">
        <v>310.82067710000001</v>
      </c>
      <c r="O38" s="275">
        <v>292.99660870999998</v>
      </c>
      <c r="P38" s="275">
        <v>344.05168516999998</v>
      </c>
      <c r="Q38" s="275">
        <v>350.16139838999999</v>
      </c>
      <c r="R38" s="275">
        <v>316.15809732999998</v>
      </c>
      <c r="S38" s="275">
        <v>322.30621484</v>
      </c>
      <c r="T38" s="275">
        <v>280.99099532999998</v>
      </c>
      <c r="U38" s="275">
        <v>348.05480419000003</v>
      </c>
      <c r="V38" s="275">
        <v>273.35931452</v>
      </c>
      <c r="W38" s="275">
        <v>288.28940899999998</v>
      </c>
      <c r="X38" s="275">
        <v>341.94668096999999</v>
      </c>
      <c r="Y38" s="275">
        <v>318.11183299999999</v>
      </c>
      <c r="Z38" s="275">
        <v>351.04575677000003</v>
      </c>
      <c r="AA38" s="275">
        <v>355.43526000000003</v>
      </c>
      <c r="AB38" s="275">
        <v>391.09793107000002</v>
      </c>
      <c r="AC38" s="275">
        <v>421.28869773999998</v>
      </c>
      <c r="AD38" s="275">
        <v>428.52729933000001</v>
      </c>
      <c r="AE38" s="275">
        <v>391.65582387000001</v>
      </c>
      <c r="AF38" s="275">
        <v>359.02562232999998</v>
      </c>
      <c r="AG38" s="275">
        <v>329.39531129</v>
      </c>
      <c r="AH38" s="275">
        <v>279.68670742</v>
      </c>
      <c r="AI38" s="275">
        <v>345.66528899999997</v>
      </c>
      <c r="AJ38" s="275">
        <v>407.45809161</v>
      </c>
      <c r="AK38" s="275">
        <v>405.59950333</v>
      </c>
      <c r="AL38" s="275">
        <v>387.57214161000002</v>
      </c>
      <c r="AM38" s="275">
        <v>437.17589873999998</v>
      </c>
      <c r="AN38" s="275">
        <v>443.87904139</v>
      </c>
      <c r="AO38" s="275">
        <v>472.51594926000001</v>
      </c>
      <c r="AP38" s="275">
        <v>494.27940480000001</v>
      </c>
      <c r="AQ38" s="275">
        <v>475.18342352000002</v>
      </c>
      <c r="AR38" s="275">
        <v>513.55209773000001</v>
      </c>
      <c r="AS38" s="275">
        <v>350.02233416000001</v>
      </c>
      <c r="AT38" s="275">
        <v>418.51992818999997</v>
      </c>
      <c r="AU38" s="275">
        <v>355.99704477</v>
      </c>
      <c r="AV38" s="275">
        <v>380.78840916000001</v>
      </c>
      <c r="AW38" s="275">
        <v>405.28409477000002</v>
      </c>
      <c r="AX38" s="275">
        <v>419.55171429000001</v>
      </c>
      <c r="AY38" s="275">
        <v>433.50920000000002</v>
      </c>
      <c r="AZ38" s="275">
        <v>463.93130000000002</v>
      </c>
      <c r="BA38" s="338">
        <v>524.31060000000002</v>
      </c>
      <c r="BB38" s="338">
        <v>527.46090000000004</v>
      </c>
      <c r="BC38" s="338">
        <v>513.99540000000002</v>
      </c>
      <c r="BD38" s="338">
        <v>529.81079999999997</v>
      </c>
      <c r="BE38" s="338">
        <v>460.9511</v>
      </c>
      <c r="BF38" s="338">
        <v>414.27429999999998</v>
      </c>
      <c r="BG38" s="338">
        <v>429.363</v>
      </c>
      <c r="BH38" s="338">
        <v>483.40269999999998</v>
      </c>
      <c r="BI38" s="338">
        <v>504.9674</v>
      </c>
      <c r="BJ38" s="338">
        <v>482.27420000000001</v>
      </c>
      <c r="BK38" s="338">
        <v>489.12119999999999</v>
      </c>
      <c r="BL38" s="338">
        <v>520.00229999999999</v>
      </c>
      <c r="BM38" s="338">
        <v>591.21559999999999</v>
      </c>
      <c r="BN38" s="338">
        <v>595.54049999999995</v>
      </c>
      <c r="BO38" s="338">
        <v>583.65599999999995</v>
      </c>
      <c r="BP38" s="338">
        <v>606.21730000000002</v>
      </c>
      <c r="BQ38" s="338">
        <v>530.53809999999999</v>
      </c>
      <c r="BR38" s="338">
        <v>478.81200000000001</v>
      </c>
      <c r="BS38" s="338">
        <v>485.84989999999999</v>
      </c>
      <c r="BT38" s="338">
        <v>545.1069</v>
      </c>
      <c r="BU38" s="338">
        <v>560.29470000000003</v>
      </c>
      <c r="BV38" s="338">
        <v>533.97029999999995</v>
      </c>
    </row>
    <row r="39" spans="1:74" ht="11.1" customHeight="1" x14ac:dyDescent="0.2">
      <c r="A39" s="555" t="s">
        <v>409</v>
      </c>
      <c r="B39" s="558" t="s">
        <v>387</v>
      </c>
      <c r="C39" s="275">
        <v>16.120554515999999</v>
      </c>
      <c r="D39" s="275">
        <v>15.758470000000001</v>
      </c>
      <c r="E39" s="275">
        <v>14.841766774</v>
      </c>
      <c r="F39" s="275">
        <v>16.163667</v>
      </c>
      <c r="G39" s="275">
        <v>17.390430644999999</v>
      </c>
      <c r="H39" s="275">
        <v>17.812088332999998</v>
      </c>
      <c r="I39" s="275">
        <v>18.913780968000001</v>
      </c>
      <c r="J39" s="275">
        <v>18.600673226000001</v>
      </c>
      <c r="K39" s="275">
        <v>16.494537000000001</v>
      </c>
      <c r="L39" s="275">
        <v>17.343279032000002</v>
      </c>
      <c r="M39" s="275">
        <v>17.519538666999999</v>
      </c>
      <c r="N39" s="275">
        <v>18.229010323000001</v>
      </c>
      <c r="O39" s="275">
        <v>16.961800645</v>
      </c>
      <c r="P39" s="275">
        <v>16.164904483000001</v>
      </c>
      <c r="Q39" s="275">
        <v>15.841393870999999</v>
      </c>
      <c r="R39" s="275">
        <v>17.557604999999999</v>
      </c>
      <c r="S39" s="275">
        <v>17.973225160999998</v>
      </c>
      <c r="T39" s="275">
        <v>18.426521333</v>
      </c>
      <c r="U39" s="275">
        <v>18.278076452000001</v>
      </c>
      <c r="V39" s="275">
        <v>19.232187418999999</v>
      </c>
      <c r="W39" s="275">
        <v>18.325997666999999</v>
      </c>
      <c r="X39" s="275">
        <v>16.095813547999999</v>
      </c>
      <c r="Y39" s="275">
        <v>16.207678667</v>
      </c>
      <c r="Z39" s="275">
        <v>16.229475484000002</v>
      </c>
      <c r="AA39" s="275">
        <v>15.232096774</v>
      </c>
      <c r="AB39" s="275">
        <v>15.526402143</v>
      </c>
      <c r="AC39" s="275">
        <v>14.521991290000001</v>
      </c>
      <c r="AD39" s="275">
        <v>14.389164333</v>
      </c>
      <c r="AE39" s="275">
        <v>15.444567097</v>
      </c>
      <c r="AF39" s="275">
        <v>15.700620667000001</v>
      </c>
      <c r="AG39" s="275">
        <v>16.975291935000001</v>
      </c>
      <c r="AH39" s="275">
        <v>16.776873870999999</v>
      </c>
      <c r="AI39" s="275">
        <v>13.794982333</v>
      </c>
      <c r="AJ39" s="275">
        <v>14.371274516</v>
      </c>
      <c r="AK39" s="275">
        <v>15.248925667</v>
      </c>
      <c r="AL39" s="275">
        <v>15.625508387</v>
      </c>
      <c r="AM39" s="275">
        <v>15.627445258</v>
      </c>
      <c r="AN39" s="275">
        <v>15.551720535999999</v>
      </c>
      <c r="AO39" s="275">
        <v>16.079762484</v>
      </c>
      <c r="AP39" s="275">
        <v>15.683381867</v>
      </c>
      <c r="AQ39" s="275">
        <v>15.160507161</v>
      </c>
      <c r="AR39" s="275">
        <v>15.832539933</v>
      </c>
      <c r="AS39" s="275">
        <v>14.824789806</v>
      </c>
      <c r="AT39" s="275">
        <v>11.344411193999999</v>
      </c>
      <c r="AU39" s="275">
        <v>7.5305191999999996</v>
      </c>
      <c r="AV39" s="275">
        <v>15.216262323</v>
      </c>
      <c r="AW39" s="275">
        <v>15.486905367</v>
      </c>
      <c r="AX39" s="275">
        <v>15.756009032</v>
      </c>
      <c r="AY39" s="275">
        <v>15.39059</v>
      </c>
      <c r="AZ39" s="275">
        <v>14.496270000000001</v>
      </c>
      <c r="BA39" s="338">
        <v>15.235889999999999</v>
      </c>
      <c r="BB39" s="338">
        <v>14.691890000000001</v>
      </c>
      <c r="BC39" s="338">
        <v>15.52403</v>
      </c>
      <c r="BD39" s="338">
        <v>14.681990000000001</v>
      </c>
      <c r="BE39" s="338">
        <v>14.223800000000001</v>
      </c>
      <c r="BF39" s="338">
        <v>15.32464</v>
      </c>
      <c r="BG39" s="338">
        <v>14.128209999999999</v>
      </c>
      <c r="BH39" s="338">
        <v>14.701460000000001</v>
      </c>
      <c r="BI39" s="338">
        <v>14.38405</v>
      </c>
      <c r="BJ39" s="338">
        <v>15.32347</v>
      </c>
      <c r="BK39" s="338">
        <v>14.91952</v>
      </c>
      <c r="BL39" s="338">
        <v>14.2524</v>
      </c>
      <c r="BM39" s="338">
        <v>15.012230000000001</v>
      </c>
      <c r="BN39" s="338">
        <v>14.46885</v>
      </c>
      <c r="BO39" s="338">
        <v>15.348979999999999</v>
      </c>
      <c r="BP39" s="338">
        <v>14.49987</v>
      </c>
      <c r="BQ39" s="338">
        <v>14.049099999999999</v>
      </c>
      <c r="BR39" s="338">
        <v>15.180569999999999</v>
      </c>
      <c r="BS39" s="338">
        <v>14.03218</v>
      </c>
      <c r="BT39" s="338">
        <v>14.629350000000001</v>
      </c>
      <c r="BU39" s="338">
        <v>14.32124</v>
      </c>
      <c r="BV39" s="338">
        <v>15.26967</v>
      </c>
    </row>
    <row r="40" spans="1:74" ht="11.1" customHeight="1" x14ac:dyDescent="0.2">
      <c r="A40" s="555" t="s">
        <v>410</v>
      </c>
      <c r="B40" s="556" t="s">
        <v>389</v>
      </c>
      <c r="C40" s="275">
        <v>5238.2811768000001</v>
      </c>
      <c r="D40" s="275">
        <v>5454.0129349999997</v>
      </c>
      <c r="E40" s="275">
        <v>4585.4046632</v>
      </c>
      <c r="F40" s="275">
        <v>4415.8416502999999</v>
      </c>
      <c r="G40" s="275">
        <v>4875.1844702999997</v>
      </c>
      <c r="H40" s="275">
        <v>5717.7592510000004</v>
      </c>
      <c r="I40" s="275">
        <v>6101.3376264999997</v>
      </c>
      <c r="J40" s="275">
        <v>5869.8798906000002</v>
      </c>
      <c r="K40" s="275">
        <v>5328.4990762999996</v>
      </c>
      <c r="L40" s="275">
        <v>4423.8812035000001</v>
      </c>
      <c r="M40" s="275">
        <v>4438.4046859999999</v>
      </c>
      <c r="N40" s="275">
        <v>4637.8741099999997</v>
      </c>
      <c r="O40" s="275">
        <v>5142.6768803000004</v>
      </c>
      <c r="P40" s="275">
        <v>4900.0843603000003</v>
      </c>
      <c r="Q40" s="275">
        <v>4416.3491713000003</v>
      </c>
      <c r="R40" s="275">
        <v>4443.8913149999998</v>
      </c>
      <c r="S40" s="275">
        <v>4835.9202216000003</v>
      </c>
      <c r="T40" s="275">
        <v>5810.0049920000001</v>
      </c>
      <c r="U40" s="275">
        <v>6305.9282696999999</v>
      </c>
      <c r="V40" s="275">
        <v>6189.0687945</v>
      </c>
      <c r="W40" s="275">
        <v>5565.3770947000003</v>
      </c>
      <c r="X40" s="275">
        <v>4643.5472505999996</v>
      </c>
      <c r="Y40" s="275">
        <v>4423.8494553</v>
      </c>
      <c r="Z40" s="275">
        <v>4911.0445416000002</v>
      </c>
      <c r="AA40" s="275">
        <v>4822.4029884000001</v>
      </c>
      <c r="AB40" s="275">
        <v>4471.0338664000001</v>
      </c>
      <c r="AC40" s="275">
        <v>4517.9530328999999</v>
      </c>
      <c r="AD40" s="275">
        <v>4459.8299209999996</v>
      </c>
      <c r="AE40" s="275">
        <v>4876.3464647999999</v>
      </c>
      <c r="AF40" s="275">
        <v>5541.9278647000001</v>
      </c>
      <c r="AG40" s="275">
        <v>6103.3000322999997</v>
      </c>
      <c r="AH40" s="275">
        <v>5819.7560322999998</v>
      </c>
      <c r="AI40" s="275">
        <v>5145.6365303000002</v>
      </c>
      <c r="AJ40" s="275">
        <v>4701.4917041999997</v>
      </c>
      <c r="AK40" s="275">
        <v>4571.9566327000002</v>
      </c>
      <c r="AL40" s="275">
        <v>5062.8769064999997</v>
      </c>
      <c r="AM40" s="275">
        <v>5558.0880821000001</v>
      </c>
      <c r="AN40" s="275">
        <v>4777.9253245</v>
      </c>
      <c r="AO40" s="275">
        <v>4503.1140759999998</v>
      </c>
      <c r="AP40" s="275">
        <v>4519.9953573000003</v>
      </c>
      <c r="AQ40" s="275">
        <v>5219.4626084000001</v>
      </c>
      <c r="AR40" s="275">
        <v>5942.8141738000004</v>
      </c>
      <c r="AS40" s="275">
        <v>6200.7046597999997</v>
      </c>
      <c r="AT40" s="275">
        <v>6172.4065397000004</v>
      </c>
      <c r="AU40" s="275">
        <v>5638.9852148</v>
      </c>
      <c r="AV40" s="275">
        <v>4870.1816236000004</v>
      </c>
      <c r="AW40" s="275">
        <v>4790.7763185000003</v>
      </c>
      <c r="AX40" s="275">
        <v>4869.2543617000001</v>
      </c>
      <c r="AY40" s="275">
        <v>5257.4059999999999</v>
      </c>
      <c r="AZ40" s="275">
        <v>4805.0709999999999</v>
      </c>
      <c r="BA40" s="338">
        <v>4507.6549999999997</v>
      </c>
      <c r="BB40" s="338">
        <v>4432.2079999999996</v>
      </c>
      <c r="BC40" s="338">
        <v>5006.7269999999999</v>
      </c>
      <c r="BD40" s="338">
        <v>5685.2809999999999</v>
      </c>
      <c r="BE40" s="338">
        <v>6138.8810000000003</v>
      </c>
      <c r="BF40" s="338">
        <v>6265.0690000000004</v>
      </c>
      <c r="BG40" s="338">
        <v>5258.6220000000003</v>
      </c>
      <c r="BH40" s="338">
        <v>4787.1289999999999</v>
      </c>
      <c r="BI40" s="338">
        <v>4566.3050000000003</v>
      </c>
      <c r="BJ40" s="338">
        <v>4973.9210000000003</v>
      </c>
      <c r="BK40" s="338">
        <v>5312.223</v>
      </c>
      <c r="BL40" s="338">
        <v>4932.6220000000003</v>
      </c>
      <c r="BM40" s="338">
        <v>4583.1099999999997</v>
      </c>
      <c r="BN40" s="338">
        <v>4469.8770000000004</v>
      </c>
      <c r="BO40" s="338">
        <v>5073.6809999999996</v>
      </c>
      <c r="BP40" s="338">
        <v>5747.0020000000004</v>
      </c>
      <c r="BQ40" s="338">
        <v>6193.3280000000004</v>
      </c>
      <c r="BR40" s="338">
        <v>6319.4110000000001</v>
      </c>
      <c r="BS40" s="338">
        <v>5301.4250000000002</v>
      </c>
      <c r="BT40" s="338">
        <v>4819.3329999999996</v>
      </c>
      <c r="BU40" s="338">
        <v>4588.91</v>
      </c>
      <c r="BV40" s="338">
        <v>4998.6790000000001</v>
      </c>
    </row>
    <row r="41" spans="1:74" ht="11.1" customHeight="1" x14ac:dyDescent="0.2">
      <c r="A41" s="549"/>
      <c r="B41" s="131" t="s">
        <v>411</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364"/>
      <c r="BB41" s="364"/>
      <c r="BC41" s="364"/>
      <c r="BD41" s="364"/>
      <c r="BE41" s="364"/>
      <c r="BF41" s="364"/>
      <c r="BG41" s="364"/>
      <c r="BH41" s="364"/>
      <c r="BI41" s="364"/>
      <c r="BJ41" s="364"/>
      <c r="BK41" s="364"/>
      <c r="BL41" s="364"/>
      <c r="BM41" s="364"/>
      <c r="BN41" s="364"/>
      <c r="BO41" s="364"/>
      <c r="BP41" s="364"/>
      <c r="BQ41" s="364"/>
      <c r="BR41" s="364"/>
      <c r="BS41" s="364"/>
      <c r="BT41" s="364"/>
      <c r="BU41" s="364"/>
      <c r="BV41" s="364"/>
    </row>
    <row r="42" spans="1:74" ht="11.1" customHeight="1" x14ac:dyDescent="0.2">
      <c r="A42" s="555" t="s">
        <v>412</v>
      </c>
      <c r="B42" s="556" t="s">
        <v>90</v>
      </c>
      <c r="C42" s="275">
        <v>1627.4052205999999</v>
      </c>
      <c r="D42" s="275">
        <v>1727.1783264000001</v>
      </c>
      <c r="E42" s="275">
        <v>1392.0531496999999</v>
      </c>
      <c r="F42" s="275">
        <v>1193.0689167</v>
      </c>
      <c r="G42" s="275">
        <v>1205.5773752</v>
      </c>
      <c r="H42" s="275">
        <v>1499.4979312999999</v>
      </c>
      <c r="I42" s="275">
        <v>1648.9753390000001</v>
      </c>
      <c r="J42" s="275">
        <v>1595.2681739</v>
      </c>
      <c r="K42" s="275">
        <v>1469.5106562999999</v>
      </c>
      <c r="L42" s="275">
        <v>1248.3270458</v>
      </c>
      <c r="M42" s="275">
        <v>1113.0356647000001</v>
      </c>
      <c r="N42" s="275">
        <v>1121.2986429</v>
      </c>
      <c r="O42" s="275">
        <v>1436.0360819</v>
      </c>
      <c r="P42" s="275">
        <v>1231.5417113999999</v>
      </c>
      <c r="Q42" s="275">
        <v>933.84313999999995</v>
      </c>
      <c r="R42" s="275">
        <v>946.77049</v>
      </c>
      <c r="S42" s="275">
        <v>966.18080323000004</v>
      </c>
      <c r="T42" s="275">
        <v>1410.75396</v>
      </c>
      <c r="U42" s="275">
        <v>1549.8526284</v>
      </c>
      <c r="V42" s="275">
        <v>1575.8507122999999</v>
      </c>
      <c r="W42" s="275">
        <v>1349.0038</v>
      </c>
      <c r="X42" s="275">
        <v>1119.2344716</v>
      </c>
      <c r="Y42" s="275">
        <v>1063.7636003</v>
      </c>
      <c r="Z42" s="275">
        <v>1389.8288465000001</v>
      </c>
      <c r="AA42" s="275">
        <v>1438.3910429</v>
      </c>
      <c r="AB42" s="275">
        <v>1253.8843056999999</v>
      </c>
      <c r="AC42" s="275">
        <v>1158.8680257999999</v>
      </c>
      <c r="AD42" s="275">
        <v>1062.7895619999999</v>
      </c>
      <c r="AE42" s="275">
        <v>1108.8549813</v>
      </c>
      <c r="AF42" s="275">
        <v>1348.4504023</v>
      </c>
      <c r="AG42" s="275">
        <v>1531.6131700000001</v>
      </c>
      <c r="AH42" s="275">
        <v>1409.7652187000001</v>
      </c>
      <c r="AI42" s="275">
        <v>1219.583294</v>
      </c>
      <c r="AJ42" s="275">
        <v>1094.2435045</v>
      </c>
      <c r="AK42" s="275">
        <v>1206.2717427</v>
      </c>
      <c r="AL42" s="275">
        <v>1335.7275299999999</v>
      </c>
      <c r="AM42" s="275">
        <v>1465.9493937</v>
      </c>
      <c r="AN42" s="275">
        <v>1297.5250916</v>
      </c>
      <c r="AO42" s="275">
        <v>1146.0251099</v>
      </c>
      <c r="AP42" s="275">
        <v>1040.8226684000001</v>
      </c>
      <c r="AQ42" s="275">
        <v>1090.7991536</v>
      </c>
      <c r="AR42" s="275">
        <v>1290.5476398000001</v>
      </c>
      <c r="AS42" s="275">
        <v>1454.0806771</v>
      </c>
      <c r="AT42" s="275">
        <v>1442.9207320999999</v>
      </c>
      <c r="AU42" s="275">
        <v>1257.9561031000001</v>
      </c>
      <c r="AV42" s="275">
        <v>1147.1015414999999</v>
      </c>
      <c r="AW42" s="275">
        <v>1258.2142864</v>
      </c>
      <c r="AX42" s="275">
        <v>1161.7166975</v>
      </c>
      <c r="AY42" s="275">
        <v>1356.252</v>
      </c>
      <c r="AZ42" s="275">
        <v>1233.7529999999999</v>
      </c>
      <c r="BA42" s="338">
        <v>1057.05</v>
      </c>
      <c r="BB42" s="338">
        <v>916.69349999999997</v>
      </c>
      <c r="BC42" s="338">
        <v>945.9683</v>
      </c>
      <c r="BD42" s="338">
        <v>1166.76</v>
      </c>
      <c r="BE42" s="338">
        <v>1326.6420000000001</v>
      </c>
      <c r="BF42" s="338">
        <v>1357.269</v>
      </c>
      <c r="BG42" s="338">
        <v>1096.9390000000001</v>
      </c>
      <c r="BH42" s="338">
        <v>1017.547</v>
      </c>
      <c r="BI42" s="338">
        <v>1016.178</v>
      </c>
      <c r="BJ42" s="338">
        <v>1056.7080000000001</v>
      </c>
      <c r="BK42" s="338">
        <v>1259.8579999999999</v>
      </c>
      <c r="BL42" s="338">
        <v>1217.9390000000001</v>
      </c>
      <c r="BM42" s="338">
        <v>1009.574</v>
      </c>
      <c r="BN42" s="338">
        <v>856.87130000000002</v>
      </c>
      <c r="BO42" s="338">
        <v>885.92020000000002</v>
      </c>
      <c r="BP42" s="338">
        <v>1105.9549999999999</v>
      </c>
      <c r="BQ42" s="338">
        <v>1280.9760000000001</v>
      </c>
      <c r="BR42" s="338">
        <v>1298.7829999999999</v>
      </c>
      <c r="BS42" s="338">
        <v>1042.3800000000001</v>
      </c>
      <c r="BT42" s="338">
        <v>962.70579999999995</v>
      </c>
      <c r="BU42" s="338">
        <v>969.07830000000001</v>
      </c>
      <c r="BV42" s="338">
        <v>1045.6569999999999</v>
      </c>
    </row>
    <row r="43" spans="1:74" ht="11.1" customHeight="1" x14ac:dyDescent="0.2">
      <c r="A43" s="555" t="s">
        <v>413</v>
      </c>
      <c r="B43" s="556" t="s">
        <v>91</v>
      </c>
      <c r="C43" s="275">
        <v>277.45176161000001</v>
      </c>
      <c r="D43" s="275">
        <v>323.44612928999999</v>
      </c>
      <c r="E43" s="275">
        <v>296.29037097000003</v>
      </c>
      <c r="F43" s="275">
        <v>240.14591766999999</v>
      </c>
      <c r="G43" s="275">
        <v>221.41843903</v>
      </c>
      <c r="H43" s="275">
        <v>296.390334</v>
      </c>
      <c r="I43" s="275">
        <v>369.05729968000003</v>
      </c>
      <c r="J43" s="275">
        <v>318.36017838999999</v>
      </c>
      <c r="K43" s="275">
        <v>302.493966</v>
      </c>
      <c r="L43" s="275">
        <v>246.92492515999999</v>
      </c>
      <c r="M43" s="275">
        <v>269.82475733000001</v>
      </c>
      <c r="N43" s="275">
        <v>327.09155226000001</v>
      </c>
      <c r="O43" s="275">
        <v>340.26163548</v>
      </c>
      <c r="P43" s="275">
        <v>358.34393240999998</v>
      </c>
      <c r="Q43" s="275">
        <v>375.67638097000003</v>
      </c>
      <c r="R43" s="275">
        <v>340.57502233000002</v>
      </c>
      <c r="S43" s="275">
        <v>330.29294902999999</v>
      </c>
      <c r="T43" s="275">
        <v>418.27390100000002</v>
      </c>
      <c r="U43" s="275">
        <v>480.58434323</v>
      </c>
      <c r="V43" s="275">
        <v>504.64226160999999</v>
      </c>
      <c r="W43" s="275">
        <v>338.93234767000001</v>
      </c>
      <c r="X43" s="275">
        <v>290.84902548000002</v>
      </c>
      <c r="Y43" s="275">
        <v>313.93172966999998</v>
      </c>
      <c r="Z43" s="275">
        <v>288.10213773999999</v>
      </c>
      <c r="AA43" s="275">
        <v>284.11370194</v>
      </c>
      <c r="AB43" s="275">
        <v>278.73926999999998</v>
      </c>
      <c r="AC43" s="275">
        <v>337.54077645000001</v>
      </c>
      <c r="AD43" s="275">
        <v>253.08809099999999</v>
      </c>
      <c r="AE43" s="275">
        <v>259.33153193999999</v>
      </c>
      <c r="AF43" s="275">
        <v>354.15877767000001</v>
      </c>
      <c r="AG43" s="275">
        <v>450.58275580999998</v>
      </c>
      <c r="AH43" s="275">
        <v>382.06407194000002</v>
      </c>
      <c r="AI43" s="275">
        <v>348.56561033000003</v>
      </c>
      <c r="AJ43" s="275">
        <v>313.57470387000001</v>
      </c>
      <c r="AK43" s="275">
        <v>332.25247400000001</v>
      </c>
      <c r="AL43" s="275">
        <v>415.30054581000002</v>
      </c>
      <c r="AM43" s="275">
        <v>420.24936173999998</v>
      </c>
      <c r="AN43" s="275">
        <v>372.06226845999998</v>
      </c>
      <c r="AO43" s="275">
        <v>414.43014768</v>
      </c>
      <c r="AP43" s="275">
        <v>394.7280126</v>
      </c>
      <c r="AQ43" s="275">
        <v>462.19449731999998</v>
      </c>
      <c r="AR43" s="275">
        <v>465.38441510000001</v>
      </c>
      <c r="AS43" s="275">
        <v>596.51873258000001</v>
      </c>
      <c r="AT43" s="275">
        <v>561.18935286999999</v>
      </c>
      <c r="AU43" s="275">
        <v>487.86941130000002</v>
      </c>
      <c r="AV43" s="275">
        <v>409.82419871000002</v>
      </c>
      <c r="AW43" s="275">
        <v>385.52350842999999</v>
      </c>
      <c r="AX43" s="275">
        <v>372.22165981000001</v>
      </c>
      <c r="AY43" s="275">
        <v>444.99610000000001</v>
      </c>
      <c r="AZ43" s="275">
        <v>421.80169999999998</v>
      </c>
      <c r="BA43" s="338">
        <v>423.93130000000002</v>
      </c>
      <c r="BB43" s="338">
        <v>352.19740000000002</v>
      </c>
      <c r="BC43" s="338">
        <v>389.88229999999999</v>
      </c>
      <c r="BD43" s="338">
        <v>460.5136</v>
      </c>
      <c r="BE43" s="338">
        <v>631.02840000000003</v>
      </c>
      <c r="BF43" s="338">
        <v>605.46310000000005</v>
      </c>
      <c r="BG43" s="338">
        <v>445.06779999999998</v>
      </c>
      <c r="BH43" s="338">
        <v>399.7321</v>
      </c>
      <c r="BI43" s="338">
        <v>352.84789999999998</v>
      </c>
      <c r="BJ43" s="338">
        <v>405.07760000000002</v>
      </c>
      <c r="BK43" s="338">
        <v>452.5274</v>
      </c>
      <c r="BL43" s="338">
        <v>390.1069</v>
      </c>
      <c r="BM43" s="338">
        <v>431.01119999999997</v>
      </c>
      <c r="BN43" s="338">
        <v>359.2792</v>
      </c>
      <c r="BO43" s="338">
        <v>407.44389999999999</v>
      </c>
      <c r="BP43" s="338">
        <v>496.28870000000001</v>
      </c>
      <c r="BQ43" s="338">
        <v>669.14670000000001</v>
      </c>
      <c r="BR43" s="338">
        <v>650.32659999999998</v>
      </c>
      <c r="BS43" s="338">
        <v>473.79109999999997</v>
      </c>
      <c r="BT43" s="338">
        <v>410.30410000000001</v>
      </c>
      <c r="BU43" s="338">
        <v>354.23939999999999</v>
      </c>
      <c r="BV43" s="338">
        <v>419.51119999999997</v>
      </c>
    </row>
    <row r="44" spans="1:74" ht="11.1" customHeight="1" x14ac:dyDescent="0.2">
      <c r="A44" s="555" t="s">
        <v>414</v>
      </c>
      <c r="B44" s="558" t="s">
        <v>373</v>
      </c>
      <c r="C44" s="275">
        <v>12.27507129</v>
      </c>
      <c r="D44" s="275">
        <v>14.277939286000001</v>
      </c>
      <c r="E44" s="275">
        <v>8.8546051613000003</v>
      </c>
      <c r="F44" s="275">
        <v>8.3006139999999995</v>
      </c>
      <c r="G44" s="275">
        <v>10.319752902999999</v>
      </c>
      <c r="H44" s="275">
        <v>14.722343333</v>
      </c>
      <c r="I44" s="275">
        <v>13.383072581</v>
      </c>
      <c r="J44" s="275">
        <v>12.848162581</v>
      </c>
      <c r="K44" s="275">
        <v>11.872025000000001</v>
      </c>
      <c r="L44" s="275">
        <v>6.4234148387000003</v>
      </c>
      <c r="M44" s="275">
        <v>12.650993</v>
      </c>
      <c r="N44" s="275">
        <v>8.6234032258000006</v>
      </c>
      <c r="O44" s="275">
        <v>9.6745022581000004</v>
      </c>
      <c r="P44" s="275">
        <v>13.325680345</v>
      </c>
      <c r="Q44" s="275">
        <v>9.0466070968000007</v>
      </c>
      <c r="R44" s="275">
        <v>10.356422667</v>
      </c>
      <c r="S44" s="275">
        <v>9.1320545161000002</v>
      </c>
      <c r="T44" s="275">
        <v>8.7180683332999998</v>
      </c>
      <c r="U44" s="275">
        <v>8.3734745160999999</v>
      </c>
      <c r="V44" s="275">
        <v>8.7008938709999999</v>
      </c>
      <c r="W44" s="275">
        <v>6.7187523333000003</v>
      </c>
      <c r="X44" s="275">
        <v>7.2319987097</v>
      </c>
      <c r="Y44" s="275">
        <v>7.3263573332999998</v>
      </c>
      <c r="Z44" s="275">
        <v>8.4314141935000002</v>
      </c>
      <c r="AA44" s="275">
        <v>8.8847400000000007</v>
      </c>
      <c r="AB44" s="275">
        <v>7.2434007142999999</v>
      </c>
      <c r="AC44" s="275">
        <v>5.7602696774000002</v>
      </c>
      <c r="AD44" s="275">
        <v>7.1526199999999998</v>
      </c>
      <c r="AE44" s="275">
        <v>9.3533229032000005</v>
      </c>
      <c r="AF44" s="275">
        <v>9.5564516666999992</v>
      </c>
      <c r="AG44" s="275">
        <v>8.3828503225999995</v>
      </c>
      <c r="AH44" s="275">
        <v>8.8180890322999996</v>
      </c>
      <c r="AI44" s="275">
        <v>8.0802626666999995</v>
      </c>
      <c r="AJ44" s="275">
        <v>8.3255125805999999</v>
      </c>
      <c r="AK44" s="275">
        <v>9.2940886667000004</v>
      </c>
      <c r="AL44" s="275">
        <v>8.3675993547999994</v>
      </c>
      <c r="AM44" s="275">
        <v>12.626746839000001</v>
      </c>
      <c r="AN44" s="275">
        <v>9.0845961429000006</v>
      </c>
      <c r="AO44" s="275">
        <v>7.4109343871000002</v>
      </c>
      <c r="AP44" s="275">
        <v>8.6650931</v>
      </c>
      <c r="AQ44" s="275">
        <v>5.4483696773999997</v>
      </c>
      <c r="AR44" s="275">
        <v>7.2781020666999998</v>
      </c>
      <c r="AS44" s="275">
        <v>9.0027810645000006</v>
      </c>
      <c r="AT44" s="275">
        <v>8.1682598065000001</v>
      </c>
      <c r="AU44" s="275">
        <v>8.6804221333000005</v>
      </c>
      <c r="AV44" s="275">
        <v>4.9098824515999997</v>
      </c>
      <c r="AW44" s="275">
        <v>9.5946981667000006</v>
      </c>
      <c r="AX44" s="275">
        <v>8.6095836452000007</v>
      </c>
      <c r="AY44" s="275">
        <v>10.93492</v>
      </c>
      <c r="AZ44" s="275">
        <v>10.56915</v>
      </c>
      <c r="BA44" s="338">
        <v>8.7474919999999994</v>
      </c>
      <c r="BB44" s="338">
        <v>7.8093250000000003</v>
      </c>
      <c r="BC44" s="338">
        <v>9.0022859999999998</v>
      </c>
      <c r="BD44" s="338">
        <v>10.11938</v>
      </c>
      <c r="BE44" s="338">
        <v>9.825939</v>
      </c>
      <c r="BF44" s="338">
        <v>10.55574</v>
      </c>
      <c r="BG44" s="338">
        <v>9.3035040000000002</v>
      </c>
      <c r="BH44" s="338">
        <v>6.5390180000000004</v>
      </c>
      <c r="BI44" s="338">
        <v>8.2842950000000002</v>
      </c>
      <c r="BJ44" s="338">
        <v>8.3203110000000002</v>
      </c>
      <c r="BK44" s="338">
        <v>10.42455</v>
      </c>
      <c r="BL44" s="338">
        <v>10.353059999999999</v>
      </c>
      <c r="BM44" s="338">
        <v>8.5351359999999996</v>
      </c>
      <c r="BN44" s="338">
        <v>7.5276019999999999</v>
      </c>
      <c r="BO44" s="338">
        <v>8.7699470000000002</v>
      </c>
      <c r="BP44" s="338">
        <v>9.9738159999999993</v>
      </c>
      <c r="BQ44" s="338">
        <v>9.8014690000000009</v>
      </c>
      <c r="BR44" s="338">
        <v>10.474629999999999</v>
      </c>
      <c r="BS44" s="338">
        <v>9.1540940000000006</v>
      </c>
      <c r="BT44" s="338">
        <v>6.3452520000000003</v>
      </c>
      <c r="BU44" s="338">
        <v>8.0226649999999999</v>
      </c>
      <c r="BV44" s="338">
        <v>8.3365329999999993</v>
      </c>
    </row>
    <row r="45" spans="1:74" ht="11.1" customHeight="1" x14ac:dyDescent="0.2">
      <c r="A45" s="555" t="s">
        <v>415</v>
      </c>
      <c r="B45" s="558" t="s">
        <v>92</v>
      </c>
      <c r="C45" s="275">
        <v>15.034813226000001</v>
      </c>
      <c r="D45" s="275">
        <v>13.276116785999999</v>
      </c>
      <c r="E45" s="275">
        <v>12.732534838999999</v>
      </c>
      <c r="F45" s="275">
        <v>11.235925333000001</v>
      </c>
      <c r="G45" s="275">
        <v>14.572469032000001</v>
      </c>
      <c r="H45" s="275">
        <v>14.680393667000001</v>
      </c>
      <c r="I45" s="275">
        <v>15.411065484</v>
      </c>
      <c r="J45" s="275">
        <v>14.998850967999999</v>
      </c>
      <c r="K45" s="275">
        <v>16.040271000000001</v>
      </c>
      <c r="L45" s="275">
        <v>9.1194525806000009</v>
      </c>
      <c r="M45" s="275">
        <v>8.3960493333000006</v>
      </c>
      <c r="N45" s="275">
        <v>10.493679354999999</v>
      </c>
      <c r="O45" s="275">
        <v>14.149611934999999</v>
      </c>
      <c r="P45" s="275">
        <v>14.754045862</v>
      </c>
      <c r="Q45" s="275">
        <v>13.760276773999999</v>
      </c>
      <c r="R45" s="275">
        <v>13.279979666999999</v>
      </c>
      <c r="S45" s="275">
        <v>13.629723225999999</v>
      </c>
      <c r="T45" s="275">
        <v>13.640022</v>
      </c>
      <c r="U45" s="275">
        <v>13.316718387</v>
      </c>
      <c r="V45" s="275">
        <v>13.559305483999999</v>
      </c>
      <c r="W45" s="275">
        <v>13.420925667000001</v>
      </c>
      <c r="X45" s="275">
        <v>10.124522581000001</v>
      </c>
      <c r="Y45" s="275">
        <v>12.733977333</v>
      </c>
      <c r="Z45" s="275">
        <v>12.827409032</v>
      </c>
      <c r="AA45" s="275">
        <v>13.938734516</v>
      </c>
      <c r="AB45" s="275">
        <v>14.357455</v>
      </c>
      <c r="AC45" s="275">
        <v>14.449489355000001</v>
      </c>
      <c r="AD45" s="275">
        <v>11.863614</v>
      </c>
      <c r="AE45" s="275">
        <v>12.504465806000001</v>
      </c>
      <c r="AF45" s="275">
        <v>10.853726667</v>
      </c>
      <c r="AG45" s="275">
        <v>12.144959031999999</v>
      </c>
      <c r="AH45" s="275">
        <v>13.790900645000001</v>
      </c>
      <c r="AI45" s="275">
        <v>12.315573667000001</v>
      </c>
      <c r="AJ45" s="275">
        <v>11.628489354999999</v>
      </c>
      <c r="AK45" s="275">
        <v>11.963392000000001</v>
      </c>
      <c r="AL45" s="275">
        <v>13.137399031999999</v>
      </c>
      <c r="AM45" s="275">
        <v>11.720804967999999</v>
      </c>
      <c r="AN45" s="275">
        <v>12.661260536</v>
      </c>
      <c r="AO45" s="275">
        <v>13.521136741999999</v>
      </c>
      <c r="AP45" s="275">
        <v>11.922247833</v>
      </c>
      <c r="AQ45" s="275">
        <v>11.539516161</v>
      </c>
      <c r="AR45" s="275">
        <v>13.151278633</v>
      </c>
      <c r="AS45" s="275">
        <v>14.137294742</v>
      </c>
      <c r="AT45" s="275">
        <v>15.381987516000001</v>
      </c>
      <c r="AU45" s="275">
        <v>12.509168900000001</v>
      </c>
      <c r="AV45" s="275">
        <v>10.276272742</v>
      </c>
      <c r="AW45" s="275">
        <v>11.243083199999999</v>
      </c>
      <c r="AX45" s="275">
        <v>13.045930418999999</v>
      </c>
      <c r="AY45" s="275">
        <v>11.615970000000001</v>
      </c>
      <c r="AZ45" s="275">
        <v>13.208869999999999</v>
      </c>
      <c r="BA45" s="338">
        <v>13.843590000000001</v>
      </c>
      <c r="BB45" s="338">
        <v>11.730930000000001</v>
      </c>
      <c r="BC45" s="338">
        <v>11.39504</v>
      </c>
      <c r="BD45" s="338">
        <v>13.34384</v>
      </c>
      <c r="BE45" s="338">
        <v>14.54974</v>
      </c>
      <c r="BF45" s="338">
        <v>16.04842</v>
      </c>
      <c r="BG45" s="338">
        <v>12.37796</v>
      </c>
      <c r="BH45" s="338">
        <v>10.44781</v>
      </c>
      <c r="BI45" s="338">
        <v>11.127840000000001</v>
      </c>
      <c r="BJ45" s="338">
        <v>13.4261</v>
      </c>
      <c r="BK45" s="338">
        <v>12.15273</v>
      </c>
      <c r="BL45" s="338">
        <v>13.98508</v>
      </c>
      <c r="BM45" s="338">
        <v>14.53248</v>
      </c>
      <c r="BN45" s="338">
        <v>12.083909999999999</v>
      </c>
      <c r="BO45" s="338">
        <v>11.96571</v>
      </c>
      <c r="BP45" s="338">
        <v>13.940329999999999</v>
      </c>
      <c r="BQ45" s="338">
        <v>15.264239999999999</v>
      </c>
      <c r="BR45" s="338">
        <v>16.815529999999999</v>
      </c>
      <c r="BS45" s="338">
        <v>12.820740000000001</v>
      </c>
      <c r="BT45" s="338">
        <v>10.82438</v>
      </c>
      <c r="BU45" s="338">
        <v>11.654529999999999</v>
      </c>
      <c r="BV45" s="338">
        <v>14.084960000000001</v>
      </c>
    </row>
    <row r="46" spans="1:74" ht="11.1" customHeight="1" x14ac:dyDescent="0.2">
      <c r="A46" s="555" t="s">
        <v>416</v>
      </c>
      <c r="B46" s="558" t="s">
        <v>93</v>
      </c>
      <c r="C46" s="275">
        <v>603.01470968000001</v>
      </c>
      <c r="D46" s="275">
        <v>570.01178571000003</v>
      </c>
      <c r="E46" s="275">
        <v>488.06503226000001</v>
      </c>
      <c r="F46" s="275">
        <v>471.33190000000002</v>
      </c>
      <c r="G46" s="275">
        <v>547.09396774000004</v>
      </c>
      <c r="H46" s="275">
        <v>565.32183333</v>
      </c>
      <c r="I46" s="275">
        <v>568.68954839000003</v>
      </c>
      <c r="J46" s="275">
        <v>588.59535484000003</v>
      </c>
      <c r="K46" s="275">
        <v>553.07420000000002</v>
      </c>
      <c r="L46" s="275">
        <v>524.86351612999999</v>
      </c>
      <c r="M46" s="275">
        <v>546.46933333000004</v>
      </c>
      <c r="N46" s="275">
        <v>571.02096773999995</v>
      </c>
      <c r="O46" s="275">
        <v>590.93658065</v>
      </c>
      <c r="P46" s="275">
        <v>574.50782759000003</v>
      </c>
      <c r="Q46" s="275">
        <v>554.74087096999995</v>
      </c>
      <c r="R46" s="275">
        <v>509.96163332999998</v>
      </c>
      <c r="S46" s="275">
        <v>549.23509677000004</v>
      </c>
      <c r="T46" s="275">
        <v>582.46749999999997</v>
      </c>
      <c r="U46" s="275">
        <v>586.18883871000003</v>
      </c>
      <c r="V46" s="275">
        <v>590.11225806000004</v>
      </c>
      <c r="W46" s="275">
        <v>537.96946666999997</v>
      </c>
      <c r="X46" s="275">
        <v>475.94219355000001</v>
      </c>
      <c r="Y46" s="275">
        <v>517.35923333000005</v>
      </c>
      <c r="Z46" s="275">
        <v>576.21058065</v>
      </c>
      <c r="AA46" s="275">
        <v>594.47512902999995</v>
      </c>
      <c r="AB46" s="275">
        <v>562.75767857000005</v>
      </c>
      <c r="AC46" s="275">
        <v>507.28496774000001</v>
      </c>
      <c r="AD46" s="275">
        <v>526.10820000000001</v>
      </c>
      <c r="AE46" s="275">
        <v>530.02448387000004</v>
      </c>
      <c r="AF46" s="275">
        <v>574.49116666999998</v>
      </c>
      <c r="AG46" s="275">
        <v>586.17651612999998</v>
      </c>
      <c r="AH46" s="275">
        <v>584.03129032000004</v>
      </c>
      <c r="AI46" s="275">
        <v>567.96623333000002</v>
      </c>
      <c r="AJ46" s="275">
        <v>503.37380645000002</v>
      </c>
      <c r="AK46" s="275">
        <v>524.02316667000002</v>
      </c>
      <c r="AL46" s="275">
        <v>577.11558064999997</v>
      </c>
      <c r="AM46" s="275">
        <v>605.35306451999998</v>
      </c>
      <c r="AN46" s="275">
        <v>589.05614286000002</v>
      </c>
      <c r="AO46" s="275">
        <v>519.59509677000005</v>
      </c>
      <c r="AP46" s="275">
        <v>499.29003333000003</v>
      </c>
      <c r="AQ46" s="275">
        <v>533.86067742</v>
      </c>
      <c r="AR46" s="275">
        <v>584.04013333</v>
      </c>
      <c r="AS46" s="275">
        <v>585.71651612999995</v>
      </c>
      <c r="AT46" s="275">
        <v>582.93100000000004</v>
      </c>
      <c r="AU46" s="275">
        <v>537.83313333000001</v>
      </c>
      <c r="AV46" s="275">
        <v>488.28554838999997</v>
      </c>
      <c r="AW46" s="275">
        <v>556.97566667000001</v>
      </c>
      <c r="AX46" s="275">
        <v>559.71116128999995</v>
      </c>
      <c r="AY46" s="275">
        <v>591.13080000000002</v>
      </c>
      <c r="AZ46" s="275">
        <v>574.28740000000005</v>
      </c>
      <c r="BA46" s="338">
        <v>513.59370000000001</v>
      </c>
      <c r="BB46" s="338">
        <v>483.61829999999998</v>
      </c>
      <c r="BC46" s="338">
        <v>510.60289999999998</v>
      </c>
      <c r="BD46" s="338">
        <v>556.79060000000004</v>
      </c>
      <c r="BE46" s="338">
        <v>566.92150000000004</v>
      </c>
      <c r="BF46" s="338">
        <v>570.17570000000001</v>
      </c>
      <c r="BG46" s="338">
        <v>548.3193</v>
      </c>
      <c r="BH46" s="338">
        <v>495.38240000000002</v>
      </c>
      <c r="BI46" s="338">
        <v>528.37900000000002</v>
      </c>
      <c r="BJ46" s="338">
        <v>573.45439999999996</v>
      </c>
      <c r="BK46" s="338">
        <v>576.91520000000003</v>
      </c>
      <c r="BL46" s="338">
        <v>551.61980000000005</v>
      </c>
      <c r="BM46" s="338">
        <v>508.38400000000001</v>
      </c>
      <c r="BN46" s="338">
        <v>478.71260000000001</v>
      </c>
      <c r="BO46" s="338">
        <v>504.8313</v>
      </c>
      <c r="BP46" s="338">
        <v>531.12279999999998</v>
      </c>
      <c r="BQ46" s="338">
        <v>540.7867</v>
      </c>
      <c r="BR46" s="338">
        <v>543.89089999999999</v>
      </c>
      <c r="BS46" s="338">
        <v>523.0421</v>
      </c>
      <c r="BT46" s="338">
        <v>472.5455</v>
      </c>
      <c r="BU46" s="338">
        <v>504.02100000000002</v>
      </c>
      <c r="BV46" s="338">
        <v>533.04740000000004</v>
      </c>
    </row>
    <row r="47" spans="1:74" ht="11.1" customHeight="1" x14ac:dyDescent="0.2">
      <c r="A47" s="555" t="s">
        <v>417</v>
      </c>
      <c r="B47" s="558" t="s">
        <v>397</v>
      </c>
      <c r="C47" s="275">
        <v>36.020749676999998</v>
      </c>
      <c r="D47" s="275">
        <v>38.021258570999997</v>
      </c>
      <c r="E47" s="275">
        <v>38.932177097</v>
      </c>
      <c r="F47" s="275">
        <v>48.213782999999999</v>
      </c>
      <c r="G47" s="275">
        <v>47.731915806000003</v>
      </c>
      <c r="H47" s="275">
        <v>60.114277999999999</v>
      </c>
      <c r="I47" s="275">
        <v>53.548061935</v>
      </c>
      <c r="J47" s="275">
        <v>48.268342902999997</v>
      </c>
      <c r="K47" s="275">
        <v>42.334044333000001</v>
      </c>
      <c r="L47" s="275">
        <v>37.771814515999999</v>
      </c>
      <c r="M47" s="275">
        <v>45.956972667000002</v>
      </c>
      <c r="N47" s="275">
        <v>52.528310968</v>
      </c>
      <c r="O47" s="275">
        <v>62.362526451999997</v>
      </c>
      <c r="P47" s="275">
        <v>42.551675172000003</v>
      </c>
      <c r="Q47" s="275">
        <v>46.331535805999998</v>
      </c>
      <c r="R47" s="275">
        <v>44.973082333000001</v>
      </c>
      <c r="S47" s="275">
        <v>35.273380000000003</v>
      </c>
      <c r="T47" s="275">
        <v>43.619488333</v>
      </c>
      <c r="U47" s="275">
        <v>46.779860323000001</v>
      </c>
      <c r="V47" s="275">
        <v>47.730525483999998</v>
      </c>
      <c r="W47" s="275">
        <v>37.856549000000001</v>
      </c>
      <c r="X47" s="275">
        <v>36.874153225999997</v>
      </c>
      <c r="Y47" s="275">
        <v>37.951979332999997</v>
      </c>
      <c r="Z47" s="275">
        <v>36.867071289999998</v>
      </c>
      <c r="AA47" s="275">
        <v>45.538799355000002</v>
      </c>
      <c r="AB47" s="275">
        <v>47.514187857000003</v>
      </c>
      <c r="AC47" s="275">
        <v>44.848122902999997</v>
      </c>
      <c r="AD47" s="275">
        <v>48.718697667000001</v>
      </c>
      <c r="AE47" s="275">
        <v>71.625991612999997</v>
      </c>
      <c r="AF47" s="275">
        <v>48.754043000000003</v>
      </c>
      <c r="AG47" s="275">
        <v>51.260926773999998</v>
      </c>
      <c r="AH47" s="275">
        <v>41.919866773999999</v>
      </c>
      <c r="AI47" s="275">
        <v>36.542057667000002</v>
      </c>
      <c r="AJ47" s="275">
        <v>45.532809354999998</v>
      </c>
      <c r="AK47" s="275">
        <v>42.602621667000001</v>
      </c>
      <c r="AL47" s="275">
        <v>43.471516452000003</v>
      </c>
      <c r="AM47" s="275">
        <v>55.280831677000002</v>
      </c>
      <c r="AN47" s="275">
        <v>61.431530035999998</v>
      </c>
      <c r="AO47" s="275">
        <v>53.657460258</v>
      </c>
      <c r="AP47" s="275">
        <v>56.015473167000003</v>
      </c>
      <c r="AQ47" s="275">
        <v>61.196720065000001</v>
      </c>
      <c r="AR47" s="275">
        <v>57.4002196</v>
      </c>
      <c r="AS47" s="275">
        <v>43.116633</v>
      </c>
      <c r="AT47" s="275">
        <v>34.124552354999999</v>
      </c>
      <c r="AU47" s="275">
        <v>32.0615989</v>
      </c>
      <c r="AV47" s="275">
        <v>33.380366871</v>
      </c>
      <c r="AW47" s="275">
        <v>42.970299933</v>
      </c>
      <c r="AX47" s="275">
        <v>43.232199741999999</v>
      </c>
      <c r="AY47" s="275">
        <v>63.106909999999999</v>
      </c>
      <c r="AZ47" s="275">
        <v>63.231749999999998</v>
      </c>
      <c r="BA47" s="338">
        <v>56.395299999999999</v>
      </c>
      <c r="BB47" s="338">
        <v>54.518700000000003</v>
      </c>
      <c r="BC47" s="338">
        <v>59.418320000000001</v>
      </c>
      <c r="BD47" s="338">
        <v>61.303379999999997</v>
      </c>
      <c r="BE47" s="338">
        <v>48.060009999999998</v>
      </c>
      <c r="BF47" s="338">
        <v>35.894300000000001</v>
      </c>
      <c r="BG47" s="338">
        <v>30.103290000000001</v>
      </c>
      <c r="BH47" s="338">
        <v>30.166139999999999</v>
      </c>
      <c r="BI47" s="338">
        <v>37.316240000000001</v>
      </c>
      <c r="BJ47" s="338">
        <v>37.141660000000002</v>
      </c>
      <c r="BK47" s="338">
        <v>57.838900000000002</v>
      </c>
      <c r="BL47" s="338">
        <v>54.113109999999999</v>
      </c>
      <c r="BM47" s="338">
        <v>52.391120000000001</v>
      </c>
      <c r="BN47" s="338">
        <v>51.432789999999997</v>
      </c>
      <c r="BO47" s="338">
        <v>57.765900000000002</v>
      </c>
      <c r="BP47" s="338">
        <v>56.567070000000001</v>
      </c>
      <c r="BQ47" s="338">
        <v>44.855820000000001</v>
      </c>
      <c r="BR47" s="338">
        <v>34.43327</v>
      </c>
      <c r="BS47" s="338">
        <v>28.771270000000001</v>
      </c>
      <c r="BT47" s="338">
        <v>28.954260000000001</v>
      </c>
      <c r="BU47" s="338">
        <v>35.17069</v>
      </c>
      <c r="BV47" s="338">
        <v>37.190109999999997</v>
      </c>
    </row>
    <row r="48" spans="1:74" ht="11.1" customHeight="1" x14ac:dyDescent="0.2">
      <c r="A48" s="555" t="s">
        <v>418</v>
      </c>
      <c r="B48" s="556" t="s">
        <v>440</v>
      </c>
      <c r="C48" s="275">
        <v>254.73391097000001</v>
      </c>
      <c r="D48" s="275">
        <v>247.93530679</v>
      </c>
      <c r="E48" s="275">
        <v>244.15791193999999</v>
      </c>
      <c r="F48" s="275">
        <v>258.11461832999998</v>
      </c>
      <c r="G48" s="275">
        <v>231.32900000000001</v>
      </c>
      <c r="H48" s="275">
        <v>162.12765567</v>
      </c>
      <c r="I48" s="275">
        <v>143.12201193999999</v>
      </c>
      <c r="J48" s="275">
        <v>157.70366483999999</v>
      </c>
      <c r="K48" s="275">
        <v>201.960881</v>
      </c>
      <c r="L48" s="275">
        <v>257.47234902999998</v>
      </c>
      <c r="M48" s="275">
        <v>303.03769899999998</v>
      </c>
      <c r="N48" s="275">
        <v>274.77193870999997</v>
      </c>
      <c r="O48" s="275">
        <v>268.35861354999997</v>
      </c>
      <c r="P48" s="275">
        <v>295.34207621000002</v>
      </c>
      <c r="Q48" s="275">
        <v>279.73329160999998</v>
      </c>
      <c r="R48" s="275">
        <v>306.10315233</v>
      </c>
      <c r="S48" s="275">
        <v>220.66878484</v>
      </c>
      <c r="T48" s="275">
        <v>206.28932967</v>
      </c>
      <c r="U48" s="275">
        <v>171.24612676999999</v>
      </c>
      <c r="V48" s="275">
        <v>149.41419096999999</v>
      </c>
      <c r="W48" s="275">
        <v>232.60624733</v>
      </c>
      <c r="X48" s="275">
        <v>267.96927548000002</v>
      </c>
      <c r="Y48" s="275">
        <v>295.74397067000001</v>
      </c>
      <c r="Z48" s="275">
        <v>338.99095129</v>
      </c>
      <c r="AA48" s="275">
        <v>269.46586805999999</v>
      </c>
      <c r="AB48" s="275">
        <v>322.63216356999999</v>
      </c>
      <c r="AC48" s="275">
        <v>335.27272386999999</v>
      </c>
      <c r="AD48" s="275">
        <v>331.28181967</v>
      </c>
      <c r="AE48" s="275">
        <v>293.08254097000003</v>
      </c>
      <c r="AF48" s="275">
        <v>268.02992267000002</v>
      </c>
      <c r="AG48" s="275">
        <v>183.83950193999999</v>
      </c>
      <c r="AH48" s="275">
        <v>160.18396322999999</v>
      </c>
      <c r="AI48" s="275">
        <v>246.17668533</v>
      </c>
      <c r="AJ48" s="275">
        <v>362.41616968</v>
      </c>
      <c r="AK48" s="275">
        <v>368.606244</v>
      </c>
      <c r="AL48" s="275">
        <v>400.07918805999998</v>
      </c>
      <c r="AM48" s="275">
        <v>386.17945064999998</v>
      </c>
      <c r="AN48" s="275">
        <v>356.48850392999998</v>
      </c>
      <c r="AO48" s="275">
        <v>356.82390203</v>
      </c>
      <c r="AP48" s="275">
        <v>342.90123299999999</v>
      </c>
      <c r="AQ48" s="275">
        <v>273.29295413</v>
      </c>
      <c r="AR48" s="275">
        <v>295.16528966999999</v>
      </c>
      <c r="AS48" s="275">
        <v>204.64054274</v>
      </c>
      <c r="AT48" s="275">
        <v>229.39102489999999</v>
      </c>
      <c r="AU48" s="275">
        <v>270.28321699999998</v>
      </c>
      <c r="AV48" s="275">
        <v>302.07337439000003</v>
      </c>
      <c r="AW48" s="275">
        <v>314.61353170000001</v>
      </c>
      <c r="AX48" s="275">
        <v>344.04827058000001</v>
      </c>
      <c r="AY48" s="275">
        <v>399.1284</v>
      </c>
      <c r="AZ48" s="275">
        <v>391.71039999999999</v>
      </c>
      <c r="BA48" s="338">
        <v>405.46260000000001</v>
      </c>
      <c r="BB48" s="338">
        <v>430.31349999999998</v>
      </c>
      <c r="BC48" s="338">
        <v>368.07909999999998</v>
      </c>
      <c r="BD48" s="338">
        <v>321.40800000000002</v>
      </c>
      <c r="BE48" s="338">
        <v>256.92</v>
      </c>
      <c r="BF48" s="338">
        <v>240.6258</v>
      </c>
      <c r="BG48" s="338">
        <v>326.41039999999998</v>
      </c>
      <c r="BH48" s="338">
        <v>410.51260000000002</v>
      </c>
      <c r="BI48" s="338">
        <v>469.9033</v>
      </c>
      <c r="BJ48" s="338">
        <v>447.00760000000002</v>
      </c>
      <c r="BK48" s="338">
        <v>468.84210000000002</v>
      </c>
      <c r="BL48" s="338">
        <v>457.69099999999997</v>
      </c>
      <c r="BM48" s="338">
        <v>470.62920000000003</v>
      </c>
      <c r="BN48" s="338">
        <v>501.32159999999999</v>
      </c>
      <c r="BO48" s="338">
        <v>429.11610000000002</v>
      </c>
      <c r="BP48" s="338">
        <v>374.70769999999999</v>
      </c>
      <c r="BQ48" s="338">
        <v>297.02050000000003</v>
      </c>
      <c r="BR48" s="338">
        <v>279.7559</v>
      </c>
      <c r="BS48" s="338">
        <v>376.5829</v>
      </c>
      <c r="BT48" s="338">
        <v>475.33730000000003</v>
      </c>
      <c r="BU48" s="338">
        <v>541.39520000000005</v>
      </c>
      <c r="BV48" s="338">
        <v>487.64229999999998</v>
      </c>
    </row>
    <row r="49" spans="1:74" ht="11.1" customHeight="1" x14ac:dyDescent="0.2">
      <c r="A49" s="555" t="s">
        <v>419</v>
      </c>
      <c r="B49" s="558" t="s">
        <v>387</v>
      </c>
      <c r="C49" s="275">
        <v>3.7335506451999998</v>
      </c>
      <c r="D49" s="275">
        <v>3.7806110714000001</v>
      </c>
      <c r="E49" s="275">
        <v>3.8586916129</v>
      </c>
      <c r="F49" s="275">
        <v>4.856922</v>
      </c>
      <c r="G49" s="275">
        <v>4.5260596774000001</v>
      </c>
      <c r="H49" s="275">
        <v>4.9006443332999998</v>
      </c>
      <c r="I49" s="275">
        <v>4.9312916129</v>
      </c>
      <c r="J49" s="275">
        <v>5.1400858065000001</v>
      </c>
      <c r="K49" s="275">
        <v>4.9172393333000004</v>
      </c>
      <c r="L49" s="275">
        <v>4.6211406451999997</v>
      </c>
      <c r="M49" s="275">
        <v>4.6141913333</v>
      </c>
      <c r="N49" s="275">
        <v>3.5992229031999998</v>
      </c>
      <c r="O49" s="275">
        <v>3.8900903225999999</v>
      </c>
      <c r="P49" s="275">
        <v>4.0431148276000002</v>
      </c>
      <c r="Q49" s="275">
        <v>3.7715632258</v>
      </c>
      <c r="R49" s="275">
        <v>3.8950213332999999</v>
      </c>
      <c r="S49" s="275">
        <v>4.2296487097000002</v>
      </c>
      <c r="T49" s="275">
        <v>4.1526899999999998</v>
      </c>
      <c r="U49" s="275">
        <v>4.1864458065000001</v>
      </c>
      <c r="V49" s="275">
        <v>4.1032848386999996</v>
      </c>
      <c r="W49" s="275">
        <v>3.8721143332999999</v>
      </c>
      <c r="X49" s="275">
        <v>3.4586890323000001</v>
      </c>
      <c r="Y49" s="275">
        <v>3.5314420000000002</v>
      </c>
      <c r="Z49" s="275">
        <v>3.2145061290000001</v>
      </c>
      <c r="AA49" s="275">
        <v>3.2741280645000002</v>
      </c>
      <c r="AB49" s="275">
        <v>2.9220021428999998</v>
      </c>
      <c r="AC49" s="275">
        <v>3.3984693548</v>
      </c>
      <c r="AD49" s="275">
        <v>3.83467</v>
      </c>
      <c r="AE49" s="275">
        <v>3.1930919355</v>
      </c>
      <c r="AF49" s="275">
        <v>3.8980440000000001</v>
      </c>
      <c r="AG49" s="275">
        <v>3.9214187097000002</v>
      </c>
      <c r="AH49" s="275">
        <v>3.9585935484000001</v>
      </c>
      <c r="AI49" s="275">
        <v>3.5402696667</v>
      </c>
      <c r="AJ49" s="275">
        <v>3.3530209677</v>
      </c>
      <c r="AK49" s="275">
        <v>3.6980186666999999</v>
      </c>
      <c r="AL49" s="275">
        <v>3.7144541934999999</v>
      </c>
      <c r="AM49" s="275">
        <v>3.7162818065000001</v>
      </c>
      <c r="AN49" s="275">
        <v>3.5601572856999999</v>
      </c>
      <c r="AO49" s="275">
        <v>3.4687464193999999</v>
      </c>
      <c r="AP49" s="275">
        <v>2.8874548</v>
      </c>
      <c r="AQ49" s="275">
        <v>3.6929212581000002</v>
      </c>
      <c r="AR49" s="275">
        <v>3.8407333000000001</v>
      </c>
      <c r="AS49" s="275">
        <v>3.9244788709999998</v>
      </c>
      <c r="AT49" s="275">
        <v>3.9870825484000001</v>
      </c>
      <c r="AU49" s="275">
        <v>2.9618709000000001</v>
      </c>
      <c r="AV49" s="275">
        <v>3.3429769031999998</v>
      </c>
      <c r="AW49" s="275">
        <v>3.8378229667000001</v>
      </c>
      <c r="AX49" s="275">
        <v>4.0187362902999997</v>
      </c>
      <c r="AY49" s="275">
        <v>3.9780730000000002</v>
      </c>
      <c r="AZ49" s="275">
        <v>3.8008139999999999</v>
      </c>
      <c r="BA49" s="338">
        <v>3.6242160000000001</v>
      </c>
      <c r="BB49" s="338">
        <v>3.2489180000000002</v>
      </c>
      <c r="BC49" s="338">
        <v>3.8884500000000002</v>
      </c>
      <c r="BD49" s="338">
        <v>4.0834770000000002</v>
      </c>
      <c r="BE49" s="338">
        <v>4.0917599999999998</v>
      </c>
      <c r="BF49" s="338">
        <v>4.3594299999999997</v>
      </c>
      <c r="BG49" s="338">
        <v>3.2496480000000001</v>
      </c>
      <c r="BH49" s="338">
        <v>3.6581670000000002</v>
      </c>
      <c r="BI49" s="338">
        <v>4.0453520000000003</v>
      </c>
      <c r="BJ49" s="338">
        <v>4.1704239999999997</v>
      </c>
      <c r="BK49" s="338">
        <v>4.0425040000000001</v>
      </c>
      <c r="BL49" s="338">
        <v>3.8402620000000001</v>
      </c>
      <c r="BM49" s="338">
        <v>3.659627</v>
      </c>
      <c r="BN49" s="338">
        <v>3.2692169999999998</v>
      </c>
      <c r="BO49" s="338">
        <v>3.9042970000000001</v>
      </c>
      <c r="BP49" s="338">
        <v>4.0870839999999999</v>
      </c>
      <c r="BQ49" s="338">
        <v>4.0969420000000003</v>
      </c>
      <c r="BR49" s="338">
        <v>4.3596310000000003</v>
      </c>
      <c r="BS49" s="338">
        <v>3.2486000000000002</v>
      </c>
      <c r="BT49" s="338">
        <v>3.6556799999999998</v>
      </c>
      <c r="BU49" s="338">
        <v>4.0445279999999997</v>
      </c>
      <c r="BV49" s="338">
        <v>4.1725479999999999</v>
      </c>
    </row>
    <row r="50" spans="1:74" ht="11.1" customHeight="1" x14ac:dyDescent="0.2">
      <c r="A50" s="555" t="s">
        <v>420</v>
      </c>
      <c r="B50" s="556" t="s">
        <v>389</v>
      </c>
      <c r="C50" s="275">
        <v>2829.6697877000001</v>
      </c>
      <c r="D50" s="275">
        <v>2937.9274739000002</v>
      </c>
      <c r="E50" s="275">
        <v>2484.9444735000002</v>
      </c>
      <c r="F50" s="275">
        <v>2235.2685970000002</v>
      </c>
      <c r="G50" s="275">
        <v>2282.5689794</v>
      </c>
      <c r="H50" s="275">
        <v>2617.7554137000002</v>
      </c>
      <c r="I50" s="275">
        <v>2817.1176906000001</v>
      </c>
      <c r="J50" s="275">
        <v>2741.1828141999999</v>
      </c>
      <c r="K50" s="275">
        <v>2602.2032829999998</v>
      </c>
      <c r="L50" s="275">
        <v>2335.5236586999999</v>
      </c>
      <c r="M50" s="275">
        <v>2303.9856607000002</v>
      </c>
      <c r="N50" s="275">
        <v>2369.4277181000002</v>
      </c>
      <c r="O50" s="275">
        <v>2725.6696425999999</v>
      </c>
      <c r="P50" s="275">
        <v>2534.4100638</v>
      </c>
      <c r="Q50" s="275">
        <v>2216.9036664999999</v>
      </c>
      <c r="R50" s="275">
        <v>2175.914804</v>
      </c>
      <c r="S50" s="275">
        <v>2128.6424403000001</v>
      </c>
      <c r="T50" s="275">
        <v>2687.9149593000002</v>
      </c>
      <c r="U50" s="275">
        <v>2860.5284360999999</v>
      </c>
      <c r="V50" s="275">
        <v>2894.1134326000001</v>
      </c>
      <c r="W50" s="275">
        <v>2520.3802030000002</v>
      </c>
      <c r="X50" s="275">
        <v>2211.6843297</v>
      </c>
      <c r="Y50" s="275">
        <v>2252.34229</v>
      </c>
      <c r="Z50" s="275">
        <v>2654.4729167999999</v>
      </c>
      <c r="AA50" s="275">
        <v>2658.0821439000001</v>
      </c>
      <c r="AB50" s="275">
        <v>2490.0504636000001</v>
      </c>
      <c r="AC50" s="275">
        <v>2407.4228452000002</v>
      </c>
      <c r="AD50" s="275">
        <v>2244.8372743</v>
      </c>
      <c r="AE50" s="275">
        <v>2287.9704102999999</v>
      </c>
      <c r="AF50" s="275">
        <v>2618.1925347000001</v>
      </c>
      <c r="AG50" s="275">
        <v>2827.9220986999999</v>
      </c>
      <c r="AH50" s="275">
        <v>2604.5319942000001</v>
      </c>
      <c r="AI50" s="275">
        <v>2442.7699867000001</v>
      </c>
      <c r="AJ50" s="275">
        <v>2342.4480168</v>
      </c>
      <c r="AK50" s="275">
        <v>2498.7117483000002</v>
      </c>
      <c r="AL50" s="275">
        <v>2796.9138134999998</v>
      </c>
      <c r="AM50" s="275">
        <v>2961.0759358999999</v>
      </c>
      <c r="AN50" s="275">
        <v>2701.8695508999999</v>
      </c>
      <c r="AO50" s="275">
        <v>2514.9325342000002</v>
      </c>
      <c r="AP50" s="275">
        <v>2357.2322162</v>
      </c>
      <c r="AQ50" s="275">
        <v>2442.0248096999999</v>
      </c>
      <c r="AR50" s="275">
        <v>2716.8078114999998</v>
      </c>
      <c r="AS50" s="275">
        <v>2911.1376562</v>
      </c>
      <c r="AT50" s="275">
        <v>2878.0939920999999</v>
      </c>
      <c r="AU50" s="275">
        <v>2610.1549255999998</v>
      </c>
      <c r="AV50" s="275">
        <v>2399.1941618999999</v>
      </c>
      <c r="AW50" s="275">
        <v>2582.9728974999998</v>
      </c>
      <c r="AX50" s="275">
        <v>2506.6042392999998</v>
      </c>
      <c r="AY50" s="275">
        <v>2881.1439999999998</v>
      </c>
      <c r="AZ50" s="275">
        <v>2712.3629999999998</v>
      </c>
      <c r="BA50" s="338">
        <v>2482.6480000000001</v>
      </c>
      <c r="BB50" s="338">
        <v>2260.1309999999999</v>
      </c>
      <c r="BC50" s="338">
        <v>2298.2370000000001</v>
      </c>
      <c r="BD50" s="338">
        <v>2594.3220000000001</v>
      </c>
      <c r="BE50" s="338">
        <v>2858.04</v>
      </c>
      <c r="BF50" s="338">
        <v>2840.3919999999998</v>
      </c>
      <c r="BG50" s="338">
        <v>2471.7710000000002</v>
      </c>
      <c r="BH50" s="338">
        <v>2373.9850000000001</v>
      </c>
      <c r="BI50" s="338">
        <v>2428.0819999999999</v>
      </c>
      <c r="BJ50" s="338">
        <v>2545.306</v>
      </c>
      <c r="BK50" s="338">
        <v>2842.6010000000001</v>
      </c>
      <c r="BL50" s="338">
        <v>2699.6489999999999</v>
      </c>
      <c r="BM50" s="338">
        <v>2498.7170000000001</v>
      </c>
      <c r="BN50" s="338">
        <v>2270.498</v>
      </c>
      <c r="BO50" s="338">
        <v>2309.7170000000001</v>
      </c>
      <c r="BP50" s="338">
        <v>2592.6419999999998</v>
      </c>
      <c r="BQ50" s="338">
        <v>2861.9490000000001</v>
      </c>
      <c r="BR50" s="338">
        <v>2838.8389999999999</v>
      </c>
      <c r="BS50" s="338">
        <v>2469.7910000000002</v>
      </c>
      <c r="BT50" s="338">
        <v>2370.672</v>
      </c>
      <c r="BU50" s="338">
        <v>2427.6260000000002</v>
      </c>
      <c r="BV50" s="338">
        <v>2549.6419999999998</v>
      </c>
    </row>
    <row r="51" spans="1:74" ht="11.1" customHeight="1" x14ac:dyDescent="0.2">
      <c r="A51" s="549"/>
      <c r="B51" s="131" t="s">
        <v>421</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364"/>
      <c r="BB51" s="364"/>
      <c r="BC51" s="364"/>
      <c r="BD51" s="364"/>
      <c r="BE51" s="364"/>
      <c r="BF51" s="364"/>
      <c r="BG51" s="364"/>
      <c r="BH51" s="364"/>
      <c r="BI51" s="364"/>
      <c r="BJ51" s="364"/>
      <c r="BK51" s="364"/>
      <c r="BL51" s="364"/>
      <c r="BM51" s="364"/>
      <c r="BN51" s="364"/>
      <c r="BO51" s="364"/>
      <c r="BP51" s="364"/>
      <c r="BQ51" s="364"/>
      <c r="BR51" s="364"/>
      <c r="BS51" s="364"/>
      <c r="BT51" s="364"/>
      <c r="BU51" s="364"/>
      <c r="BV51" s="364"/>
    </row>
    <row r="52" spans="1:74" ht="11.1" customHeight="1" x14ac:dyDescent="0.2">
      <c r="A52" s="555" t="s">
        <v>422</v>
      </c>
      <c r="B52" s="556" t="s">
        <v>90</v>
      </c>
      <c r="C52" s="275">
        <v>551.15958612999998</v>
      </c>
      <c r="D52" s="275">
        <v>483.57138321000002</v>
      </c>
      <c r="E52" s="275">
        <v>477.17895838999999</v>
      </c>
      <c r="F52" s="275">
        <v>440.32965132999999</v>
      </c>
      <c r="G52" s="275">
        <v>479.06082386999998</v>
      </c>
      <c r="H52" s="275">
        <v>566.15157066999996</v>
      </c>
      <c r="I52" s="275">
        <v>600.63164097000003</v>
      </c>
      <c r="J52" s="275">
        <v>602.68529322999996</v>
      </c>
      <c r="K52" s="275">
        <v>552.57669399999997</v>
      </c>
      <c r="L52" s="275">
        <v>515.16997097000001</v>
      </c>
      <c r="M52" s="275">
        <v>483.87426133000002</v>
      </c>
      <c r="N52" s="275">
        <v>533.75585612999998</v>
      </c>
      <c r="O52" s="275">
        <v>520.06539290000001</v>
      </c>
      <c r="P52" s="275">
        <v>420.74735516999999</v>
      </c>
      <c r="Q52" s="275">
        <v>338.11108968000002</v>
      </c>
      <c r="R52" s="275">
        <v>299.50419299999999</v>
      </c>
      <c r="S52" s="275">
        <v>333.37367999999998</v>
      </c>
      <c r="T52" s="275">
        <v>480.81637867000001</v>
      </c>
      <c r="U52" s="275">
        <v>570.29107194000005</v>
      </c>
      <c r="V52" s="275">
        <v>568.47060161000002</v>
      </c>
      <c r="W52" s="275">
        <v>512.72283766999999</v>
      </c>
      <c r="X52" s="275">
        <v>502.44003580999998</v>
      </c>
      <c r="Y52" s="275">
        <v>467.03960000000001</v>
      </c>
      <c r="Z52" s="275">
        <v>556.12080289999994</v>
      </c>
      <c r="AA52" s="275">
        <v>539.82424258000003</v>
      </c>
      <c r="AB52" s="275">
        <v>479.63832179000002</v>
      </c>
      <c r="AC52" s="275">
        <v>389.09385097000001</v>
      </c>
      <c r="AD52" s="275">
        <v>323.38811099999998</v>
      </c>
      <c r="AE52" s="275">
        <v>359.40177290000003</v>
      </c>
      <c r="AF52" s="275">
        <v>435.59462532999999</v>
      </c>
      <c r="AG52" s="275">
        <v>557.98550870999998</v>
      </c>
      <c r="AH52" s="275">
        <v>573.97865161000004</v>
      </c>
      <c r="AI52" s="275">
        <v>514.09749699999998</v>
      </c>
      <c r="AJ52" s="275">
        <v>466.74382871</v>
      </c>
      <c r="AK52" s="275">
        <v>489.973365</v>
      </c>
      <c r="AL52" s="275">
        <v>480.17044644999999</v>
      </c>
      <c r="AM52" s="275">
        <v>456.70673474</v>
      </c>
      <c r="AN52" s="275">
        <v>404.03247146000001</v>
      </c>
      <c r="AO52" s="275">
        <v>377.74973416</v>
      </c>
      <c r="AP52" s="275">
        <v>307.77278617000002</v>
      </c>
      <c r="AQ52" s="275">
        <v>313.86628254999999</v>
      </c>
      <c r="AR52" s="275">
        <v>396.36033877</v>
      </c>
      <c r="AS52" s="275">
        <v>522.03382348000002</v>
      </c>
      <c r="AT52" s="275">
        <v>528.50597505999997</v>
      </c>
      <c r="AU52" s="275">
        <v>484.32160517</v>
      </c>
      <c r="AV52" s="275">
        <v>450.92206193999999</v>
      </c>
      <c r="AW52" s="275">
        <v>502.03049866999999</v>
      </c>
      <c r="AX52" s="275">
        <v>539.32232454999996</v>
      </c>
      <c r="AY52" s="275">
        <v>422.99059999999997</v>
      </c>
      <c r="AZ52" s="275">
        <v>406.60180000000003</v>
      </c>
      <c r="BA52" s="338">
        <v>361.55410000000001</v>
      </c>
      <c r="BB52" s="338">
        <v>337.96170000000001</v>
      </c>
      <c r="BC52" s="338">
        <v>343.29160000000002</v>
      </c>
      <c r="BD52" s="338">
        <v>408.57389999999998</v>
      </c>
      <c r="BE52" s="338">
        <v>496.94099999999997</v>
      </c>
      <c r="BF52" s="338">
        <v>502.1669</v>
      </c>
      <c r="BG52" s="338">
        <v>438.92509999999999</v>
      </c>
      <c r="BH52" s="338">
        <v>421.60669999999999</v>
      </c>
      <c r="BI52" s="338">
        <v>470.94900000000001</v>
      </c>
      <c r="BJ52" s="338">
        <v>548.34979999999996</v>
      </c>
      <c r="BK52" s="338">
        <v>447.97800000000001</v>
      </c>
      <c r="BL52" s="338">
        <v>442.9006</v>
      </c>
      <c r="BM52" s="338">
        <v>380.82479999999998</v>
      </c>
      <c r="BN52" s="338">
        <v>335.85660000000001</v>
      </c>
      <c r="BO52" s="338">
        <v>300.14150000000001</v>
      </c>
      <c r="BP52" s="338">
        <v>375.42500000000001</v>
      </c>
      <c r="BQ52" s="338">
        <v>425.28149999999999</v>
      </c>
      <c r="BR52" s="338">
        <v>439.96039999999999</v>
      </c>
      <c r="BS52" s="338">
        <v>392.18340000000001</v>
      </c>
      <c r="BT52" s="338">
        <v>383.01479999999998</v>
      </c>
      <c r="BU52" s="338">
        <v>434.72449999999998</v>
      </c>
      <c r="BV52" s="338">
        <v>503.91039999999998</v>
      </c>
    </row>
    <row r="53" spans="1:74" ht="11.1" customHeight="1" x14ac:dyDescent="0.2">
      <c r="A53" s="555" t="s">
        <v>423</v>
      </c>
      <c r="B53" s="556" t="s">
        <v>91</v>
      </c>
      <c r="C53" s="275">
        <v>557.37268418999997</v>
      </c>
      <c r="D53" s="275">
        <v>464.73166035999998</v>
      </c>
      <c r="E53" s="275">
        <v>488.46800096999999</v>
      </c>
      <c r="F53" s="275">
        <v>529.89529932999994</v>
      </c>
      <c r="G53" s="275">
        <v>504.54065580999998</v>
      </c>
      <c r="H53" s="275">
        <v>786.39395166999998</v>
      </c>
      <c r="I53" s="275">
        <v>851.27625903000001</v>
      </c>
      <c r="J53" s="275">
        <v>895.62777516000006</v>
      </c>
      <c r="K53" s="275">
        <v>864.61628900000005</v>
      </c>
      <c r="L53" s="275">
        <v>776.12831226000003</v>
      </c>
      <c r="M53" s="275">
        <v>660.92450267000004</v>
      </c>
      <c r="N53" s="275">
        <v>676.67352160999997</v>
      </c>
      <c r="O53" s="275">
        <v>639.29027613000005</v>
      </c>
      <c r="P53" s="275">
        <v>558.25871310000002</v>
      </c>
      <c r="Q53" s="275">
        <v>458.24733161</v>
      </c>
      <c r="R53" s="275">
        <v>455.74493000000001</v>
      </c>
      <c r="S53" s="275">
        <v>485.84098225999998</v>
      </c>
      <c r="T53" s="275">
        <v>711.23460366999996</v>
      </c>
      <c r="U53" s="275">
        <v>813.26976774000002</v>
      </c>
      <c r="V53" s="275">
        <v>867.91080128999999</v>
      </c>
      <c r="W53" s="275">
        <v>739.16573500000004</v>
      </c>
      <c r="X53" s="275">
        <v>599.71175289999996</v>
      </c>
      <c r="Y53" s="275">
        <v>496.30975733000002</v>
      </c>
      <c r="Z53" s="275">
        <v>560.18874742000003</v>
      </c>
      <c r="AA53" s="275">
        <v>582.75611193999998</v>
      </c>
      <c r="AB53" s="275">
        <v>433.83727463999998</v>
      </c>
      <c r="AC53" s="275">
        <v>326.98790226</v>
      </c>
      <c r="AD53" s="275">
        <v>347.09723000000002</v>
      </c>
      <c r="AE53" s="275">
        <v>403.71062387000001</v>
      </c>
      <c r="AF53" s="275">
        <v>563.23237467000001</v>
      </c>
      <c r="AG53" s="275">
        <v>785.05398516000002</v>
      </c>
      <c r="AH53" s="275">
        <v>837.81127289999995</v>
      </c>
      <c r="AI53" s="275">
        <v>696.81721732999995</v>
      </c>
      <c r="AJ53" s="275">
        <v>619.13024547999999</v>
      </c>
      <c r="AK53" s="275">
        <v>536.83308399999999</v>
      </c>
      <c r="AL53" s="275">
        <v>607.77808322999999</v>
      </c>
      <c r="AM53" s="275">
        <v>521.93663564999997</v>
      </c>
      <c r="AN53" s="275">
        <v>496.90921114000002</v>
      </c>
      <c r="AO53" s="275">
        <v>490.59933864999999</v>
      </c>
      <c r="AP53" s="275">
        <v>440.73204303</v>
      </c>
      <c r="AQ53" s="275">
        <v>430.78283728999997</v>
      </c>
      <c r="AR53" s="275">
        <v>609.51533340000003</v>
      </c>
      <c r="AS53" s="275">
        <v>930.68779910000001</v>
      </c>
      <c r="AT53" s="275">
        <v>893.29318474000002</v>
      </c>
      <c r="AU53" s="275">
        <v>784.60386606999998</v>
      </c>
      <c r="AV53" s="275">
        <v>679.82345877</v>
      </c>
      <c r="AW53" s="275">
        <v>622.48202692999996</v>
      </c>
      <c r="AX53" s="275">
        <v>630.43810368000004</v>
      </c>
      <c r="AY53" s="275">
        <v>700.62220000000002</v>
      </c>
      <c r="AZ53" s="275">
        <v>702.93769999999995</v>
      </c>
      <c r="BA53" s="338">
        <v>575.84839999999997</v>
      </c>
      <c r="BB53" s="338">
        <v>487.28960000000001</v>
      </c>
      <c r="BC53" s="338">
        <v>467.9187</v>
      </c>
      <c r="BD53" s="338">
        <v>570.09180000000003</v>
      </c>
      <c r="BE53" s="338">
        <v>795.447</v>
      </c>
      <c r="BF53" s="338">
        <v>837.84529999999995</v>
      </c>
      <c r="BG53" s="338">
        <v>709.61220000000003</v>
      </c>
      <c r="BH53" s="338">
        <v>620.78899999999999</v>
      </c>
      <c r="BI53" s="338">
        <v>585.4316</v>
      </c>
      <c r="BJ53" s="338">
        <v>611.6576</v>
      </c>
      <c r="BK53" s="338">
        <v>621.60019999999997</v>
      </c>
      <c r="BL53" s="338">
        <v>567.11699999999996</v>
      </c>
      <c r="BM53" s="338">
        <v>496.35289999999998</v>
      </c>
      <c r="BN53" s="338">
        <v>433.44720000000001</v>
      </c>
      <c r="BO53" s="338">
        <v>461.33510000000001</v>
      </c>
      <c r="BP53" s="338">
        <v>567.69899999999996</v>
      </c>
      <c r="BQ53" s="338">
        <v>818.49040000000002</v>
      </c>
      <c r="BR53" s="338">
        <v>866.80330000000004</v>
      </c>
      <c r="BS53" s="338">
        <v>739.87699999999995</v>
      </c>
      <c r="BT53" s="338">
        <v>648.54359999999997</v>
      </c>
      <c r="BU53" s="338">
        <v>596.37689999999998</v>
      </c>
      <c r="BV53" s="338">
        <v>609.55280000000005</v>
      </c>
    </row>
    <row r="54" spans="1:74" ht="11.1" customHeight="1" x14ac:dyDescent="0.2">
      <c r="A54" s="555" t="s">
        <v>424</v>
      </c>
      <c r="B54" s="558" t="s">
        <v>373</v>
      </c>
      <c r="C54" s="275">
        <v>22.927378387000001</v>
      </c>
      <c r="D54" s="275">
        <v>22.698282856999999</v>
      </c>
      <c r="E54" s="275">
        <v>20.900362581</v>
      </c>
      <c r="F54" s="275">
        <v>23.333120000000001</v>
      </c>
      <c r="G54" s="275">
        <v>22.490393870999998</v>
      </c>
      <c r="H54" s="275">
        <v>23.778801000000001</v>
      </c>
      <c r="I54" s="275">
        <v>24.891722581</v>
      </c>
      <c r="J54" s="275">
        <v>25.711113225999998</v>
      </c>
      <c r="K54" s="275">
        <v>24.969325999999999</v>
      </c>
      <c r="L54" s="275">
        <v>24.924132903</v>
      </c>
      <c r="M54" s="275">
        <v>23.052798667000001</v>
      </c>
      <c r="N54" s="275">
        <v>22.278506451999998</v>
      </c>
      <c r="O54" s="275">
        <v>23.309237097</v>
      </c>
      <c r="P54" s="275">
        <v>22.635716207000002</v>
      </c>
      <c r="Q54" s="275">
        <v>21.725087419000001</v>
      </c>
      <c r="R54" s="275">
        <v>20.900560333000001</v>
      </c>
      <c r="S54" s="275">
        <v>22.40050871</v>
      </c>
      <c r="T54" s="275">
        <v>22.284021332999998</v>
      </c>
      <c r="U54" s="275">
        <v>23.322846773999999</v>
      </c>
      <c r="V54" s="275">
        <v>23.732998386999999</v>
      </c>
      <c r="W54" s="275">
        <v>23.570898667000002</v>
      </c>
      <c r="X54" s="275">
        <v>22.324779031999999</v>
      </c>
      <c r="Y54" s="275">
        <v>22.625107</v>
      </c>
      <c r="Z54" s="275">
        <v>24.628716129000001</v>
      </c>
      <c r="AA54" s="275">
        <v>25.211869676999999</v>
      </c>
      <c r="AB54" s="275">
        <v>22.409213570999999</v>
      </c>
      <c r="AC54" s="275">
        <v>22.773122580999999</v>
      </c>
      <c r="AD54" s="275">
        <v>21.585790667000001</v>
      </c>
      <c r="AE54" s="275">
        <v>20.870211612999999</v>
      </c>
      <c r="AF54" s="275">
        <v>22.570279332999998</v>
      </c>
      <c r="AG54" s="275">
        <v>22.636890322999999</v>
      </c>
      <c r="AH54" s="275">
        <v>23.044514516</v>
      </c>
      <c r="AI54" s="275">
        <v>23.641860667</v>
      </c>
      <c r="AJ54" s="275">
        <v>23.283533225999999</v>
      </c>
      <c r="AK54" s="275">
        <v>21.470294667000001</v>
      </c>
      <c r="AL54" s="275">
        <v>21.622900645000001</v>
      </c>
      <c r="AM54" s="275">
        <v>21.517942903000002</v>
      </c>
      <c r="AN54" s="275">
        <v>22.249156964000001</v>
      </c>
      <c r="AO54" s="275">
        <v>20.040512484000001</v>
      </c>
      <c r="AP54" s="275">
        <v>21.105114232999998</v>
      </c>
      <c r="AQ54" s="275">
        <v>22.137874547999999</v>
      </c>
      <c r="AR54" s="275">
        <v>21.216502967</v>
      </c>
      <c r="AS54" s="275">
        <v>23.639623484000001</v>
      </c>
      <c r="AT54" s="275">
        <v>23.860302741999998</v>
      </c>
      <c r="AU54" s="275">
        <v>24.627524033</v>
      </c>
      <c r="AV54" s="275">
        <v>25.376263870999999</v>
      </c>
      <c r="AW54" s="275">
        <v>23.542811433000001</v>
      </c>
      <c r="AX54" s="275">
        <v>21.886957871</v>
      </c>
      <c r="AY54" s="275">
        <v>21.967089999999999</v>
      </c>
      <c r="AZ54" s="275">
        <v>22.847729999999999</v>
      </c>
      <c r="BA54" s="338">
        <v>21.540669999999999</v>
      </c>
      <c r="BB54" s="338">
        <v>20.957339999999999</v>
      </c>
      <c r="BC54" s="338">
        <v>20.966270000000002</v>
      </c>
      <c r="BD54" s="338">
        <v>20.86403</v>
      </c>
      <c r="BE54" s="338">
        <v>22.258939999999999</v>
      </c>
      <c r="BF54" s="338">
        <v>22.81427</v>
      </c>
      <c r="BG54" s="338">
        <v>21.806059999999999</v>
      </c>
      <c r="BH54" s="338">
        <v>22.035830000000001</v>
      </c>
      <c r="BI54" s="338">
        <v>21.936350000000001</v>
      </c>
      <c r="BJ54" s="338">
        <v>22.338999999999999</v>
      </c>
      <c r="BK54" s="338">
        <v>22.265339999999998</v>
      </c>
      <c r="BL54" s="338">
        <v>22.846060000000001</v>
      </c>
      <c r="BM54" s="338">
        <v>21.607410000000002</v>
      </c>
      <c r="BN54" s="338">
        <v>20.987680000000001</v>
      </c>
      <c r="BO54" s="338">
        <v>21.08464</v>
      </c>
      <c r="BP54" s="338">
        <v>21.1419</v>
      </c>
      <c r="BQ54" s="338">
        <v>22.64827</v>
      </c>
      <c r="BR54" s="338">
        <v>23.308209999999999</v>
      </c>
      <c r="BS54" s="338">
        <v>22.286249999999999</v>
      </c>
      <c r="BT54" s="338">
        <v>22.539750000000002</v>
      </c>
      <c r="BU54" s="338">
        <v>22.489909999999998</v>
      </c>
      <c r="BV54" s="338">
        <v>22.872050000000002</v>
      </c>
    </row>
    <row r="55" spans="1:74" ht="11.1" customHeight="1" x14ac:dyDescent="0.2">
      <c r="A55" s="555" t="s">
        <v>425</v>
      </c>
      <c r="B55" s="558" t="s">
        <v>92</v>
      </c>
      <c r="C55" s="275">
        <v>8.2032000000000007</v>
      </c>
      <c r="D55" s="275">
        <v>6.2630753571</v>
      </c>
      <c r="E55" s="275">
        <v>5.7598203226000004</v>
      </c>
      <c r="F55" s="275">
        <v>5.7331859999999999</v>
      </c>
      <c r="G55" s="275">
        <v>6.1969719354999997</v>
      </c>
      <c r="H55" s="275">
        <v>7.0769646667000004</v>
      </c>
      <c r="I55" s="275">
        <v>7.4915838709999996</v>
      </c>
      <c r="J55" s="275">
        <v>7.0887048387</v>
      </c>
      <c r="K55" s="275">
        <v>6.8367366667000002</v>
      </c>
      <c r="L55" s="275">
        <v>5.6660648386999997</v>
      </c>
      <c r="M55" s="275">
        <v>6.2910133332999996</v>
      </c>
      <c r="N55" s="275">
        <v>7.2246825805999997</v>
      </c>
      <c r="O55" s="275">
        <v>7.7447870967999997</v>
      </c>
      <c r="P55" s="275">
        <v>7.1492427585999998</v>
      </c>
      <c r="Q55" s="275">
        <v>6.3039338709999999</v>
      </c>
      <c r="R55" s="275">
        <v>7.0340680000000004</v>
      </c>
      <c r="S55" s="275">
        <v>6.8369990322999996</v>
      </c>
      <c r="T55" s="275">
        <v>6.2289276666999998</v>
      </c>
      <c r="U55" s="275">
        <v>5.3628090323000004</v>
      </c>
      <c r="V55" s="275">
        <v>5.0797106451999996</v>
      </c>
      <c r="W55" s="275">
        <v>5.5983373332999999</v>
      </c>
      <c r="X55" s="275">
        <v>6.1439829032000004</v>
      </c>
      <c r="Y55" s="275">
        <v>6.0209016667000004</v>
      </c>
      <c r="Z55" s="275">
        <v>5.9869403225999998</v>
      </c>
      <c r="AA55" s="275">
        <v>4.9124087097000002</v>
      </c>
      <c r="AB55" s="275">
        <v>5.8090307143000004</v>
      </c>
      <c r="AC55" s="275">
        <v>5.7654458064999998</v>
      </c>
      <c r="AD55" s="275">
        <v>6.2714646667</v>
      </c>
      <c r="AE55" s="275">
        <v>6.2335603225999998</v>
      </c>
      <c r="AF55" s="275">
        <v>5.8906910000000003</v>
      </c>
      <c r="AG55" s="275">
        <v>5.5779706451999997</v>
      </c>
      <c r="AH55" s="275">
        <v>6.0438754839</v>
      </c>
      <c r="AI55" s="275">
        <v>6.6503909999999999</v>
      </c>
      <c r="AJ55" s="275">
        <v>6.5713393548000001</v>
      </c>
      <c r="AK55" s="275">
        <v>6.5468349999999997</v>
      </c>
      <c r="AL55" s="275">
        <v>6.2899925805999999</v>
      </c>
      <c r="AM55" s="275">
        <v>6.3312971613000002</v>
      </c>
      <c r="AN55" s="275">
        <v>7.4985027500000001</v>
      </c>
      <c r="AO55" s="275">
        <v>6.4698267419000004</v>
      </c>
      <c r="AP55" s="275">
        <v>6.3602484332999998</v>
      </c>
      <c r="AQ55" s="275">
        <v>6.6841810322999997</v>
      </c>
      <c r="AR55" s="275">
        <v>6.5143367333000004</v>
      </c>
      <c r="AS55" s="275">
        <v>6.0427935160999997</v>
      </c>
      <c r="AT55" s="275">
        <v>6.7451868709999996</v>
      </c>
      <c r="AU55" s="275">
        <v>7.0646898333000001</v>
      </c>
      <c r="AV55" s="275">
        <v>5.9143215484000002</v>
      </c>
      <c r="AW55" s="275">
        <v>5.7954704333000002</v>
      </c>
      <c r="AX55" s="275">
        <v>5.2333165806000004</v>
      </c>
      <c r="AY55" s="275">
        <v>6.4309799999999999</v>
      </c>
      <c r="AZ55" s="275">
        <v>7.7552300000000001</v>
      </c>
      <c r="BA55" s="338">
        <v>6.6066900000000004</v>
      </c>
      <c r="BB55" s="338">
        <v>6.5161340000000001</v>
      </c>
      <c r="BC55" s="338">
        <v>6.8184490000000002</v>
      </c>
      <c r="BD55" s="338">
        <v>6.4736940000000001</v>
      </c>
      <c r="BE55" s="338">
        <v>5.913646</v>
      </c>
      <c r="BF55" s="338">
        <v>6.6838199999999999</v>
      </c>
      <c r="BG55" s="338">
        <v>6.9139860000000004</v>
      </c>
      <c r="BH55" s="338">
        <v>5.8433010000000003</v>
      </c>
      <c r="BI55" s="338">
        <v>5.747547</v>
      </c>
      <c r="BJ55" s="338">
        <v>5.2503729999999997</v>
      </c>
      <c r="BK55" s="338">
        <v>6.3723130000000001</v>
      </c>
      <c r="BL55" s="338">
        <v>7.6197410000000003</v>
      </c>
      <c r="BM55" s="338">
        <v>6.5421990000000001</v>
      </c>
      <c r="BN55" s="338">
        <v>6.4545399999999997</v>
      </c>
      <c r="BO55" s="338">
        <v>6.7878860000000003</v>
      </c>
      <c r="BP55" s="338">
        <v>6.4535879999999999</v>
      </c>
      <c r="BQ55" s="338">
        <v>5.9340109999999999</v>
      </c>
      <c r="BR55" s="338">
        <v>6.706817</v>
      </c>
      <c r="BS55" s="338">
        <v>6.9485450000000002</v>
      </c>
      <c r="BT55" s="338">
        <v>5.8712179999999998</v>
      </c>
      <c r="BU55" s="338">
        <v>5.7474319999999999</v>
      </c>
      <c r="BV55" s="338">
        <v>5.2554369999999997</v>
      </c>
    </row>
    <row r="56" spans="1:74" ht="11.1" customHeight="1" x14ac:dyDescent="0.2">
      <c r="A56" s="555" t="s">
        <v>426</v>
      </c>
      <c r="B56" s="558" t="s">
        <v>93</v>
      </c>
      <c r="C56" s="275">
        <v>173.33635484000001</v>
      </c>
      <c r="D56" s="275">
        <v>177.27585714</v>
      </c>
      <c r="E56" s="275">
        <v>176.91890323000001</v>
      </c>
      <c r="F56" s="275">
        <v>147.84073333000001</v>
      </c>
      <c r="G56" s="275">
        <v>149.88919354999999</v>
      </c>
      <c r="H56" s="275">
        <v>150.28800000000001</v>
      </c>
      <c r="I56" s="275">
        <v>167.97674194000001</v>
      </c>
      <c r="J56" s="275">
        <v>175.21145161000001</v>
      </c>
      <c r="K56" s="275">
        <v>173.25020000000001</v>
      </c>
      <c r="L56" s="275">
        <v>129.12425805999999</v>
      </c>
      <c r="M56" s="275">
        <v>150.38276667</v>
      </c>
      <c r="N56" s="275">
        <v>175.13396774</v>
      </c>
      <c r="O56" s="275">
        <v>179.13987097</v>
      </c>
      <c r="P56" s="275">
        <v>178.32296552</v>
      </c>
      <c r="Q56" s="275">
        <v>175.72722580999999</v>
      </c>
      <c r="R56" s="275">
        <v>153.62263333000001</v>
      </c>
      <c r="S56" s="275">
        <v>131.28448387</v>
      </c>
      <c r="T56" s="275">
        <v>172.65520000000001</v>
      </c>
      <c r="U56" s="275">
        <v>174.8913871</v>
      </c>
      <c r="V56" s="275">
        <v>175.71435484</v>
      </c>
      <c r="W56" s="275">
        <v>164.63556667</v>
      </c>
      <c r="X56" s="275">
        <v>149.73077419000001</v>
      </c>
      <c r="Y56" s="275">
        <v>170.06013333000001</v>
      </c>
      <c r="Z56" s="275">
        <v>171.9023871</v>
      </c>
      <c r="AA56" s="275">
        <v>176.31535484</v>
      </c>
      <c r="AB56" s="275">
        <v>177.39110714</v>
      </c>
      <c r="AC56" s="275">
        <v>171.92970968</v>
      </c>
      <c r="AD56" s="275">
        <v>136.20836667</v>
      </c>
      <c r="AE56" s="275">
        <v>110.12867742</v>
      </c>
      <c r="AF56" s="275">
        <v>134.7627</v>
      </c>
      <c r="AG56" s="275">
        <v>172.81574194000001</v>
      </c>
      <c r="AH56" s="275">
        <v>166.27216129000001</v>
      </c>
      <c r="AI56" s="275">
        <v>173.71813333</v>
      </c>
      <c r="AJ56" s="275">
        <v>151.74680645000001</v>
      </c>
      <c r="AK56" s="275">
        <v>170.13216667</v>
      </c>
      <c r="AL56" s="275">
        <v>178.46522580999999</v>
      </c>
      <c r="AM56" s="275">
        <v>177.82325806</v>
      </c>
      <c r="AN56" s="275">
        <v>154.52314286000001</v>
      </c>
      <c r="AO56" s="275">
        <v>157.76741935000001</v>
      </c>
      <c r="AP56" s="275">
        <v>144.38406667000001</v>
      </c>
      <c r="AQ56" s="275">
        <v>158.57390323000001</v>
      </c>
      <c r="AR56" s="275">
        <v>170.38553332999999</v>
      </c>
      <c r="AS56" s="275">
        <v>169.84709677000001</v>
      </c>
      <c r="AT56" s="275">
        <v>173.98412902999999</v>
      </c>
      <c r="AU56" s="275">
        <v>175.04553333000001</v>
      </c>
      <c r="AV56" s="275">
        <v>149.41716129</v>
      </c>
      <c r="AW56" s="275">
        <v>143.94866666999999</v>
      </c>
      <c r="AX56" s="275">
        <v>163.54370968000001</v>
      </c>
      <c r="AY56" s="275">
        <v>182.4066</v>
      </c>
      <c r="AZ56" s="275">
        <v>162.55090000000001</v>
      </c>
      <c r="BA56" s="338">
        <v>153.7037</v>
      </c>
      <c r="BB56" s="338">
        <v>144.7329</v>
      </c>
      <c r="BC56" s="338">
        <v>152.80869999999999</v>
      </c>
      <c r="BD56" s="338">
        <v>166.63130000000001</v>
      </c>
      <c r="BE56" s="338">
        <v>169.66319999999999</v>
      </c>
      <c r="BF56" s="338">
        <v>170.637</v>
      </c>
      <c r="BG56" s="338">
        <v>164.09610000000001</v>
      </c>
      <c r="BH56" s="338">
        <v>148.25360000000001</v>
      </c>
      <c r="BI56" s="338">
        <v>158.1285</v>
      </c>
      <c r="BJ56" s="338">
        <v>171.6183</v>
      </c>
      <c r="BK56" s="338">
        <v>172.654</v>
      </c>
      <c r="BL56" s="338">
        <v>165.0838</v>
      </c>
      <c r="BM56" s="338">
        <v>152.1446</v>
      </c>
      <c r="BN56" s="338">
        <v>143.26480000000001</v>
      </c>
      <c r="BO56" s="338">
        <v>151.2586</v>
      </c>
      <c r="BP56" s="338">
        <v>164.941</v>
      </c>
      <c r="BQ56" s="338">
        <v>167.94220000000001</v>
      </c>
      <c r="BR56" s="338">
        <v>168.90620000000001</v>
      </c>
      <c r="BS56" s="338">
        <v>162.4315</v>
      </c>
      <c r="BT56" s="338">
        <v>146.74979999999999</v>
      </c>
      <c r="BU56" s="338">
        <v>156.52449999999999</v>
      </c>
      <c r="BV56" s="338">
        <v>169.87739999999999</v>
      </c>
    </row>
    <row r="57" spans="1:74" ht="11.1" customHeight="1" x14ac:dyDescent="0.2">
      <c r="A57" s="555" t="s">
        <v>427</v>
      </c>
      <c r="B57" s="558" t="s">
        <v>397</v>
      </c>
      <c r="C57" s="275">
        <v>504.09437742</v>
      </c>
      <c r="D57" s="275">
        <v>558.76364035999995</v>
      </c>
      <c r="E57" s="275">
        <v>504.48645290000002</v>
      </c>
      <c r="F57" s="275">
        <v>435.28440767000001</v>
      </c>
      <c r="G57" s="275">
        <v>423.91971774000001</v>
      </c>
      <c r="H57" s="275">
        <v>419.92381999999998</v>
      </c>
      <c r="I57" s="275">
        <v>390.77593483999999</v>
      </c>
      <c r="J57" s="275">
        <v>373.65892452000003</v>
      </c>
      <c r="K57" s="275">
        <v>327.49781066999998</v>
      </c>
      <c r="L57" s="275">
        <v>296.01329967999999</v>
      </c>
      <c r="M57" s="275">
        <v>347.10452633</v>
      </c>
      <c r="N57" s="275">
        <v>389.81772065000001</v>
      </c>
      <c r="O57" s="275">
        <v>415.32577806</v>
      </c>
      <c r="P57" s="275">
        <v>461.27126276000001</v>
      </c>
      <c r="Q57" s="275">
        <v>573.91729065000004</v>
      </c>
      <c r="R57" s="275">
        <v>606.29945267000005</v>
      </c>
      <c r="S57" s="275">
        <v>590.12315709999996</v>
      </c>
      <c r="T57" s="275">
        <v>553.83185100000003</v>
      </c>
      <c r="U57" s="275">
        <v>474.41295934999999</v>
      </c>
      <c r="V57" s="275">
        <v>399.27546645000001</v>
      </c>
      <c r="W57" s="275">
        <v>353.81398832999997</v>
      </c>
      <c r="X57" s="275">
        <v>365.66561031999998</v>
      </c>
      <c r="Y57" s="275">
        <v>439.15418599999998</v>
      </c>
      <c r="Z57" s="275">
        <v>503.10485935000003</v>
      </c>
      <c r="AA57" s="275">
        <v>593.87688838999998</v>
      </c>
      <c r="AB57" s="275">
        <v>582.00132536000001</v>
      </c>
      <c r="AC57" s="275">
        <v>668.31182903000001</v>
      </c>
      <c r="AD57" s="275">
        <v>674.89170000000001</v>
      </c>
      <c r="AE57" s="275">
        <v>699.74732065000001</v>
      </c>
      <c r="AF57" s="275">
        <v>706.11381400000005</v>
      </c>
      <c r="AG57" s="275">
        <v>561.71501903000001</v>
      </c>
      <c r="AH57" s="275">
        <v>450.13301129000001</v>
      </c>
      <c r="AI57" s="275">
        <v>411.01959667</v>
      </c>
      <c r="AJ57" s="275">
        <v>349.98480999999998</v>
      </c>
      <c r="AK57" s="275">
        <v>396.95381700000002</v>
      </c>
      <c r="AL57" s="275">
        <v>463.05423452000002</v>
      </c>
      <c r="AM57" s="275">
        <v>556.71402451999995</v>
      </c>
      <c r="AN57" s="275">
        <v>601.62703346000001</v>
      </c>
      <c r="AO57" s="275">
        <v>531.60734087000003</v>
      </c>
      <c r="AP57" s="275">
        <v>599.50696313000003</v>
      </c>
      <c r="AQ57" s="275">
        <v>665.00150728999995</v>
      </c>
      <c r="AR57" s="275">
        <v>628.89438776999998</v>
      </c>
      <c r="AS57" s="275">
        <v>503.44377222999998</v>
      </c>
      <c r="AT57" s="275">
        <v>409.412465</v>
      </c>
      <c r="AU57" s="275">
        <v>344.56762156999997</v>
      </c>
      <c r="AV57" s="275">
        <v>315.09034618999999</v>
      </c>
      <c r="AW57" s="275">
        <v>391.34984257000002</v>
      </c>
      <c r="AX57" s="275">
        <v>383.96800683999999</v>
      </c>
      <c r="AY57" s="275">
        <v>457.61989999999997</v>
      </c>
      <c r="AZ57" s="275">
        <v>414.19760000000002</v>
      </c>
      <c r="BA57" s="338">
        <v>434.70010000000002</v>
      </c>
      <c r="BB57" s="338">
        <v>469.06240000000003</v>
      </c>
      <c r="BC57" s="338">
        <v>547.39639999999997</v>
      </c>
      <c r="BD57" s="338">
        <v>594.71010000000001</v>
      </c>
      <c r="BE57" s="338">
        <v>542.93920000000003</v>
      </c>
      <c r="BF57" s="338">
        <v>445.33949999999999</v>
      </c>
      <c r="BG57" s="338">
        <v>371.77319999999997</v>
      </c>
      <c r="BH57" s="338">
        <v>365.47199999999998</v>
      </c>
      <c r="BI57" s="338">
        <v>373.87720000000002</v>
      </c>
      <c r="BJ57" s="338">
        <v>409.26490000000001</v>
      </c>
      <c r="BK57" s="338">
        <v>481.8202</v>
      </c>
      <c r="BL57" s="338">
        <v>475.95299999999997</v>
      </c>
      <c r="BM57" s="338">
        <v>493.20420000000001</v>
      </c>
      <c r="BN57" s="338">
        <v>520.97529999999995</v>
      </c>
      <c r="BO57" s="338">
        <v>594.90409999999997</v>
      </c>
      <c r="BP57" s="338">
        <v>618.00400000000002</v>
      </c>
      <c r="BQ57" s="338">
        <v>586.5675</v>
      </c>
      <c r="BR57" s="338">
        <v>469.77699999999999</v>
      </c>
      <c r="BS57" s="338">
        <v>374.50569999999999</v>
      </c>
      <c r="BT57" s="338">
        <v>364.80779999999999</v>
      </c>
      <c r="BU57" s="338">
        <v>391.94330000000002</v>
      </c>
      <c r="BV57" s="338">
        <v>439.63760000000002</v>
      </c>
    </row>
    <row r="58" spans="1:74" ht="11.1" customHeight="1" x14ac:dyDescent="0.2">
      <c r="A58" s="555" t="s">
        <v>428</v>
      </c>
      <c r="B58" s="556" t="s">
        <v>440</v>
      </c>
      <c r="C58" s="275">
        <v>186.61885419000001</v>
      </c>
      <c r="D58" s="275">
        <v>235.05498213999999</v>
      </c>
      <c r="E58" s="275">
        <v>247.83464968000001</v>
      </c>
      <c r="F58" s="275">
        <v>283.70211733000002</v>
      </c>
      <c r="G58" s="275">
        <v>281.89776774000001</v>
      </c>
      <c r="H58" s="275">
        <v>278.62356132999997</v>
      </c>
      <c r="I58" s="275">
        <v>284.59793999999999</v>
      </c>
      <c r="J58" s="275">
        <v>286.97113612999999</v>
      </c>
      <c r="K58" s="275">
        <v>243.73625766999999</v>
      </c>
      <c r="L58" s="275">
        <v>229.04031000000001</v>
      </c>
      <c r="M58" s="275">
        <v>248.55795033000001</v>
      </c>
      <c r="N58" s="275">
        <v>265.86935935000002</v>
      </c>
      <c r="O58" s="275">
        <v>221.99143194000001</v>
      </c>
      <c r="P58" s="275">
        <v>273.39947552000001</v>
      </c>
      <c r="Q58" s="275">
        <v>301.10980710000001</v>
      </c>
      <c r="R58" s="275">
        <v>306.11501533000001</v>
      </c>
      <c r="S58" s="275">
        <v>325.14096676999998</v>
      </c>
      <c r="T58" s="275">
        <v>322.62335999999999</v>
      </c>
      <c r="U58" s="275">
        <v>336.15412484000001</v>
      </c>
      <c r="V58" s="275">
        <v>306.81296257999998</v>
      </c>
      <c r="W58" s="275">
        <v>305.22873267</v>
      </c>
      <c r="X58" s="275">
        <v>284.79539999999997</v>
      </c>
      <c r="Y58" s="275">
        <v>274.12332099999998</v>
      </c>
      <c r="Z58" s="275">
        <v>277.18240677</v>
      </c>
      <c r="AA58" s="275">
        <v>230.20204709999999</v>
      </c>
      <c r="AB58" s="275">
        <v>268.00494964000001</v>
      </c>
      <c r="AC58" s="275">
        <v>320.65023160999999</v>
      </c>
      <c r="AD58" s="275">
        <v>357.61172299999998</v>
      </c>
      <c r="AE58" s="275">
        <v>359.34035452000001</v>
      </c>
      <c r="AF58" s="275">
        <v>384.52638932999997</v>
      </c>
      <c r="AG58" s="275">
        <v>348.62796580999998</v>
      </c>
      <c r="AH58" s="275">
        <v>336.90770451999998</v>
      </c>
      <c r="AI58" s="275">
        <v>323.96859699999999</v>
      </c>
      <c r="AJ58" s="275">
        <v>331.79422290000002</v>
      </c>
      <c r="AK58" s="275">
        <v>280.60556967000002</v>
      </c>
      <c r="AL58" s="275">
        <v>266.98490580999999</v>
      </c>
      <c r="AM58" s="275">
        <v>301.22934613000001</v>
      </c>
      <c r="AN58" s="275">
        <v>353.32118538999998</v>
      </c>
      <c r="AO58" s="275">
        <v>359.6928479</v>
      </c>
      <c r="AP58" s="275">
        <v>389.81416812999998</v>
      </c>
      <c r="AQ58" s="275">
        <v>386.16911386999999</v>
      </c>
      <c r="AR58" s="275">
        <v>409.72601996999998</v>
      </c>
      <c r="AS58" s="275">
        <v>338.79704034999997</v>
      </c>
      <c r="AT58" s="275">
        <v>354.15438668000002</v>
      </c>
      <c r="AU58" s="275">
        <v>328.01529440000002</v>
      </c>
      <c r="AV58" s="275">
        <v>302.64836455</v>
      </c>
      <c r="AW58" s="275">
        <v>302.28304663</v>
      </c>
      <c r="AX58" s="275">
        <v>287.35316281000001</v>
      </c>
      <c r="AY58" s="275">
        <v>266.89460000000003</v>
      </c>
      <c r="AZ58" s="275">
        <v>323.68009999999998</v>
      </c>
      <c r="BA58" s="338">
        <v>356.00009999999997</v>
      </c>
      <c r="BB58" s="338">
        <v>396.97629999999998</v>
      </c>
      <c r="BC58" s="338">
        <v>404.49079999999998</v>
      </c>
      <c r="BD58" s="338">
        <v>427.98</v>
      </c>
      <c r="BE58" s="338">
        <v>382.89749999999998</v>
      </c>
      <c r="BF58" s="338">
        <v>377.51940000000002</v>
      </c>
      <c r="BG58" s="338">
        <v>354.43220000000002</v>
      </c>
      <c r="BH58" s="338">
        <v>336.47949999999997</v>
      </c>
      <c r="BI58" s="338">
        <v>323.14530000000002</v>
      </c>
      <c r="BJ58" s="338">
        <v>303.7439</v>
      </c>
      <c r="BK58" s="338">
        <v>282.30459999999999</v>
      </c>
      <c r="BL58" s="338">
        <v>340.15530000000001</v>
      </c>
      <c r="BM58" s="338">
        <v>372.81229999999999</v>
      </c>
      <c r="BN58" s="338">
        <v>415.40230000000003</v>
      </c>
      <c r="BO58" s="338">
        <v>421.7611</v>
      </c>
      <c r="BP58" s="338">
        <v>449.38659999999999</v>
      </c>
      <c r="BQ58" s="338">
        <v>401.6508</v>
      </c>
      <c r="BR58" s="338">
        <v>397.32839999999999</v>
      </c>
      <c r="BS58" s="338">
        <v>375.20909999999998</v>
      </c>
      <c r="BT58" s="338">
        <v>354.23559999999998</v>
      </c>
      <c r="BU58" s="338">
        <v>337.78539999999998</v>
      </c>
      <c r="BV58" s="338">
        <v>329.75349999999997</v>
      </c>
    </row>
    <row r="59" spans="1:74" ht="11.1" customHeight="1" x14ac:dyDescent="0.2">
      <c r="A59" s="555" t="s">
        <v>429</v>
      </c>
      <c r="B59" s="558" t="s">
        <v>387</v>
      </c>
      <c r="C59" s="275">
        <v>4.9354458064999998</v>
      </c>
      <c r="D59" s="275">
        <v>5.4356910714</v>
      </c>
      <c r="E59" s="275">
        <v>4.7402393547999999</v>
      </c>
      <c r="F59" s="275">
        <v>4.7043160000000004</v>
      </c>
      <c r="G59" s="275">
        <v>5.0243764516000002</v>
      </c>
      <c r="H59" s="275">
        <v>4.9234710000000002</v>
      </c>
      <c r="I59" s="275">
        <v>5.8611677419000001</v>
      </c>
      <c r="J59" s="275">
        <v>5.8392729032000004</v>
      </c>
      <c r="K59" s="275">
        <v>5.8943586666999996</v>
      </c>
      <c r="L59" s="275">
        <v>5.6811335484000001</v>
      </c>
      <c r="M59" s="275">
        <v>5.3055060000000003</v>
      </c>
      <c r="N59" s="275">
        <v>5.4680009677000001</v>
      </c>
      <c r="O59" s="275">
        <v>4.6887483871000004</v>
      </c>
      <c r="P59" s="275">
        <v>4.2511534483000002</v>
      </c>
      <c r="Q59" s="275">
        <v>4.5662693548000002</v>
      </c>
      <c r="R59" s="275">
        <v>4.4063869999999996</v>
      </c>
      <c r="S59" s="275">
        <v>4.7449645160999996</v>
      </c>
      <c r="T59" s="275">
        <v>5.2690533332999996</v>
      </c>
      <c r="U59" s="275">
        <v>5.3460341935000004</v>
      </c>
      <c r="V59" s="275">
        <v>5.0493616129000003</v>
      </c>
      <c r="W59" s="275">
        <v>5.4846076666999997</v>
      </c>
      <c r="X59" s="275">
        <v>5.3595961289999998</v>
      </c>
      <c r="Y59" s="275">
        <v>5.3217316666999999</v>
      </c>
      <c r="Z59" s="275">
        <v>5.4859083871000003</v>
      </c>
      <c r="AA59" s="275">
        <v>5.4251090323</v>
      </c>
      <c r="AB59" s="275">
        <v>5.8904807142999998</v>
      </c>
      <c r="AC59" s="275">
        <v>5.4741493547999998</v>
      </c>
      <c r="AD59" s="275">
        <v>6.0053979999999996</v>
      </c>
      <c r="AE59" s="275">
        <v>4.8011893548</v>
      </c>
      <c r="AF59" s="275">
        <v>5.1124993332999997</v>
      </c>
      <c r="AG59" s="275">
        <v>6.0455683871000003</v>
      </c>
      <c r="AH59" s="275">
        <v>6.1293632257999997</v>
      </c>
      <c r="AI59" s="275">
        <v>5.8026266667000002</v>
      </c>
      <c r="AJ59" s="275">
        <v>4.6658122580999999</v>
      </c>
      <c r="AK59" s="275">
        <v>5.0484876666999998</v>
      </c>
      <c r="AL59" s="275">
        <v>5.3526422581000004</v>
      </c>
      <c r="AM59" s="275">
        <v>5.6328518386999997</v>
      </c>
      <c r="AN59" s="275">
        <v>5.1793388214</v>
      </c>
      <c r="AO59" s="275">
        <v>5.8657647418999996</v>
      </c>
      <c r="AP59" s="275">
        <v>6.0970955333000001</v>
      </c>
      <c r="AQ59" s="275">
        <v>5.6945259676999997</v>
      </c>
      <c r="AR59" s="275">
        <v>6.1364884999999996</v>
      </c>
      <c r="AS59" s="275">
        <v>5.9045051935000004</v>
      </c>
      <c r="AT59" s="275">
        <v>5.9573346773999996</v>
      </c>
      <c r="AU59" s="275">
        <v>5.5444029332999998</v>
      </c>
      <c r="AV59" s="275">
        <v>5.6110255805999998</v>
      </c>
      <c r="AW59" s="275">
        <v>5.6477465333000003</v>
      </c>
      <c r="AX59" s="275">
        <v>5.7001600645000003</v>
      </c>
      <c r="AY59" s="275">
        <v>5.5156239999999999</v>
      </c>
      <c r="AZ59" s="275">
        <v>5.1308360000000004</v>
      </c>
      <c r="BA59" s="338">
        <v>5.65991</v>
      </c>
      <c r="BB59" s="338">
        <v>5.9959439999999997</v>
      </c>
      <c r="BC59" s="338">
        <v>5.6649089999999998</v>
      </c>
      <c r="BD59" s="338">
        <v>5.925046</v>
      </c>
      <c r="BE59" s="338">
        <v>6.0444649999999998</v>
      </c>
      <c r="BF59" s="338">
        <v>6.1344989999999999</v>
      </c>
      <c r="BG59" s="338">
        <v>5.6353150000000003</v>
      </c>
      <c r="BH59" s="338">
        <v>5.731128</v>
      </c>
      <c r="BI59" s="338">
        <v>5.8433390000000003</v>
      </c>
      <c r="BJ59" s="338">
        <v>5.8228759999999999</v>
      </c>
      <c r="BK59" s="338">
        <v>5.5272579999999998</v>
      </c>
      <c r="BL59" s="338">
        <v>5.1282629999999996</v>
      </c>
      <c r="BM59" s="338">
        <v>5.6863539999999997</v>
      </c>
      <c r="BN59" s="338">
        <v>6.0155950000000002</v>
      </c>
      <c r="BO59" s="338">
        <v>5.6829669999999997</v>
      </c>
      <c r="BP59" s="338">
        <v>5.9338639999999998</v>
      </c>
      <c r="BQ59" s="338">
        <v>6.0571159999999997</v>
      </c>
      <c r="BR59" s="338">
        <v>6.1440219999999997</v>
      </c>
      <c r="BS59" s="338">
        <v>5.640727</v>
      </c>
      <c r="BT59" s="338">
        <v>5.7359210000000003</v>
      </c>
      <c r="BU59" s="338">
        <v>5.849583</v>
      </c>
      <c r="BV59" s="338">
        <v>5.8312359999999996</v>
      </c>
    </row>
    <row r="60" spans="1:74" ht="11.1" customHeight="1" x14ac:dyDescent="0.2">
      <c r="A60" s="560" t="s">
        <v>430</v>
      </c>
      <c r="B60" s="561" t="s">
        <v>389</v>
      </c>
      <c r="C60" s="255">
        <v>2008.6478810000001</v>
      </c>
      <c r="D60" s="255">
        <v>1953.7945725</v>
      </c>
      <c r="E60" s="255">
        <v>1926.2873873999999</v>
      </c>
      <c r="F60" s="255">
        <v>1870.822831</v>
      </c>
      <c r="G60" s="255">
        <v>1873.0199009999999</v>
      </c>
      <c r="H60" s="255">
        <v>2237.1601403</v>
      </c>
      <c r="I60" s="255">
        <v>2333.5029909999998</v>
      </c>
      <c r="J60" s="255">
        <v>2372.7936715999999</v>
      </c>
      <c r="K60" s="255">
        <v>2199.3776726999999</v>
      </c>
      <c r="L60" s="255">
        <v>1981.7474823</v>
      </c>
      <c r="M60" s="255">
        <v>1925.4933252999999</v>
      </c>
      <c r="N60" s="255">
        <v>2076.2216155000001</v>
      </c>
      <c r="O60" s="255">
        <v>2011.5555225999999</v>
      </c>
      <c r="P60" s="255">
        <v>1926.0358845000001</v>
      </c>
      <c r="Q60" s="255">
        <v>1879.7080355000001</v>
      </c>
      <c r="R60" s="255">
        <v>1853.6272397</v>
      </c>
      <c r="S60" s="255">
        <v>1899.7457423000001</v>
      </c>
      <c r="T60" s="255">
        <v>2274.9433957000001</v>
      </c>
      <c r="U60" s="255">
        <v>2403.0510009999998</v>
      </c>
      <c r="V60" s="255">
        <v>2352.0462573999998</v>
      </c>
      <c r="W60" s="255">
        <v>2110.2207039999998</v>
      </c>
      <c r="X60" s="255">
        <v>1936.1719313000001</v>
      </c>
      <c r="Y60" s="255">
        <v>1880.654738</v>
      </c>
      <c r="Z60" s="255">
        <v>2104.6007684000001</v>
      </c>
      <c r="AA60" s="255">
        <v>2158.5240322999998</v>
      </c>
      <c r="AB60" s="255">
        <v>1974.9817035999999</v>
      </c>
      <c r="AC60" s="255">
        <v>1910.9862413000001</v>
      </c>
      <c r="AD60" s="255">
        <v>1873.059784</v>
      </c>
      <c r="AE60" s="255">
        <v>1964.2337106</v>
      </c>
      <c r="AF60" s="255">
        <v>2257.8033730000002</v>
      </c>
      <c r="AG60" s="255">
        <v>2460.45865</v>
      </c>
      <c r="AH60" s="255">
        <v>2400.3205548000001</v>
      </c>
      <c r="AI60" s="255">
        <v>2155.7159197000001</v>
      </c>
      <c r="AJ60" s="255">
        <v>1953.9205984</v>
      </c>
      <c r="AK60" s="255">
        <v>1907.5636196999999</v>
      </c>
      <c r="AL60" s="255">
        <v>2029.7184313</v>
      </c>
      <c r="AM60" s="255">
        <v>2047.8920909999999</v>
      </c>
      <c r="AN60" s="255">
        <v>2045.3400429000001</v>
      </c>
      <c r="AO60" s="255">
        <v>1949.7927849</v>
      </c>
      <c r="AP60" s="255">
        <v>1915.7724853</v>
      </c>
      <c r="AQ60" s="255">
        <v>1988.9102258</v>
      </c>
      <c r="AR60" s="255">
        <v>2248.7489414000001</v>
      </c>
      <c r="AS60" s="255">
        <v>2500.3964541</v>
      </c>
      <c r="AT60" s="255">
        <v>2395.9129647999998</v>
      </c>
      <c r="AU60" s="255">
        <v>2153.7905372999999</v>
      </c>
      <c r="AV60" s="255">
        <v>1934.8030037000001</v>
      </c>
      <c r="AW60" s="255">
        <v>1997.0801099</v>
      </c>
      <c r="AX60" s="255">
        <v>2037.4457421</v>
      </c>
      <c r="AY60" s="255">
        <v>2064.4479999999999</v>
      </c>
      <c r="AZ60" s="255">
        <v>2045.702</v>
      </c>
      <c r="BA60" s="342">
        <v>1915.614</v>
      </c>
      <c r="BB60" s="342">
        <v>1869.492</v>
      </c>
      <c r="BC60" s="342">
        <v>1949.356</v>
      </c>
      <c r="BD60" s="342">
        <v>2201.25</v>
      </c>
      <c r="BE60" s="342">
        <v>2422.105</v>
      </c>
      <c r="BF60" s="342">
        <v>2369.1410000000001</v>
      </c>
      <c r="BG60" s="342">
        <v>2073.194</v>
      </c>
      <c r="BH60" s="342">
        <v>1926.211</v>
      </c>
      <c r="BI60" s="342">
        <v>1945.059</v>
      </c>
      <c r="BJ60" s="342">
        <v>2078.047</v>
      </c>
      <c r="BK60" s="342">
        <v>2040.5219999999999</v>
      </c>
      <c r="BL60" s="342">
        <v>2026.8040000000001</v>
      </c>
      <c r="BM60" s="342">
        <v>1929.175</v>
      </c>
      <c r="BN60" s="342">
        <v>1882.404</v>
      </c>
      <c r="BO60" s="342">
        <v>1962.9559999999999</v>
      </c>
      <c r="BP60" s="342">
        <v>2208.9850000000001</v>
      </c>
      <c r="BQ60" s="342">
        <v>2434.5720000000001</v>
      </c>
      <c r="BR60" s="342">
        <v>2378.9340000000002</v>
      </c>
      <c r="BS60" s="342">
        <v>2079.0819999999999</v>
      </c>
      <c r="BT60" s="342">
        <v>1931.498</v>
      </c>
      <c r="BU60" s="342">
        <v>1951.442</v>
      </c>
      <c r="BV60" s="342">
        <v>2086.6909999999998</v>
      </c>
    </row>
    <row r="61" spans="1:74" ht="10.5" customHeight="1" x14ac:dyDescent="0.2">
      <c r="A61" s="549"/>
      <c r="B61" s="562" t="s">
        <v>431</v>
      </c>
      <c r="C61" s="563"/>
      <c r="D61" s="563"/>
      <c r="E61" s="563"/>
      <c r="F61" s="563"/>
      <c r="G61" s="563"/>
      <c r="H61" s="563"/>
      <c r="I61" s="563"/>
      <c r="J61" s="563"/>
      <c r="K61" s="563"/>
      <c r="L61" s="563"/>
      <c r="M61" s="563"/>
      <c r="N61" s="563"/>
      <c r="O61" s="563"/>
      <c r="P61" s="563"/>
      <c r="Q61" s="563"/>
      <c r="R61" s="563"/>
      <c r="S61" s="563"/>
      <c r="T61" s="563"/>
      <c r="U61" s="563"/>
      <c r="V61" s="563"/>
      <c r="W61" s="563"/>
      <c r="X61" s="563"/>
      <c r="Y61" s="563"/>
      <c r="Z61" s="563"/>
      <c r="AA61" s="563"/>
      <c r="AB61" s="563"/>
      <c r="AC61" s="563"/>
      <c r="AD61" s="563"/>
      <c r="AE61" s="563"/>
      <c r="AF61" s="563"/>
      <c r="AG61" s="563"/>
      <c r="AH61" s="563"/>
      <c r="AI61" s="563"/>
      <c r="AJ61" s="563"/>
      <c r="AK61" s="563"/>
      <c r="AL61" s="563"/>
      <c r="AM61" s="563"/>
      <c r="AN61" s="563"/>
      <c r="AO61" s="563"/>
      <c r="AP61" s="563"/>
      <c r="AQ61" s="563"/>
      <c r="AR61" s="563"/>
      <c r="AS61" s="563"/>
      <c r="AT61" s="563"/>
      <c r="AU61" s="563"/>
      <c r="AV61" s="563"/>
      <c r="AW61" s="563"/>
      <c r="AX61" s="563"/>
      <c r="AY61" s="563"/>
      <c r="AZ61" s="563"/>
      <c r="BA61" s="563"/>
      <c r="BB61" s="563"/>
      <c r="BC61" s="563"/>
      <c r="BD61" s="698"/>
      <c r="BE61" s="698"/>
      <c r="BF61" s="698"/>
      <c r="BG61" s="563"/>
      <c r="BH61" s="563"/>
      <c r="BI61" s="563"/>
      <c r="BJ61" s="563"/>
      <c r="BK61" s="563"/>
      <c r="BL61" s="563"/>
      <c r="BM61" s="563"/>
      <c r="BN61" s="563"/>
      <c r="BO61" s="563"/>
      <c r="BP61" s="563"/>
      <c r="BQ61" s="563"/>
      <c r="BR61" s="563"/>
      <c r="BS61" s="563"/>
      <c r="BT61" s="563"/>
      <c r="BU61" s="563"/>
      <c r="BV61" s="563"/>
    </row>
    <row r="62" spans="1:74" ht="10.5" customHeight="1" x14ac:dyDescent="0.2">
      <c r="A62" s="549"/>
      <c r="B62" s="562" t="s">
        <v>432</v>
      </c>
      <c r="C62" s="563"/>
      <c r="D62" s="563"/>
      <c r="E62" s="563"/>
      <c r="F62" s="563"/>
      <c r="G62" s="563"/>
      <c r="H62" s="563"/>
      <c r="I62" s="563"/>
      <c r="J62" s="563"/>
      <c r="K62" s="563"/>
      <c r="L62" s="563"/>
      <c r="M62" s="563"/>
      <c r="N62" s="563"/>
      <c r="O62" s="563"/>
      <c r="P62" s="563"/>
      <c r="Q62" s="563"/>
      <c r="R62" s="563"/>
      <c r="S62" s="563"/>
      <c r="T62" s="563"/>
      <c r="U62" s="563"/>
      <c r="V62" s="563"/>
      <c r="W62" s="563"/>
      <c r="X62" s="563"/>
      <c r="Y62" s="563"/>
      <c r="Z62" s="563"/>
      <c r="AA62" s="563"/>
      <c r="AB62" s="563"/>
      <c r="AC62" s="563"/>
      <c r="AD62" s="563"/>
      <c r="AE62" s="563"/>
      <c r="AF62" s="563"/>
      <c r="AG62" s="563"/>
      <c r="AH62" s="563"/>
      <c r="AI62" s="563"/>
      <c r="AJ62" s="563"/>
      <c r="AK62" s="563"/>
      <c r="AL62" s="563"/>
      <c r="AM62" s="563"/>
      <c r="AN62" s="563"/>
      <c r="AO62" s="563"/>
      <c r="AP62" s="563"/>
      <c r="AQ62" s="563"/>
      <c r="AR62" s="563"/>
      <c r="AS62" s="563"/>
      <c r="AT62" s="563"/>
      <c r="AU62" s="563"/>
      <c r="AV62" s="563"/>
      <c r="AW62" s="563"/>
      <c r="AX62" s="563"/>
      <c r="AY62" s="563"/>
      <c r="AZ62" s="563"/>
      <c r="BA62" s="563"/>
      <c r="BB62" s="563"/>
      <c r="BC62" s="563"/>
      <c r="BD62" s="698"/>
      <c r="BE62" s="698"/>
      <c r="BF62" s="698"/>
      <c r="BG62" s="563"/>
      <c r="BH62" s="563"/>
      <c r="BI62" s="563"/>
      <c r="BJ62" s="563"/>
      <c r="BK62" s="563"/>
      <c r="BL62" s="563"/>
      <c r="BM62" s="563"/>
      <c r="BN62" s="563"/>
      <c r="BO62" s="563"/>
      <c r="BP62" s="563"/>
      <c r="BQ62" s="563"/>
      <c r="BR62" s="563"/>
      <c r="BS62" s="563"/>
      <c r="BT62" s="563"/>
      <c r="BU62" s="563"/>
      <c r="BV62" s="563"/>
    </row>
    <row r="63" spans="1:74" ht="10.5" customHeight="1" x14ac:dyDescent="0.2">
      <c r="A63" s="549"/>
      <c r="B63" s="562" t="s">
        <v>433</v>
      </c>
      <c r="C63" s="563"/>
      <c r="D63" s="563"/>
      <c r="E63" s="563"/>
      <c r="F63" s="563"/>
      <c r="G63" s="563"/>
      <c r="H63" s="563"/>
      <c r="I63" s="563"/>
      <c r="J63" s="563"/>
      <c r="K63" s="563"/>
      <c r="L63" s="563"/>
      <c r="M63" s="563"/>
      <c r="N63" s="563"/>
      <c r="O63" s="563"/>
      <c r="P63" s="563"/>
      <c r="Q63" s="563"/>
      <c r="R63" s="563"/>
      <c r="S63" s="563"/>
      <c r="T63" s="563"/>
      <c r="U63" s="563"/>
      <c r="V63" s="563"/>
      <c r="W63" s="563"/>
      <c r="X63" s="563"/>
      <c r="Y63" s="563"/>
      <c r="Z63" s="563"/>
      <c r="AA63" s="563"/>
      <c r="AB63" s="563"/>
      <c r="AC63" s="563"/>
      <c r="AD63" s="563"/>
      <c r="AE63" s="563"/>
      <c r="AF63" s="563"/>
      <c r="AG63" s="563"/>
      <c r="AH63" s="563"/>
      <c r="AI63" s="563"/>
      <c r="AJ63" s="563"/>
      <c r="AK63" s="563"/>
      <c r="AL63" s="563"/>
      <c r="AM63" s="563"/>
      <c r="AN63" s="563"/>
      <c r="AO63" s="563"/>
      <c r="AP63" s="563"/>
      <c r="AQ63" s="563"/>
      <c r="AR63" s="563"/>
      <c r="AS63" s="563"/>
      <c r="AT63" s="563"/>
      <c r="AU63" s="563"/>
      <c r="AV63" s="563"/>
      <c r="AW63" s="563"/>
      <c r="AX63" s="563"/>
      <c r="AY63" s="563"/>
      <c r="AZ63" s="563"/>
      <c r="BA63" s="563"/>
      <c r="BB63" s="563"/>
      <c r="BC63" s="563"/>
      <c r="BD63" s="698"/>
      <c r="BE63" s="698"/>
      <c r="BF63" s="698"/>
      <c r="BG63" s="563"/>
      <c r="BH63" s="563"/>
      <c r="BI63" s="563"/>
      <c r="BJ63" s="563"/>
      <c r="BK63" s="563"/>
      <c r="BL63" s="563"/>
      <c r="BM63" s="563"/>
      <c r="BN63" s="563"/>
      <c r="BO63" s="563"/>
      <c r="BP63" s="563"/>
      <c r="BQ63" s="563"/>
      <c r="BR63" s="563"/>
      <c r="BS63" s="563"/>
      <c r="BT63" s="563"/>
      <c r="BU63" s="563"/>
      <c r="BV63" s="563"/>
    </row>
    <row r="64" spans="1:74" ht="10.5" customHeight="1" x14ac:dyDescent="0.2">
      <c r="A64" s="549"/>
      <c r="B64" s="562" t="s">
        <v>434</v>
      </c>
      <c r="C64" s="563"/>
      <c r="D64" s="563"/>
      <c r="E64" s="563"/>
      <c r="F64" s="563"/>
      <c r="G64" s="563"/>
      <c r="H64" s="563"/>
      <c r="I64" s="563"/>
      <c r="J64" s="563"/>
      <c r="K64" s="563"/>
      <c r="L64" s="563"/>
      <c r="M64" s="563"/>
      <c r="N64" s="563"/>
      <c r="O64" s="563"/>
      <c r="P64" s="563"/>
      <c r="Q64" s="563"/>
      <c r="R64" s="563"/>
      <c r="S64" s="563"/>
      <c r="T64" s="563"/>
      <c r="U64" s="563"/>
      <c r="V64" s="563"/>
      <c r="W64" s="563"/>
      <c r="X64" s="563"/>
      <c r="Y64" s="563"/>
      <c r="Z64" s="563"/>
      <c r="AA64" s="563"/>
      <c r="AB64" s="563"/>
      <c r="AC64" s="563"/>
      <c r="AD64" s="563"/>
      <c r="AE64" s="563"/>
      <c r="AF64" s="563"/>
      <c r="AG64" s="563"/>
      <c r="AH64" s="563"/>
      <c r="AI64" s="563"/>
      <c r="AJ64" s="563"/>
      <c r="AK64" s="563"/>
      <c r="AL64" s="563"/>
      <c r="AM64" s="563"/>
      <c r="AN64" s="563"/>
      <c r="AO64" s="563"/>
      <c r="AP64" s="563"/>
      <c r="AQ64" s="563"/>
      <c r="AR64" s="563"/>
      <c r="AS64" s="563"/>
      <c r="AT64" s="563"/>
      <c r="AU64" s="563"/>
      <c r="AV64" s="563"/>
      <c r="AW64" s="563"/>
      <c r="AX64" s="563"/>
      <c r="AY64" s="563"/>
      <c r="AZ64" s="563"/>
      <c r="BA64" s="563"/>
      <c r="BB64" s="563"/>
      <c r="BC64" s="563"/>
      <c r="BD64" s="698"/>
      <c r="BE64" s="698"/>
      <c r="BF64" s="698"/>
      <c r="BG64" s="563"/>
      <c r="BH64" s="563"/>
      <c r="BI64" s="563"/>
      <c r="BJ64" s="563"/>
      <c r="BK64" s="563"/>
      <c r="BL64" s="563"/>
      <c r="BM64" s="563"/>
      <c r="BN64" s="563"/>
      <c r="BO64" s="563"/>
      <c r="BP64" s="563"/>
      <c r="BQ64" s="563"/>
      <c r="BR64" s="563"/>
      <c r="BS64" s="563"/>
      <c r="BT64" s="563"/>
      <c r="BU64" s="563"/>
      <c r="BV64" s="563"/>
    </row>
    <row r="65" spans="1:74" ht="10.5" customHeight="1" x14ac:dyDescent="0.2">
      <c r="A65" s="564"/>
      <c r="B65" s="565" t="s">
        <v>435</v>
      </c>
      <c r="C65" s="566"/>
      <c r="D65" s="566"/>
      <c r="E65" s="566"/>
      <c r="F65" s="566"/>
      <c r="G65" s="566"/>
      <c r="H65" s="566"/>
      <c r="I65" s="566"/>
      <c r="J65" s="566"/>
      <c r="K65" s="566"/>
      <c r="L65" s="566"/>
      <c r="M65" s="566"/>
      <c r="N65" s="566"/>
      <c r="O65" s="566"/>
      <c r="P65" s="566"/>
      <c r="Q65" s="566"/>
      <c r="R65" s="566"/>
      <c r="S65" s="566"/>
      <c r="T65" s="566"/>
      <c r="U65" s="566"/>
      <c r="V65" s="566"/>
      <c r="W65" s="566"/>
      <c r="X65" s="566"/>
      <c r="Y65" s="566"/>
      <c r="Z65" s="566"/>
      <c r="AA65" s="566"/>
      <c r="AB65" s="566"/>
      <c r="AC65" s="566"/>
      <c r="AD65" s="566"/>
      <c r="AE65" s="566"/>
      <c r="AF65" s="566"/>
      <c r="AG65" s="566"/>
      <c r="AH65" s="566"/>
      <c r="AI65" s="566"/>
      <c r="AJ65" s="566"/>
      <c r="AK65" s="566"/>
      <c r="AL65" s="566"/>
      <c r="AM65" s="566"/>
      <c r="AN65" s="566"/>
      <c r="AO65" s="566"/>
      <c r="AP65" s="566"/>
      <c r="AQ65" s="566"/>
      <c r="AR65" s="566"/>
      <c r="AS65" s="566"/>
      <c r="AT65" s="566"/>
      <c r="AU65" s="566"/>
      <c r="AV65" s="566"/>
      <c r="AW65" s="566"/>
      <c r="AX65" s="566"/>
      <c r="AY65" s="566"/>
      <c r="AZ65" s="566"/>
      <c r="BA65" s="566"/>
      <c r="BB65" s="566"/>
      <c r="BC65" s="566"/>
      <c r="BD65" s="699"/>
      <c r="BE65" s="699"/>
      <c r="BF65" s="699"/>
      <c r="BG65" s="566"/>
      <c r="BH65" s="566"/>
      <c r="BI65" s="566"/>
      <c r="BJ65" s="566"/>
      <c r="BK65" s="566"/>
      <c r="BL65" s="566"/>
      <c r="BM65" s="566"/>
      <c r="BN65" s="566"/>
      <c r="BO65" s="566"/>
      <c r="BP65" s="566"/>
      <c r="BQ65" s="566"/>
      <c r="BR65" s="566"/>
      <c r="BS65" s="566"/>
      <c r="BT65" s="566"/>
      <c r="BU65" s="566"/>
      <c r="BV65" s="566"/>
    </row>
    <row r="66" spans="1:74" ht="10.5" customHeight="1" x14ac:dyDescent="0.2">
      <c r="A66" s="564"/>
      <c r="B66" s="567" t="s">
        <v>436</v>
      </c>
      <c r="C66" s="566"/>
      <c r="D66" s="566"/>
      <c r="E66" s="566"/>
      <c r="F66" s="566"/>
      <c r="G66" s="566"/>
      <c r="H66" s="566"/>
      <c r="I66" s="566"/>
      <c r="J66" s="566"/>
      <c r="K66" s="566"/>
      <c r="L66" s="566"/>
      <c r="M66" s="566"/>
      <c r="N66" s="566"/>
      <c r="O66" s="566"/>
      <c r="P66" s="566"/>
      <c r="Q66" s="566"/>
      <c r="R66" s="566"/>
      <c r="S66" s="566"/>
      <c r="T66" s="566"/>
      <c r="U66" s="566"/>
      <c r="V66" s="566"/>
      <c r="W66" s="566"/>
      <c r="X66" s="566"/>
      <c r="Y66" s="566"/>
      <c r="Z66" s="566"/>
      <c r="AA66" s="566"/>
      <c r="AB66" s="566"/>
      <c r="AC66" s="566"/>
      <c r="AD66" s="566"/>
      <c r="AE66" s="566"/>
      <c r="AF66" s="566"/>
      <c r="AG66" s="566"/>
      <c r="AH66" s="566"/>
      <c r="AI66" s="566"/>
      <c r="AJ66" s="566"/>
      <c r="AK66" s="566"/>
      <c r="AL66" s="566"/>
      <c r="AM66" s="566"/>
      <c r="AN66" s="566"/>
      <c r="AO66" s="566"/>
      <c r="AP66" s="566"/>
      <c r="AQ66" s="566"/>
      <c r="AR66" s="566"/>
      <c r="AS66" s="566"/>
      <c r="AT66" s="566"/>
      <c r="AU66" s="566"/>
      <c r="AV66" s="566"/>
      <c r="AW66" s="566"/>
      <c r="AX66" s="566"/>
      <c r="AY66" s="566"/>
      <c r="AZ66" s="566"/>
      <c r="BA66" s="566"/>
      <c r="BB66" s="566"/>
      <c r="BC66" s="566"/>
      <c r="BD66" s="699"/>
      <c r="BE66" s="699"/>
      <c r="BF66" s="699"/>
      <c r="BG66" s="566"/>
      <c r="BH66" s="566"/>
      <c r="BI66" s="566"/>
      <c r="BJ66" s="566"/>
      <c r="BK66" s="566"/>
      <c r="BL66" s="566"/>
      <c r="BM66" s="566"/>
      <c r="BN66" s="566"/>
      <c r="BO66" s="566"/>
      <c r="BP66" s="566"/>
      <c r="BQ66" s="566"/>
      <c r="BR66" s="566"/>
      <c r="BS66" s="566"/>
      <c r="BT66" s="566"/>
      <c r="BU66" s="566"/>
      <c r="BV66" s="566"/>
    </row>
    <row r="67" spans="1:74" ht="10.5" customHeight="1" x14ac:dyDescent="0.2">
      <c r="A67" s="564"/>
      <c r="B67" s="568" t="s">
        <v>437</v>
      </c>
      <c r="C67" s="569"/>
      <c r="D67" s="569"/>
      <c r="E67" s="569"/>
      <c r="F67" s="569"/>
      <c r="G67" s="569"/>
      <c r="H67" s="569"/>
      <c r="I67" s="569"/>
      <c r="J67" s="569"/>
      <c r="K67" s="569"/>
      <c r="L67" s="569"/>
      <c r="M67" s="569"/>
      <c r="N67" s="569"/>
      <c r="O67" s="569"/>
      <c r="P67" s="569"/>
      <c r="Q67" s="569"/>
      <c r="R67" s="569"/>
      <c r="S67" s="569"/>
      <c r="T67" s="569"/>
      <c r="U67" s="569"/>
      <c r="V67" s="569"/>
      <c r="W67" s="569"/>
      <c r="X67" s="569"/>
      <c r="Y67" s="569"/>
      <c r="Z67" s="569"/>
      <c r="AA67" s="569"/>
      <c r="AB67" s="569"/>
      <c r="AC67" s="569"/>
      <c r="AD67" s="569"/>
      <c r="AE67" s="569"/>
      <c r="AF67" s="569"/>
      <c r="AG67" s="569"/>
      <c r="AH67" s="569"/>
      <c r="AI67" s="569"/>
      <c r="AJ67" s="569"/>
      <c r="AK67" s="569"/>
      <c r="AL67" s="569"/>
      <c r="AM67" s="569"/>
      <c r="AN67" s="569"/>
      <c r="AO67" s="569"/>
      <c r="AP67" s="569"/>
      <c r="AQ67" s="569"/>
      <c r="AR67" s="569"/>
      <c r="AS67" s="569"/>
      <c r="AT67" s="569"/>
      <c r="AU67" s="569"/>
      <c r="AV67" s="569"/>
      <c r="AW67" s="569"/>
      <c r="AX67" s="569"/>
      <c r="AY67" s="569"/>
      <c r="AZ67" s="569"/>
      <c r="BA67" s="569"/>
      <c r="BB67" s="569"/>
      <c r="BC67" s="569"/>
      <c r="BD67" s="700"/>
      <c r="BE67" s="700"/>
      <c r="BF67" s="700"/>
      <c r="BG67" s="569"/>
      <c r="BH67" s="569"/>
      <c r="BI67" s="569"/>
      <c r="BJ67" s="569"/>
      <c r="BK67" s="569"/>
      <c r="BL67" s="569"/>
      <c r="BM67" s="569"/>
      <c r="BN67" s="569"/>
      <c r="BO67" s="569"/>
      <c r="BP67" s="569"/>
      <c r="BQ67" s="569"/>
      <c r="BR67" s="569"/>
      <c r="BS67" s="569"/>
      <c r="BT67" s="569"/>
      <c r="BU67" s="569"/>
      <c r="BV67" s="569"/>
    </row>
    <row r="68" spans="1:74" ht="10.5" customHeight="1" x14ac:dyDescent="0.2">
      <c r="A68" s="564"/>
      <c r="B68" s="812" t="s">
        <v>1129</v>
      </c>
      <c r="C68" s="800"/>
      <c r="D68" s="800"/>
      <c r="E68" s="800"/>
      <c r="F68" s="800"/>
      <c r="G68" s="800"/>
      <c r="H68" s="800"/>
      <c r="I68" s="800"/>
      <c r="J68" s="800"/>
      <c r="K68" s="800"/>
      <c r="L68" s="800"/>
      <c r="M68" s="800"/>
      <c r="N68" s="800"/>
      <c r="O68" s="800"/>
      <c r="P68" s="800"/>
      <c r="Q68" s="800"/>
      <c r="R68" s="569"/>
      <c r="S68" s="569"/>
      <c r="T68" s="569"/>
      <c r="U68" s="569"/>
      <c r="V68" s="569"/>
      <c r="W68" s="569"/>
      <c r="X68" s="569"/>
      <c r="Y68" s="569"/>
      <c r="Z68" s="569"/>
      <c r="AA68" s="569"/>
      <c r="AB68" s="569"/>
      <c r="AC68" s="569"/>
      <c r="AD68" s="569"/>
      <c r="AE68" s="569"/>
      <c r="AF68" s="569"/>
      <c r="AG68" s="569"/>
      <c r="AH68" s="569"/>
      <c r="AI68" s="569"/>
      <c r="AJ68" s="569"/>
      <c r="AK68" s="569"/>
      <c r="AL68" s="569"/>
      <c r="AM68" s="569"/>
      <c r="AN68" s="569"/>
      <c r="AO68" s="569"/>
      <c r="AP68" s="569"/>
      <c r="AQ68" s="569"/>
      <c r="AR68" s="569"/>
      <c r="AS68" s="569"/>
      <c r="AT68" s="569"/>
      <c r="AU68" s="569"/>
      <c r="AV68" s="569"/>
      <c r="AW68" s="569"/>
      <c r="AX68" s="569"/>
      <c r="AY68" s="569"/>
      <c r="AZ68" s="569"/>
      <c r="BA68" s="569"/>
      <c r="BB68" s="569"/>
      <c r="BC68" s="569"/>
      <c r="BD68" s="700"/>
      <c r="BE68" s="700"/>
      <c r="BF68" s="700"/>
      <c r="BG68" s="569"/>
      <c r="BH68" s="569"/>
      <c r="BI68" s="569"/>
      <c r="BJ68" s="569"/>
      <c r="BK68" s="569"/>
      <c r="BL68" s="569"/>
      <c r="BM68" s="569"/>
      <c r="BN68" s="569"/>
      <c r="BO68" s="569"/>
      <c r="BP68" s="569"/>
      <c r="BQ68" s="569"/>
      <c r="BR68" s="569"/>
      <c r="BS68" s="569"/>
      <c r="BT68" s="569"/>
      <c r="BU68" s="569"/>
      <c r="BV68" s="569"/>
    </row>
    <row r="69" spans="1:74" x14ac:dyDescent="0.2">
      <c r="A69" s="570"/>
      <c r="B69" s="571"/>
      <c r="C69" s="571"/>
      <c r="D69" s="571"/>
      <c r="E69" s="571"/>
      <c r="F69" s="571"/>
      <c r="G69" s="571"/>
      <c r="H69" s="571"/>
      <c r="I69" s="571"/>
      <c r="J69" s="571"/>
      <c r="K69" s="571"/>
      <c r="L69" s="571"/>
      <c r="M69" s="571"/>
      <c r="O69" s="571"/>
      <c r="P69" s="571"/>
      <c r="Q69" s="571"/>
      <c r="R69" s="571"/>
      <c r="S69" s="571"/>
      <c r="T69" s="571"/>
      <c r="U69" s="571"/>
      <c r="V69" s="571"/>
      <c r="W69" s="571"/>
      <c r="X69" s="571"/>
      <c r="Y69" s="571"/>
      <c r="AA69" s="571"/>
      <c r="AB69" s="571"/>
      <c r="AC69" s="571"/>
      <c r="AD69" s="571"/>
      <c r="AE69" s="571"/>
      <c r="AF69" s="571"/>
      <c r="AG69" s="571"/>
      <c r="AH69" s="571"/>
      <c r="AI69" s="571"/>
      <c r="AJ69" s="571"/>
      <c r="AK69" s="571"/>
      <c r="AM69" s="571"/>
      <c r="AN69" s="571"/>
      <c r="AO69" s="571"/>
      <c r="AP69" s="571"/>
      <c r="AQ69" s="571"/>
      <c r="AR69" s="571"/>
      <c r="AS69" s="571"/>
      <c r="AT69" s="571"/>
      <c r="AU69" s="571"/>
      <c r="AV69" s="571"/>
      <c r="AW69" s="571"/>
      <c r="AY69" s="571"/>
      <c r="AZ69" s="571"/>
      <c r="BA69" s="571"/>
      <c r="BB69" s="571"/>
      <c r="BC69" s="571"/>
      <c r="BD69" s="701"/>
      <c r="BE69" s="701"/>
      <c r="BF69" s="701"/>
      <c r="BG69" s="571"/>
      <c r="BH69" s="571"/>
      <c r="BI69" s="571"/>
      <c r="BK69" s="571"/>
      <c r="BL69" s="571"/>
      <c r="BM69" s="571"/>
      <c r="BN69" s="571"/>
      <c r="BO69" s="571"/>
      <c r="BP69" s="571"/>
      <c r="BQ69" s="571"/>
      <c r="BR69" s="571"/>
      <c r="BS69" s="571"/>
      <c r="BT69" s="571"/>
      <c r="BU69" s="571"/>
    </row>
    <row r="70" spans="1:74" x14ac:dyDescent="0.2">
      <c r="A70" s="570"/>
      <c r="B70" s="571"/>
      <c r="C70" s="571"/>
      <c r="D70" s="571"/>
      <c r="E70" s="571"/>
      <c r="F70" s="571"/>
      <c r="G70" s="571"/>
      <c r="H70" s="571"/>
      <c r="I70" s="571"/>
      <c r="J70" s="571"/>
      <c r="K70" s="571"/>
      <c r="L70" s="571"/>
      <c r="M70" s="571"/>
      <c r="O70" s="571"/>
      <c r="P70" s="571"/>
      <c r="Q70" s="571"/>
      <c r="R70" s="571"/>
      <c r="S70" s="571"/>
      <c r="T70" s="571"/>
      <c r="U70" s="571"/>
      <c r="V70" s="571"/>
      <c r="W70" s="571"/>
      <c r="X70" s="571"/>
      <c r="Y70" s="571"/>
      <c r="AA70" s="571"/>
      <c r="AB70" s="571"/>
      <c r="AC70" s="571"/>
      <c r="AD70" s="571"/>
      <c r="AE70" s="571"/>
      <c r="AF70" s="571"/>
      <c r="AG70" s="571"/>
      <c r="AH70" s="571"/>
      <c r="AI70" s="571"/>
      <c r="AJ70" s="571"/>
      <c r="AK70" s="571"/>
      <c r="AM70" s="571"/>
      <c r="AN70" s="571"/>
      <c r="AO70" s="571"/>
      <c r="AP70" s="571"/>
      <c r="AQ70" s="571"/>
      <c r="AR70" s="571"/>
      <c r="AS70" s="571"/>
      <c r="AT70" s="571"/>
      <c r="AU70" s="571"/>
      <c r="AV70" s="571"/>
      <c r="AW70" s="571"/>
      <c r="AY70" s="571"/>
      <c r="AZ70" s="571"/>
      <c r="BA70" s="571"/>
      <c r="BB70" s="571"/>
      <c r="BC70" s="571"/>
      <c r="BD70" s="701"/>
      <c r="BE70" s="701"/>
      <c r="BF70" s="701"/>
      <c r="BG70" s="571"/>
      <c r="BH70" s="571"/>
      <c r="BI70" s="571"/>
      <c r="BK70" s="571"/>
      <c r="BL70" s="571"/>
      <c r="BM70" s="571"/>
      <c r="BN70" s="571"/>
      <c r="BO70" s="571"/>
      <c r="BP70" s="571"/>
      <c r="BQ70" s="571"/>
      <c r="BR70" s="571"/>
      <c r="BS70" s="571"/>
      <c r="BT70" s="571"/>
      <c r="BU70" s="571"/>
    </row>
    <row r="71" spans="1:74" x14ac:dyDescent="0.2">
      <c r="A71" s="572"/>
      <c r="B71" s="573"/>
      <c r="C71" s="573"/>
      <c r="D71" s="574"/>
      <c r="E71" s="574"/>
      <c r="F71" s="574"/>
      <c r="G71" s="574"/>
      <c r="H71" s="574"/>
      <c r="I71" s="574"/>
      <c r="J71" s="574"/>
      <c r="K71" s="574"/>
      <c r="L71" s="574"/>
      <c r="M71" s="574"/>
      <c r="N71" s="574"/>
      <c r="O71" s="573"/>
      <c r="P71" s="574"/>
      <c r="Q71" s="574"/>
      <c r="R71" s="574"/>
      <c r="S71" s="574"/>
      <c r="T71" s="574"/>
      <c r="U71" s="574"/>
      <c r="V71" s="574"/>
      <c r="W71" s="574"/>
      <c r="X71" s="574"/>
      <c r="Y71" s="574"/>
      <c r="Z71" s="574"/>
      <c r="AA71" s="573"/>
      <c r="AB71" s="574"/>
      <c r="AC71" s="574"/>
      <c r="AD71" s="574"/>
      <c r="AE71" s="574"/>
      <c r="AF71" s="574"/>
      <c r="AG71" s="574"/>
      <c r="AH71" s="574"/>
      <c r="AI71" s="574"/>
      <c r="AJ71" s="574"/>
      <c r="AK71" s="574"/>
      <c r="AL71" s="574"/>
      <c r="AM71" s="573"/>
      <c r="AN71" s="574"/>
      <c r="AO71" s="574"/>
      <c r="AP71" s="574"/>
      <c r="AQ71" s="574"/>
      <c r="AR71" s="574"/>
      <c r="AS71" s="574"/>
      <c r="AT71" s="574"/>
      <c r="AU71" s="574"/>
      <c r="AV71" s="574"/>
      <c r="AW71" s="574"/>
      <c r="AX71" s="574"/>
      <c r="AY71" s="573"/>
      <c r="AZ71" s="574"/>
      <c r="BA71" s="574"/>
      <c r="BB71" s="574"/>
      <c r="BC71" s="574"/>
      <c r="BD71" s="682"/>
      <c r="BE71" s="682"/>
      <c r="BF71" s="682"/>
      <c r="BG71" s="574"/>
      <c r="BH71" s="574"/>
      <c r="BI71" s="574"/>
      <c r="BJ71" s="574"/>
      <c r="BK71" s="573"/>
      <c r="BL71" s="574"/>
      <c r="BM71" s="574"/>
      <c r="BN71" s="574"/>
      <c r="BO71" s="574"/>
      <c r="BP71" s="574"/>
      <c r="BQ71" s="574"/>
      <c r="BR71" s="574"/>
      <c r="BS71" s="574"/>
      <c r="BT71" s="574"/>
      <c r="BU71" s="574"/>
      <c r="BV71" s="574"/>
    </row>
    <row r="72" spans="1:74" x14ac:dyDescent="0.2">
      <c r="A72" s="574"/>
      <c r="B72" s="575"/>
      <c r="C72" s="576"/>
      <c r="D72" s="576"/>
      <c r="E72" s="576"/>
      <c r="F72" s="576"/>
      <c r="G72" s="576"/>
      <c r="H72" s="576"/>
      <c r="I72" s="576"/>
      <c r="J72" s="576"/>
      <c r="K72" s="576"/>
      <c r="L72" s="576"/>
      <c r="M72" s="576"/>
      <c r="N72" s="576"/>
      <c r="O72" s="576"/>
      <c r="P72" s="576"/>
      <c r="Q72" s="576"/>
      <c r="R72" s="576"/>
      <c r="S72" s="576"/>
      <c r="T72" s="576"/>
      <c r="U72" s="576"/>
      <c r="V72" s="576"/>
      <c r="W72" s="576"/>
      <c r="X72" s="576"/>
      <c r="Y72" s="576"/>
      <c r="Z72" s="576"/>
      <c r="AA72" s="576"/>
      <c r="AB72" s="576"/>
      <c r="AC72" s="576"/>
      <c r="AD72" s="576"/>
      <c r="AE72" s="576"/>
      <c r="AF72" s="576"/>
      <c r="AG72" s="576"/>
      <c r="AH72" s="576"/>
      <c r="AI72" s="576"/>
      <c r="AJ72" s="576"/>
      <c r="AK72" s="576"/>
      <c r="AL72" s="576"/>
      <c r="AM72" s="576"/>
      <c r="AN72" s="576"/>
      <c r="AO72" s="576"/>
      <c r="AP72" s="576"/>
      <c r="AQ72" s="576"/>
      <c r="AR72" s="576"/>
      <c r="AS72" s="576"/>
      <c r="AT72" s="576"/>
      <c r="AU72" s="576"/>
      <c r="AV72" s="576"/>
      <c r="AW72" s="576"/>
      <c r="AX72" s="576"/>
      <c r="AY72" s="576"/>
      <c r="AZ72" s="576"/>
      <c r="BA72" s="576"/>
      <c r="BB72" s="576"/>
      <c r="BC72" s="576"/>
      <c r="BD72" s="702"/>
      <c r="BE72" s="702"/>
      <c r="BF72" s="702"/>
      <c r="BG72" s="576"/>
      <c r="BH72" s="576"/>
      <c r="BI72" s="576"/>
      <c r="BJ72" s="576"/>
      <c r="BK72" s="576"/>
      <c r="BL72" s="576"/>
      <c r="BM72" s="576"/>
      <c r="BN72" s="576"/>
      <c r="BO72" s="576"/>
      <c r="BP72" s="576"/>
      <c r="BQ72" s="576"/>
      <c r="BR72" s="576"/>
      <c r="BS72" s="576"/>
      <c r="BT72" s="576"/>
      <c r="BU72" s="576"/>
      <c r="BV72" s="576"/>
    </row>
    <row r="73" spans="1:74" x14ac:dyDescent="0.2">
      <c r="A73" s="574"/>
      <c r="B73" s="573"/>
      <c r="C73" s="576"/>
      <c r="D73" s="576"/>
      <c r="E73" s="576"/>
      <c r="F73" s="576"/>
      <c r="G73" s="576"/>
      <c r="H73" s="576"/>
      <c r="I73" s="576"/>
      <c r="J73" s="576"/>
      <c r="K73" s="576"/>
      <c r="L73" s="576"/>
      <c r="M73" s="576"/>
      <c r="N73" s="576"/>
      <c r="O73" s="576"/>
      <c r="P73" s="576"/>
      <c r="Q73" s="576"/>
      <c r="R73" s="576"/>
      <c r="S73" s="576"/>
      <c r="T73" s="576"/>
      <c r="U73" s="576"/>
      <c r="V73" s="576"/>
      <c r="W73" s="576"/>
      <c r="X73" s="576"/>
      <c r="Y73" s="576"/>
      <c r="Z73" s="576"/>
      <c r="AA73" s="576"/>
      <c r="AB73" s="576"/>
      <c r="AC73" s="576"/>
      <c r="AD73" s="576"/>
      <c r="AE73" s="576"/>
      <c r="AF73" s="576"/>
      <c r="AG73" s="576"/>
      <c r="AH73" s="576"/>
      <c r="AI73" s="576"/>
      <c r="AJ73" s="576"/>
      <c r="AK73" s="576"/>
      <c r="AL73" s="576"/>
      <c r="AM73" s="576"/>
      <c r="AN73" s="576"/>
      <c r="AO73" s="576"/>
      <c r="AP73" s="576"/>
      <c r="AQ73" s="576"/>
      <c r="AR73" s="576"/>
      <c r="AS73" s="576"/>
      <c r="AT73" s="576"/>
      <c r="AU73" s="576"/>
      <c r="AV73" s="576"/>
      <c r="AW73" s="576"/>
      <c r="AX73" s="576"/>
      <c r="AY73" s="576"/>
      <c r="AZ73" s="576"/>
      <c r="BA73" s="576"/>
      <c r="BB73" s="576"/>
      <c r="BC73" s="576"/>
      <c r="BD73" s="702"/>
      <c r="BE73" s="702"/>
      <c r="BF73" s="702"/>
      <c r="BG73" s="576"/>
      <c r="BH73" s="576"/>
      <c r="BI73" s="576"/>
      <c r="BJ73" s="576"/>
      <c r="BK73" s="576"/>
      <c r="BL73" s="576"/>
      <c r="BM73" s="576"/>
      <c r="BN73" s="576"/>
      <c r="BO73" s="576"/>
      <c r="BP73" s="576"/>
      <c r="BQ73" s="576"/>
      <c r="BR73" s="576"/>
      <c r="BS73" s="576"/>
      <c r="BT73" s="576"/>
      <c r="BU73" s="576"/>
      <c r="BV73" s="576"/>
    </row>
    <row r="74" spans="1:74" x14ac:dyDescent="0.2">
      <c r="A74" s="574"/>
      <c r="B74" s="573"/>
      <c r="C74" s="576">
        <f>C11-SUM(C12:C17)</f>
        <v>5.5000100473989733E-8</v>
      </c>
      <c r="D74" s="576">
        <f t="shared" ref="D74:BO74" si="0">D11-SUM(D12:D17)</f>
        <v>1.600028554094024E-8</v>
      </c>
      <c r="E74" s="576">
        <f t="shared" si="0"/>
        <v>-3.9000042306724936E-8</v>
      </c>
      <c r="F74" s="576">
        <f t="shared" si="0"/>
        <v>0</v>
      </c>
      <c r="G74" s="576">
        <f t="shared" si="0"/>
        <v>5.299989425111562E-8</v>
      </c>
      <c r="H74" s="576">
        <f t="shared" si="0"/>
        <v>-3.2999878385453485E-8</v>
      </c>
      <c r="I74" s="576">
        <f t="shared" si="0"/>
        <v>-3.8999814933049493E-8</v>
      </c>
      <c r="J74" s="576">
        <f t="shared" si="0"/>
        <v>-1.9000026441062801E-8</v>
      </c>
      <c r="K74" s="576">
        <f t="shared" si="0"/>
        <v>3.0000137485330924E-8</v>
      </c>
      <c r="L74" s="576">
        <f t="shared" si="0"/>
        <v>-2.8000158636132255E-8</v>
      </c>
      <c r="M74" s="576">
        <f t="shared" si="0"/>
        <v>2.6999714464182034E-8</v>
      </c>
      <c r="N74" s="576">
        <f t="shared" si="0"/>
        <v>1.4000306691741571E-8</v>
      </c>
      <c r="O74" s="576">
        <f t="shared" si="0"/>
        <v>-9.999894245993346E-10</v>
      </c>
      <c r="P74" s="576">
        <f t="shared" si="0"/>
        <v>7.9996880231192335E-9</v>
      </c>
      <c r="Q74" s="576">
        <f t="shared" si="0"/>
        <v>4.200001058052294E-8</v>
      </c>
      <c r="R74" s="576">
        <f t="shared" si="0"/>
        <v>3.5999846659251489E-8</v>
      </c>
      <c r="S74" s="576">
        <f t="shared" si="0"/>
        <v>3.3000105759128928E-8</v>
      </c>
      <c r="T74" s="576">
        <f t="shared" si="0"/>
        <v>0</v>
      </c>
      <c r="U74" s="576">
        <f t="shared" si="0"/>
        <v>9.999894245993346E-10</v>
      </c>
      <c r="V74" s="576">
        <f t="shared" si="0"/>
        <v>3.0999672162579373E-8</v>
      </c>
      <c r="W74" s="576">
        <f t="shared" si="0"/>
        <v>7.0003807195462286E-9</v>
      </c>
      <c r="X74" s="576">
        <f t="shared" si="0"/>
        <v>4.8999936552718282E-8</v>
      </c>
      <c r="Y74" s="576">
        <f t="shared" si="0"/>
        <v>-4.000003173132427E-8</v>
      </c>
      <c r="Z74" s="576">
        <f t="shared" si="0"/>
        <v>2.1000232663936913E-8</v>
      </c>
      <c r="AA74" s="576">
        <f t="shared" si="0"/>
        <v>5.5999862524913624E-8</v>
      </c>
      <c r="AB74" s="576">
        <f t="shared" si="0"/>
        <v>1.600028554094024E-8</v>
      </c>
      <c r="AC74" s="576">
        <f t="shared" si="0"/>
        <v>0</v>
      </c>
      <c r="AD74" s="576">
        <f t="shared" si="0"/>
        <v>2.9999682737980038E-9</v>
      </c>
      <c r="AE74" s="576">
        <f t="shared" si="0"/>
        <v>4.8999936552718282E-8</v>
      </c>
      <c r="AF74" s="576">
        <f t="shared" si="0"/>
        <v>-4.3000000005122274E-8</v>
      </c>
      <c r="AG74" s="576">
        <f t="shared" si="0"/>
        <v>-3.4000095183728263E-8</v>
      </c>
      <c r="AH74" s="576">
        <f t="shared" si="0"/>
        <v>-9.999894245993346E-10</v>
      </c>
      <c r="AI74" s="576">
        <f t="shared" si="0"/>
        <v>-9.999894245993346E-9</v>
      </c>
      <c r="AJ74" s="576">
        <f t="shared" si="0"/>
        <v>-1.9000481188413687E-8</v>
      </c>
      <c r="AK74" s="576">
        <f t="shared" si="0"/>
        <v>-3.9999576983973384E-9</v>
      </c>
      <c r="AL74" s="576">
        <f t="shared" si="0"/>
        <v>-1.6999820218188688E-8</v>
      </c>
      <c r="AM74" s="576">
        <f t="shared" si="0"/>
        <v>-5.9999365475960076E-9</v>
      </c>
      <c r="AN74" s="576">
        <f t="shared" si="0"/>
        <v>-2.8999693313380703E-8</v>
      </c>
      <c r="AO74" s="576">
        <f t="shared" si="0"/>
        <v>-1.7000274965539575E-8</v>
      </c>
      <c r="AP74" s="576">
        <f t="shared" si="0"/>
        <v>3.699960871017538E-8</v>
      </c>
      <c r="AQ74" s="576">
        <f t="shared" si="0"/>
        <v>0</v>
      </c>
      <c r="AR74" s="576">
        <f t="shared" si="0"/>
        <v>-3.3000105759128928E-8</v>
      </c>
      <c r="AS74" s="576">
        <f t="shared" si="0"/>
        <v>9.0001321950694546E-9</v>
      </c>
      <c r="AT74" s="576">
        <f t="shared" si="0"/>
        <v>-1.8000264390138909E-8</v>
      </c>
      <c r="AU74" s="576">
        <f t="shared" si="0"/>
        <v>-3.9999804357648827E-8</v>
      </c>
      <c r="AV74" s="576">
        <f t="shared" si="0"/>
        <v>1.3000089893466793E-8</v>
      </c>
      <c r="AW74" s="576">
        <f t="shared" si="0"/>
        <v>3.7000063457526267E-8</v>
      </c>
      <c r="AX74" s="576">
        <f t="shared" si="0"/>
        <v>-2.4999962988658808E-8</v>
      </c>
      <c r="AY74" s="576">
        <f t="shared" si="0"/>
        <v>-1.0999999994965037E-4</v>
      </c>
      <c r="AZ74" s="576">
        <f t="shared" si="0"/>
        <v>2.6999999977306288E-4</v>
      </c>
      <c r="BA74" s="576">
        <f t="shared" si="0"/>
        <v>-1.0000000202126103E-5</v>
      </c>
      <c r="BB74" s="576">
        <f t="shared" si="0"/>
        <v>4.600000002028537E-4</v>
      </c>
      <c r="BC74" s="576">
        <f t="shared" si="0"/>
        <v>4.8000000015235855E-4</v>
      </c>
      <c r="BD74" s="702">
        <f t="shared" si="0"/>
        <v>3.7999999995008693E-4</v>
      </c>
      <c r="BE74" s="702">
        <f t="shared" si="0"/>
        <v>-3.2999999984895112E-4</v>
      </c>
      <c r="BF74" s="702">
        <f t="shared" si="0"/>
        <v>3.9999999671636033E-5</v>
      </c>
      <c r="BG74" s="576">
        <f t="shared" si="0"/>
        <v>-4.1999999984909664E-4</v>
      </c>
      <c r="BH74" s="576">
        <f t="shared" si="0"/>
        <v>-2.1000000015192199E-4</v>
      </c>
      <c r="BI74" s="576">
        <f t="shared" si="0"/>
        <v>9.9999999747524271E-5</v>
      </c>
      <c r="BJ74" s="576">
        <f t="shared" si="0"/>
        <v>-2.500000000509317E-4</v>
      </c>
      <c r="BK74" s="576">
        <f t="shared" si="0"/>
        <v>5.9999999848514562E-5</v>
      </c>
      <c r="BL74" s="576">
        <f t="shared" si="0"/>
        <v>1.4000000010128133E-4</v>
      </c>
      <c r="BM74" s="576">
        <f t="shared" si="0"/>
        <v>-7.7000000055704731E-4</v>
      </c>
      <c r="BN74" s="576">
        <f t="shared" si="0"/>
        <v>3.8999999969746568E-4</v>
      </c>
      <c r="BO74" s="576">
        <f t="shared" si="0"/>
        <v>-8.0000000252766768E-5</v>
      </c>
      <c r="BP74" s="576">
        <f t="shared" ref="BP74:BV74" si="1">BP11-SUM(BP12:BP17)</f>
        <v>-2.7000000000043656E-4</v>
      </c>
      <c r="BQ74" s="576">
        <f t="shared" si="1"/>
        <v>2.6000000025305781E-4</v>
      </c>
      <c r="BR74" s="576">
        <f t="shared" si="1"/>
        <v>4.4000000002597517E-4</v>
      </c>
      <c r="BS74" s="576">
        <f t="shared" si="1"/>
        <v>-4.3999999979860149E-4</v>
      </c>
      <c r="BT74" s="576">
        <f t="shared" si="1"/>
        <v>3.0000000015206751E-4</v>
      </c>
      <c r="BU74" s="576">
        <f t="shared" si="1"/>
        <v>-1.4000000010128133E-4</v>
      </c>
      <c r="BV74" s="576">
        <f t="shared" si="1"/>
        <v>-7.2000000000116415E-4</v>
      </c>
    </row>
    <row r="76" spans="1:74" x14ac:dyDescent="0.2">
      <c r="B76" s="575"/>
      <c r="C76" s="576"/>
      <c r="D76" s="576"/>
      <c r="E76" s="576"/>
      <c r="F76" s="576"/>
      <c r="G76" s="576"/>
      <c r="H76" s="576"/>
      <c r="I76" s="576"/>
      <c r="J76" s="576"/>
      <c r="K76" s="576"/>
      <c r="L76" s="576"/>
      <c r="M76" s="576"/>
      <c r="N76" s="576"/>
      <c r="O76" s="576"/>
      <c r="P76" s="576"/>
      <c r="Q76" s="576"/>
      <c r="R76" s="576"/>
      <c r="S76" s="576"/>
      <c r="T76" s="576"/>
      <c r="U76" s="576"/>
      <c r="V76" s="576"/>
      <c r="W76" s="576"/>
      <c r="X76" s="576"/>
      <c r="Y76" s="576"/>
      <c r="Z76" s="576"/>
      <c r="AA76" s="576"/>
      <c r="AB76" s="576"/>
      <c r="AC76" s="576"/>
      <c r="AD76" s="576"/>
      <c r="AE76" s="576"/>
      <c r="AF76" s="576"/>
      <c r="AG76" s="576"/>
      <c r="AH76" s="576"/>
      <c r="AI76" s="576"/>
      <c r="AJ76" s="576"/>
      <c r="AK76" s="576"/>
      <c r="AL76" s="576"/>
      <c r="AM76" s="576"/>
      <c r="AN76" s="576"/>
      <c r="AO76" s="576"/>
      <c r="AP76" s="576"/>
      <c r="AQ76" s="576"/>
      <c r="AR76" s="576"/>
      <c r="AS76" s="576"/>
      <c r="AT76" s="576"/>
      <c r="AU76" s="576"/>
      <c r="AV76" s="576"/>
      <c r="AW76" s="576"/>
      <c r="AX76" s="576"/>
      <c r="AY76" s="576"/>
      <c r="AZ76" s="576"/>
      <c r="BA76" s="576"/>
      <c r="BB76" s="576"/>
      <c r="BC76" s="576"/>
      <c r="BD76" s="702"/>
      <c r="BE76" s="702"/>
      <c r="BF76" s="702"/>
      <c r="BG76" s="576"/>
      <c r="BH76" s="576"/>
      <c r="BI76" s="576"/>
      <c r="BJ76" s="576"/>
      <c r="BK76" s="576"/>
      <c r="BL76" s="576"/>
      <c r="BM76" s="576"/>
      <c r="BN76" s="576"/>
      <c r="BO76" s="576"/>
      <c r="BP76" s="576"/>
      <c r="BQ76" s="576"/>
      <c r="BR76" s="576"/>
      <c r="BS76" s="576"/>
      <c r="BT76" s="576"/>
      <c r="BU76" s="576"/>
      <c r="BV76" s="576"/>
    </row>
    <row r="77" spans="1:74" x14ac:dyDescent="0.2">
      <c r="B77" s="573"/>
      <c r="C77" s="576"/>
      <c r="D77" s="576"/>
      <c r="E77" s="576"/>
      <c r="F77" s="576"/>
      <c r="G77" s="576"/>
      <c r="H77" s="576"/>
      <c r="I77" s="576"/>
      <c r="J77" s="576"/>
      <c r="K77" s="576"/>
      <c r="L77" s="576"/>
      <c r="M77" s="576"/>
      <c r="N77" s="576"/>
      <c r="O77" s="576"/>
      <c r="P77" s="576"/>
      <c r="Q77" s="576"/>
      <c r="R77" s="576"/>
      <c r="S77" s="576"/>
      <c r="T77" s="576"/>
      <c r="U77" s="576"/>
      <c r="V77" s="576"/>
      <c r="W77" s="576"/>
      <c r="X77" s="576"/>
      <c r="Y77" s="576"/>
      <c r="Z77" s="576"/>
      <c r="AA77" s="576"/>
      <c r="AB77" s="576"/>
      <c r="AC77" s="576"/>
      <c r="AD77" s="576"/>
      <c r="AE77" s="576"/>
      <c r="AF77" s="576"/>
      <c r="AG77" s="576"/>
      <c r="AH77" s="576"/>
      <c r="AI77" s="576"/>
      <c r="AJ77" s="576"/>
      <c r="AK77" s="576"/>
      <c r="AL77" s="576"/>
      <c r="AM77" s="576"/>
      <c r="AN77" s="576"/>
      <c r="AO77" s="576"/>
      <c r="AP77" s="576"/>
      <c r="AQ77" s="576"/>
      <c r="AR77" s="576"/>
      <c r="AS77" s="576"/>
      <c r="AT77" s="576"/>
      <c r="AU77" s="576"/>
      <c r="AV77" s="576"/>
      <c r="AW77" s="576"/>
      <c r="AX77" s="576"/>
      <c r="AY77" s="576"/>
      <c r="AZ77" s="576"/>
      <c r="BA77" s="576"/>
      <c r="BB77" s="576"/>
      <c r="BC77" s="576"/>
      <c r="BD77" s="702"/>
      <c r="BE77" s="702"/>
      <c r="BF77" s="702"/>
      <c r="BG77" s="576"/>
      <c r="BH77" s="576"/>
      <c r="BI77" s="576"/>
      <c r="BJ77" s="576"/>
      <c r="BK77" s="576"/>
      <c r="BL77" s="576"/>
      <c r="BM77" s="576"/>
      <c r="BN77" s="576"/>
      <c r="BO77" s="576"/>
      <c r="BP77" s="576"/>
      <c r="BQ77" s="576"/>
      <c r="BR77" s="576"/>
      <c r="BS77" s="576"/>
      <c r="BT77" s="576"/>
      <c r="BU77" s="576"/>
      <c r="BV77" s="576"/>
    </row>
    <row r="78" spans="1:74" x14ac:dyDescent="0.2">
      <c r="A78" s="574"/>
      <c r="B78" s="573"/>
      <c r="C78" s="576"/>
      <c r="D78" s="576"/>
      <c r="E78" s="576"/>
      <c r="F78" s="576"/>
      <c r="G78" s="576"/>
      <c r="H78" s="576"/>
      <c r="I78" s="576"/>
      <c r="J78" s="576"/>
      <c r="K78" s="576"/>
      <c r="L78" s="576"/>
      <c r="M78" s="576"/>
      <c r="N78" s="576"/>
      <c r="O78" s="576"/>
      <c r="P78" s="576"/>
      <c r="Q78" s="576"/>
      <c r="R78" s="576"/>
      <c r="S78" s="576"/>
      <c r="T78" s="576"/>
      <c r="U78" s="576"/>
      <c r="V78" s="576"/>
      <c r="W78" s="576"/>
      <c r="X78" s="576"/>
      <c r="Y78" s="576"/>
      <c r="Z78" s="576"/>
      <c r="AA78" s="576"/>
      <c r="AB78" s="576"/>
      <c r="AC78" s="576"/>
      <c r="AD78" s="576"/>
      <c r="AE78" s="576"/>
      <c r="AF78" s="576"/>
      <c r="AG78" s="576"/>
      <c r="AH78" s="576"/>
      <c r="AI78" s="576"/>
      <c r="AJ78" s="576"/>
      <c r="AK78" s="576"/>
      <c r="AL78" s="576"/>
      <c r="AM78" s="576"/>
      <c r="AN78" s="576"/>
      <c r="AO78" s="576"/>
      <c r="AP78" s="576"/>
      <c r="AQ78" s="576"/>
      <c r="AR78" s="576"/>
      <c r="AS78" s="576"/>
      <c r="AT78" s="576"/>
      <c r="AU78" s="576"/>
      <c r="AV78" s="576"/>
      <c r="AW78" s="576"/>
      <c r="AX78" s="576"/>
      <c r="AY78" s="576"/>
      <c r="AZ78" s="576"/>
      <c r="BA78" s="576"/>
      <c r="BB78" s="576"/>
      <c r="BC78" s="576"/>
      <c r="BD78" s="702"/>
      <c r="BE78" s="702"/>
      <c r="BF78" s="702"/>
      <c r="BG78" s="576"/>
      <c r="BH78" s="576"/>
      <c r="BI78" s="576"/>
      <c r="BJ78" s="576"/>
      <c r="BK78" s="576"/>
      <c r="BL78" s="576"/>
      <c r="BM78" s="576"/>
      <c r="BN78" s="576"/>
      <c r="BO78" s="576"/>
      <c r="BP78" s="576"/>
      <c r="BQ78" s="576"/>
      <c r="BR78" s="576"/>
      <c r="BS78" s="576"/>
      <c r="BT78" s="576"/>
      <c r="BU78" s="576"/>
      <c r="BV78" s="576"/>
    </row>
    <row r="79" spans="1:74" x14ac:dyDescent="0.2">
      <c r="A79" s="574"/>
      <c r="B79" s="573"/>
      <c r="C79" s="576"/>
      <c r="D79" s="576"/>
      <c r="E79" s="576"/>
      <c r="F79" s="576"/>
      <c r="G79" s="576"/>
      <c r="H79" s="576"/>
      <c r="I79" s="576"/>
      <c r="J79" s="576"/>
      <c r="K79" s="576"/>
      <c r="L79" s="576"/>
      <c r="M79" s="576"/>
      <c r="N79" s="576"/>
      <c r="O79" s="576"/>
      <c r="P79" s="576"/>
      <c r="Q79" s="576"/>
      <c r="R79" s="576"/>
      <c r="S79" s="576"/>
      <c r="T79" s="576"/>
      <c r="U79" s="576"/>
      <c r="V79" s="576"/>
      <c r="W79" s="576"/>
      <c r="X79" s="576"/>
      <c r="Y79" s="576"/>
      <c r="Z79" s="576"/>
      <c r="AA79" s="576"/>
      <c r="AB79" s="576"/>
      <c r="AC79" s="576"/>
      <c r="AD79" s="576"/>
      <c r="AE79" s="576"/>
      <c r="AF79" s="576"/>
      <c r="AG79" s="576"/>
      <c r="AH79" s="576"/>
      <c r="AI79" s="576"/>
      <c r="AJ79" s="576"/>
      <c r="AK79" s="576"/>
      <c r="AL79" s="576"/>
      <c r="AM79" s="576"/>
      <c r="AN79" s="576"/>
      <c r="AO79" s="576"/>
      <c r="AP79" s="576"/>
      <c r="AQ79" s="576"/>
      <c r="AR79" s="576"/>
      <c r="AS79" s="576"/>
      <c r="AT79" s="576"/>
      <c r="AU79" s="576"/>
      <c r="AV79" s="576"/>
      <c r="AW79" s="576"/>
      <c r="AX79" s="576"/>
      <c r="AY79" s="576"/>
      <c r="AZ79" s="576"/>
      <c r="BA79" s="576"/>
      <c r="BB79" s="576"/>
      <c r="BC79" s="576"/>
      <c r="BD79" s="702"/>
      <c r="BE79" s="702"/>
      <c r="BF79" s="702"/>
      <c r="BG79" s="576"/>
      <c r="BH79" s="576"/>
      <c r="BI79" s="576"/>
      <c r="BJ79" s="576"/>
      <c r="BK79" s="576"/>
      <c r="BL79" s="576"/>
      <c r="BM79" s="576"/>
      <c r="BN79" s="576"/>
      <c r="BO79" s="576"/>
      <c r="BP79" s="576"/>
      <c r="BQ79" s="576"/>
      <c r="BR79" s="576"/>
      <c r="BS79" s="576"/>
      <c r="BT79" s="576"/>
      <c r="BU79" s="576"/>
      <c r="BV79" s="576"/>
    </row>
    <row r="80" spans="1:74" x14ac:dyDescent="0.2">
      <c r="B80" s="575"/>
      <c r="C80" s="576"/>
      <c r="D80" s="576"/>
      <c r="E80" s="576"/>
      <c r="F80" s="576"/>
      <c r="G80" s="576"/>
      <c r="H80" s="576"/>
      <c r="I80" s="576"/>
      <c r="J80" s="576"/>
      <c r="K80" s="576"/>
      <c r="L80" s="576"/>
      <c r="M80" s="576"/>
      <c r="N80" s="576"/>
      <c r="O80" s="576"/>
      <c r="P80" s="576"/>
      <c r="Q80" s="576"/>
      <c r="R80" s="576"/>
      <c r="S80" s="576"/>
      <c r="T80" s="576"/>
      <c r="U80" s="576"/>
      <c r="V80" s="576"/>
      <c r="W80" s="576"/>
      <c r="X80" s="576"/>
      <c r="Y80" s="576"/>
      <c r="Z80" s="576"/>
      <c r="AA80" s="576"/>
      <c r="AB80" s="576"/>
      <c r="AC80" s="576"/>
      <c r="AD80" s="576"/>
      <c r="AE80" s="576"/>
      <c r="AF80" s="576"/>
      <c r="AG80" s="576"/>
      <c r="AH80" s="576"/>
      <c r="AI80" s="576"/>
      <c r="AJ80" s="576"/>
      <c r="AK80" s="576"/>
      <c r="AL80" s="576"/>
      <c r="AM80" s="576"/>
      <c r="AN80" s="576"/>
      <c r="AO80" s="576"/>
      <c r="AP80" s="576"/>
      <c r="AQ80" s="576"/>
      <c r="AR80" s="576"/>
      <c r="AS80" s="576"/>
      <c r="AT80" s="576"/>
      <c r="AU80" s="576"/>
      <c r="AV80" s="576"/>
      <c r="AW80" s="576"/>
      <c r="AX80" s="576"/>
      <c r="AY80" s="576"/>
      <c r="AZ80" s="576"/>
      <c r="BA80" s="576"/>
      <c r="BB80" s="576"/>
      <c r="BC80" s="576"/>
      <c r="BD80" s="702"/>
      <c r="BE80" s="702"/>
      <c r="BF80" s="702"/>
      <c r="BG80" s="576"/>
      <c r="BH80" s="576"/>
      <c r="BI80" s="576"/>
      <c r="BJ80" s="576"/>
      <c r="BK80" s="576"/>
      <c r="BL80" s="576"/>
      <c r="BM80" s="576"/>
      <c r="BN80" s="576"/>
      <c r="BO80" s="576"/>
      <c r="BP80" s="576"/>
      <c r="BQ80" s="576"/>
      <c r="BR80" s="576"/>
      <c r="BS80" s="576"/>
      <c r="BT80" s="576"/>
      <c r="BU80" s="576"/>
      <c r="BV80" s="576"/>
    </row>
    <row r="81" spans="1:74" x14ac:dyDescent="0.2">
      <c r="B81" s="573"/>
      <c r="C81" s="576"/>
      <c r="D81" s="576"/>
      <c r="E81" s="576"/>
      <c r="F81" s="576"/>
      <c r="G81" s="576"/>
      <c r="H81" s="576"/>
      <c r="I81" s="576"/>
      <c r="J81" s="576"/>
      <c r="K81" s="576"/>
      <c r="L81" s="576"/>
      <c r="M81" s="576"/>
      <c r="N81" s="576"/>
      <c r="O81" s="576"/>
      <c r="P81" s="576"/>
      <c r="Q81" s="576"/>
      <c r="R81" s="576"/>
      <c r="S81" s="576"/>
      <c r="T81" s="576"/>
      <c r="U81" s="576"/>
      <c r="V81" s="576"/>
      <c r="W81" s="576"/>
      <c r="X81" s="576"/>
      <c r="Y81" s="576"/>
      <c r="Z81" s="576"/>
      <c r="AA81" s="576"/>
      <c r="AB81" s="576"/>
      <c r="AC81" s="576"/>
      <c r="AD81" s="576"/>
      <c r="AE81" s="576"/>
      <c r="AF81" s="576"/>
      <c r="AG81" s="576"/>
      <c r="AH81" s="576"/>
      <c r="AI81" s="576"/>
      <c r="AJ81" s="576"/>
      <c r="AK81" s="576"/>
      <c r="AL81" s="576"/>
      <c r="AM81" s="576"/>
      <c r="AN81" s="576"/>
      <c r="AO81" s="576"/>
      <c r="AP81" s="576"/>
      <c r="AQ81" s="576"/>
      <c r="AR81" s="576"/>
      <c r="AS81" s="576"/>
      <c r="AT81" s="576"/>
      <c r="AU81" s="576"/>
      <c r="AV81" s="576"/>
      <c r="AW81" s="576"/>
      <c r="AX81" s="576"/>
      <c r="AY81" s="576"/>
      <c r="AZ81" s="576"/>
      <c r="BA81" s="576"/>
      <c r="BB81" s="576"/>
      <c r="BC81" s="576"/>
      <c r="BD81" s="702"/>
      <c r="BE81" s="702"/>
      <c r="BF81" s="702"/>
      <c r="BG81" s="576"/>
      <c r="BH81" s="576"/>
      <c r="BI81" s="576"/>
      <c r="BJ81" s="576"/>
      <c r="BK81" s="576"/>
      <c r="BL81" s="576"/>
      <c r="BM81" s="576"/>
      <c r="BN81" s="576"/>
      <c r="BO81" s="576"/>
      <c r="BP81" s="576"/>
      <c r="BQ81" s="576"/>
      <c r="BR81" s="576"/>
      <c r="BS81" s="576"/>
      <c r="BT81" s="576"/>
      <c r="BU81" s="576"/>
      <c r="BV81" s="576"/>
    </row>
    <row r="82" spans="1:74" x14ac:dyDescent="0.2">
      <c r="A82" s="574"/>
      <c r="B82" s="573"/>
      <c r="C82" s="576"/>
      <c r="D82" s="576"/>
      <c r="E82" s="576"/>
      <c r="F82" s="576"/>
      <c r="G82" s="576"/>
      <c r="H82" s="576"/>
      <c r="I82" s="576"/>
      <c r="J82" s="576"/>
      <c r="K82" s="576"/>
      <c r="L82" s="576"/>
      <c r="M82" s="576"/>
      <c r="N82" s="576"/>
      <c r="O82" s="576"/>
      <c r="P82" s="576"/>
      <c r="Q82" s="576"/>
      <c r="R82" s="576"/>
      <c r="S82" s="576"/>
      <c r="T82" s="576"/>
      <c r="U82" s="576"/>
      <c r="V82" s="576"/>
      <c r="W82" s="576"/>
      <c r="X82" s="576"/>
      <c r="Y82" s="576"/>
      <c r="Z82" s="576"/>
      <c r="AA82" s="576"/>
      <c r="AB82" s="576"/>
      <c r="AC82" s="576"/>
      <c r="AD82" s="576"/>
      <c r="AE82" s="576"/>
      <c r="AF82" s="576"/>
      <c r="AG82" s="576"/>
      <c r="AH82" s="576"/>
      <c r="AI82" s="576"/>
      <c r="AJ82" s="576"/>
      <c r="AK82" s="576"/>
      <c r="AL82" s="576"/>
      <c r="AM82" s="576"/>
      <c r="AN82" s="576"/>
      <c r="AO82" s="576"/>
      <c r="AP82" s="576"/>
      <c r="AQ82" s="576"/>
      <c r="AR82" s="576"/>
      <c r="AS82" s="576"/>
      <c r="AT82" s="576"/>
      <c r="AU82" s="576"/>
      <c r="AV82" s="576"/>
      <c r="AW82" s="576"/>
      <c r="AX82" s="576"/>
      <c r="AY82" s="576"/>
      <c r="AZ82" s="576"/>
      <c r="BA82" s="576"/>
      <c r="BB82" s="576"/>
      <c r="BC82" s="576"/>
      <c r="BD82" s="702"/>
      <c r="BE82" s="702"/>
      <c r="BF82" s="702"/>
      <c r="BG82" s="576"/>
      <c r="BH82" s="576"/>
      <c r="BI82" s="576"/>
      <c r="BJ82" s="576"/>
      <c r="BK82" s="576"/>
      <c r="BL82" s="576"/>
      <c r="BM82" s="576"/>
      <c r="BN82" s="576"/>
      <c r="BO82" s="576"/>
      <c r="BP82" s="576"/>
      <c r="BQ82" s="576"/>
      <c r="BR82" s="576"/>
      <c r="BS82" s="576"/>
      <c r="BT82" s="576"/>
      <c r="BU82" s="576"/>
      <c r="BV82" s="576"/>
    </row>
    <row r="84" spans="1:74" x14ac:dyDescent="0.2">
      <c r="B84" s="575"/>
      <c r="C84" s="576"/>
      <c r="D84" s="576"/>
      <c r="E84" s="576"/>
      <c r="F84" s="576"/>
      <c r="G84" s="576"/>
      <c r="H84" s="576"/>
      <c r="I84" s="576"/>
      <c r="J84" s="576"/>
      <c r="K84" s="576"/>
      <c r="L84" s="576"/>
      <c r="M84" s="576"/>
      <c r="N84" s="576"/>
      <c r="O84" s="576"/>
      <c r="P84" s="576"/>
      <c r="Q84" s="576"/>
      <c r="R84" s="576"/>
      <c r="S84" s="576"/>
      <c r="T84" s="576"/>
      <c r="U84" s="576"/>
      <c r="V84" s="576"/>
      <c r="W84" s="576"/>
      <c r="X84" s="576"/>
      <c r="Y84" s="576"/>
      <c r="Z84" s="576"/>
      <c r="AA84" s="576"/>
      <c r="AB84" s="576"/>
      <c r="AC84" s="576"/>
      <c r="AD84" s="576"/>
      <c r="AE84" s="576"/>
      <c r="AF84" s="576"/>
      <c r="AG84" s="576"/>
      <c r="AH84" s="576"/>
      <c r="AI84" s="576"/>
      <c r="AJ84" s="576"/>
      <c r="AK84" s="576"/>
      <c r="AL84" s="576"/>
      <c r="AM84" s="576"/>
      <c r="AN84" s="576"/>
      <c r="AO84" s="576"/>
      <c r="AP84" s="576"/>
      <c r="AQ84" s="576"/>
      <c r="AR84" s="576"/>
      <c r="AS84" s="576"/>
      <c r="AT84" s="576"/>
      <c r="AU84" s="576"/>
      <c r="AV84" s="576"/>
      <c r="AW84" s="576"/>
      <c r="AX84" s="576"/>
      <c r="AY84" s="576"/>
      <c r="AZ84" s="576"/>
      <c r="BA84" s="576"/>
      <c r="BB84" s="576"/>
      <c r="BC84" s="576"/>
      <c r="BD84" s="702"/>
      <c r="BE84" s="702"/>
      <c r="BF84" s="702"/>
      <c r="BG84" s="576"/>
      <c r="BH84" s="576"/>
      <c r="BI84" s="576"/>
      <c r="BJ84" s="576"/>
      <c r="BK84" s="576"/>
      <c r="BL84" s="576"/>
      <c r="BM84" s="576"/>
      <c r="BN84" s="576"/>
      <c r="BO84" s="576"/>
      <c r="BP84" s="576"/>
      <c r="BQ84" s="576"/>
      <c r="BR84" s="576"/>
      <c r="BS84" s="576"/>
      <c r="BT84" s="576"/>
      <c r="BU84" s="576"/>
      <c r="BV84" s="576"/>
    </row>
    <row r="85" spans="1:74" x14ac:dyDescent="0.2">
      <c r="B85" s="573"/>
      <c r="C85" s="576"/>
      <c r="D85" s="576"/>
      <c r="E85" s="576"/>
      <c r="F85" s="576"/>
      <c r="G85" s="576"/>
      <c r="H85" s="576"/>
      <c r="I85" s="576"/>
      <c r="J85" s="576"/>
      <c r="K85" s="576"/>
      <c r="L85" s="576"/>
      <c r="M85" s="576"/>
      <c r="N85" s="576"/>
      <c r="O85" s="576"/>
      <c r="P85" s="576"/>
      <c r="Q85" s="576"/>
      <c r="R85" s="576"/>
      <c r="S85" s="576"/>
      <c r="T85" s="576"/>
      <c r="U85" s="576"/>
      <c r="V85" s="576"/>
      <c r="W85" s="576"/>
      <c r="X85" s="576"/>
      <c r="Y85" s="576"/>
      <c r="Z85" s="576"/>
      <c r="AA85" s="576"/>
      <c r="AB85" s="576"/>
      <c r="AC85" s="576"/>
      <c r="AD85" s="576"/>
      <c r="AE85" s="576"/>
      <c r="AF85" s="576"/>
      <c r="AG85" s="576"/>
      <c r="AH85" s="576"/>
      <c r="AI85" s="576"/>
      <c r="AJ85" s="576"/>
      <c r="AK85" s="576"/>
      <c r="AL85" s="576"/>
      <c r="AM85" s="576"/>
      <c r="AN85" s="576"/>
      <c r="AO85" s="576"/>
      <c r="AP85" s="576"/>
      <c r="AQ85" s="576"/>
      <c r="AR85" s="576"/>
      <c r="AS85" s="576"/>
      <c r="AT85" s="576"/>
      <c r="AU85" s="576"/>
      <c r="AV85" s="576"/>
      <c r="AW85" s="576"/>
      <c r="AX85" s="576"/>
      <c r="AY85" s="576"/>
      <c r="AZ85" s="576"/>
      <c r="BA85" s="576"/>
      <c r="BB85" s="576"/>
      <c r="BC85" s="576"/>
      <c r="BD85" s="702"/>
      <c r="BE85" s="702"/>
      <c r="BF85" s="702"/>
      <c r="BG85" s="576"/>
      <c r="BH85" s="576"/>
      <c r="BI85" s="576"/>
      <c r="BJ85" s="576"/>
      <c r="BK85" s="576"/>
      <c r="BL85" s="576"/>
      <c r="BM85" s="576"/>
      <c r="BN85" s="576"/>
      <c r="BO85" s="576"/>
      <c r="BP85" s="576"/>
      <c r="BQ85" s="576"/>
      <c r="BR85" s="576"/>
      <c r="BS85" s="576"/>
      <c r="BT85" s="576"/>
      <c r="BU85" s="576"/>
      <c r="BV85" s="576"/>
    </row>
    <row r="86" spans="1:74" x14ac:dyDescent="0.2">
      <c r="A86" s="574"/>
      <c r="B86" s="573"/>
      <c r="C86" s="576"/>
      <c r="D86" s="576"/>
      <c r="E86" s="576"/>
      <c r="F86" s="576"/>
      <c r="G86" s="576"/>
      <c r="H86" s="576"/>
      <c r="I86" s="576"/>
      <c r="J86" s="576"/>
      <c r="K86" s="576"/>
      <c r="L86" s="576"/>
      <c r="M86" s="576"/>
      <c r="N86" s="576"/>
      <c r="O86" s="576"/>
      <c r="P86" s="576"/>
      <c r="Q86" s="576"/>
      <c r="R86" s="576"/>
      <c r="S86" s="576"/>
      <c r="T86" s="576"/>
      <c r="U86" s="576"/>
      <c r="V86" s="576"/>
      <c r="W86" s="576"/>
      <c r="X86" s="576"/>
      <c r="Y86" s="576"/>
      <c r="Z86" s="576"/>
      <c r="AA86" s="576"/>
      <c r="AB86" s="576"/>
      <c r="AC86" s="576"/>
      <c r="AD86" s="576"/>
      <c r="AE86" s="576"/>
      <c r="AF86" s="576"/>
      <c r="AG86" s="576"/>
      <c r="AH86" s="576"/>
      <c r="AI86" s="576"/>
      <c r="AJ86" s="576"/>
      <c r="AK86" s="576"/>
      <c r="AL86" s="576"/>
      <c r="AM86" s="576"/>
      <c r="AN86" s="576"/>
      <c r="AO86" s="576"/>
      <c r="AP86" s="576"/>
      <c r="AQ86" s="576"/>
      <c r="AR86" s="576"/>
      <c r="AS86" s="576"/>
      <c r="AT86" s="576"/>
      <c r="AU86" s="576"/>
      <c r="AV86" s="576"/>
      <c r="AW86" s="576"/>
      <c r="AX86" s="576"/>
      <c r="AY86" s="576"/>
      <c r="AZ86" s="576"/>
      <c r="BA86" s="576"/>
      <c r="BB86" s="576"/>
      <c r="BC86" s="576"/>
      <c r="BD86" s="702"/>
      <c r="BE86" s="702"/>
      <c r="BF86" s="702"/>
      <c r="BG86" s="576"/>
      <c r="BH86" s="576"/>
      <c r="BI86" s="576"/>
      <c r="BJ86" s="576"/>
      <c r="BK86" s="576"/>
      <c r="BL86" s="576"/>
      <c r="BM86" s="576"/>
      <c r="BN86" s="576"/>
      <c r="BO86" s="576"/>
      <c r="BP86" s="576"/>
      <c r="BQ86" s="576"/>
      <c r="BR86" s="576"/>
      <c r="BS86" s="576"/>
      <c r="BT86" s="576"/>
      <c r="BU86" s="576"/>
      <c r="BV86" s="576"/>
    </row>
    <row r="88" spans="1:74" x14ac:dyDescent="0.2">
      <c r="B88" s="575"/>
      <c r="C88" s="577"/>
      <c r="D88" s="577"/>
      <c r="E88" s="577"/>
      <c r="F88" s="577"/>
      <c r="G88" s="577"/>
      <c r="H88" s="577"/>
      <c r="I88" s="577"/>
      <c r="J88" s="577"/>
      <c r="K88" s="577"/>
      <c r="L88" s="577"/>
      <c r="M88" s="577"/>
      <c r="N88" s="577"/>
      <c r="O88" s="577"/>
      <c r="P88" s="577"/>
      <c r="Q88" s="577"/>
      <c r="R88" s="577"/>
      <c r="S88" s="577"/>
      <c r="T88" s="577"/>
      <c r="U88" s="577"/>
      <c r="V88" s="577"/>
      <c r="W88" s="577"/>
      <c r="X88" s="577"/>
      <c r="Y88" s="577"/>
      <c r="Z88" s="577"/>
      <c r="AA88" s="577"/>
      <c r="AB88" s="577"/>
      <c r="AC88" s="577"/>
      <c r="AD88" s="577"/>
      <c r="AE88" s="577"/>
      <c r="AF88" s="577"/>
      <c r="AG88" s="577"/>
      <c r="AH88" s="577"/>
      <c r="AI88" s="577"/>
      <c r="AJ88" s="577"/>
      <c r="AK88" s="577"/>
      <c r="AL88" s="577"/>
      <c r="AM88" s="577"/>
      <c r="AN88" s="577"/>
      <c r="AO88" s="577"/>
      <c r="AP88" s="577"/>
      <c r="AQ88" s="577"/>
      <c r="AR88" s="577"/>
      <c r="AS88" s="577"/>
      <c r="AT88" s="577"/>
      <c r="AU88" s="577"/>
      <c r="AV88" s="577"/>
      <c r="AW88" s="577"/>
      <c r="AX88" s="577"/>
      <c r="AY88" s="577"/>
      <c r="AZ88" s="577"/>
      <c r="BA88" s="577"/>
      <c r="BB88" s="577"/>
      <c r="BC88" s="577"/>
      <c r="BD88" s="703"/>
      <c r="BE88" s="703"/>
      <c r="BF88" s="703"/>
      <c r="BG88" s="577"/>
      <c r="BH88" s="577"/>
      <c r="BI88" s="577"/>
      <c r="BJ88" s="577"/>
      <c r="BK88" s="577"/>
      <c r="BL88" s="577"/>
      <c r="BM88" s="577"/>
      <c r="BN88" s="577"/>
      <c r="BO88" s="577"/>
      <c r="BP88" s="577"/>
      <c r="BQ88" s="577"/>
      <c r="BR88" s="577"/>
      <c r="BS88" s="577"/>
      <c r="BT88" s="577"/>
      <c r="BU88" s="577"/>
      <c r="BV88" s="577"/>
    </row>
    <row r="89" spans="1:74" x14ac:dyDescent="0.2">
      <c r="B89" s="573"/>
      <c r="C89" s="577"/>
      <c r="D89" s="577"/>
      <c r="E89" s="577"/>
      <c r="F89" s="577"/>
      <c r="G89" s="577"/>
      <c r="H89" s="577"/>
      <c r="I89" s="577"/>
      <c r="J89" s="577"/>
      <c r="K89" s="577"/>
      <c r="L89" s="577"/>
      <c r="M89" s="577"/>
      <c r="N89" s="577"/>
      <c r="O89" s="577"/>
      <c r="P89" s="577"/>
      <c r="Q89" s="577"/>
      <c r="R89" s="577"/>
      <c r="S89" s="577"/>
      <c r="T89" s="577"/>
      <c r="U89" s="577"/>
      <c r="V89" s="577"/>
      <c r="W89" s="577"/>
      <c r="X89" s="577"/>
      <c r="Y89" s="577"/>
      <c r="Z89" s="577"/>
      <c r="AA89" s="577"/>
      <c r="AB89" s="577"/>
      <c r="AC89" s="577"/>
      <c r="AD89" s="577"/>
      <c r="AE89" s="577"/>
      <c r="AF89" s="577"/>
      <c r="AG89" s="577"/>
      <c r="AH89" s="577"/>
      <c r="AI89" s="577"/>
      <c r="AJ89" s="577"/>
      <c r="AK89" s="577"/>
      <c r="AL89" s="577"/>
      <c r="AM89" s="577"/>
      <c r="AN89" s="577"/>
      <c r="AO89" s="577"/>
      <c r="AP89" s="577"/>
      <c r="AQ89" s="577"/>
      <c r="AR89" s="577"/>
      <c r="AS89" s="577"/>
      <c r="AT89" s="577"/>
      <c r="AU89" s="577"/>
      <c r="AV89" s="577"/>
      <c r="AW89" s="577"/>
      <c r="AX89" s="577"/>
      <c r="AY89" s="577"/>
      <c r="AZ89" s="577"/>
      <c r="BA89" s="577"/>
      <c r="BB89" s="577"/>
      <c r="BC89" s="577"/>
      <c r="BD89" s="703"/>
      <c r="BE89" s="703"/>
      <c r="BF89" s="703"/>
      <c r="BG89" s="577"/>
      <c r="BH89" s="577"/>
      <c r="BI89" s="577"/>
      <c r="BJ89" s="577"/>
      <c r="BK89" s="577"/>
      <c r="BL89" s="577"/>
      <c r="BM89" s="577"/>
      <c r="BN89" s="577"/>
      <c r="BO89" s="577"/>
      <c r="BP89" s="577"/>
      <c r="BQ89" s="577"/>
      <c r="BR89" s="577"/>
      <c r="BS89" s="577"/>
      <c r="BT89" s="577"/>
      <c r="BU89" s="577"/>
      <c r="BV89" s="577"/>
    </row>
    <row r="90" spans="1:74" x14ac:dyDescent="0.2">
      <c r="A90" s="574"/>
      <c r="B90" s="573"/>
      <c r="C90" s="576"/>
      <c r="D90" s="576"/>
      <c r="E90" s="576"/>
      <c r="F90" s="576"/>
      <c r="G90" s="576"/>
      <c r="H90" s="576"/>
      <c r="I90" s="576"/>
      <c r="J90" s="576"/>
      <c r="K90" s="576"/>
      <c r="L90" s="576"/>
      <c r="M90" s="576"/>
      <c r="N90" s="576"/>
      <c r="O90" s="576"/>
      <c r="P90" s="576"/>
      <c r="Q90" s="576"/>
      <c r="R90" s="576"/>
      <c r="S90" s="576"/>
      <c r="T90" s="576"/>
      <c r="U90" s="576"/>
      <c r="V90" s="576"/>
      <c r="W90" s="576"/>
      <c r="X90" s="576"/>
      <c r="Y90" s="576"/>
      <c r="Z90" s="576"/>
      <c r="AA90" s="576"/>
      <c r="AB90" s="576"/>
      <c r="AC90" s="576"/>
      <c r="AD90" s="576"/>
      <c r="AE90" s="576"/>
      <c r="AF90" s="576"/>
      <c r="AG90" s="576"/>
      <c r="AH90" s="576"/>
      <c r="AI90" s="576"/>
      <c r="AJ90" s="576"/>
      <c r="AK90" s="576"/>
      <c r="AL90" s="576"/>
      <c r="AM90" s="576"/>
      <c r="AN90" s="576"/>
      <c r="AO90" s="576"/>
      <c r="AP90" s="576"/>
      <c r="AQ90" s="576"/>
      <c r="AR90" s="576"/>
      <c r="AS90" s="576"/>
      <c r="AT90" s="576"/>
      <c r="AU90" s="576"/>
      <c r="AV90" s="576"/>
      <c r="AW90" s="576"/>
      <c r="AX90" s="576"/>
      <c r="AY90" s="576"/>
      <c r="AZ90" s="576"/>
      <c r="BA90" s="576"/>
      <c r="BB90" s="576"/>
      <c r="BC90" s="576"/>
      <c r="BD90" s="702"/>
      <c r="BE90" s="702"/>
      <c r="BF90" s="702"/>
      <c r="BG90" s="576"/>
      <c r="BH90" s="576"/>
      <c r="BI90" s="576"/>
      <c r="BJ90" s="576"/>
      <c r="BK90" s="576"/>
      <c r="BL90" s="576"/>
      <c r="BM90" s="576"/>
      <c r="BN90" s="576"/>
      <c r="BO90" s="576"/>
      <c r="BP90" s="576"/>
      <c r="BQ90" s="576"/>
      <c r="BR90" s="576"/>
      <c r="BS90" s="576"/>
      <c r="BT90" s="576"/>
      <c r="BU90" s="576"/>
      <c r="BV90" s="576"/>
    </row>
    <row r="92" spans="1:74" x14ac:dyDescent="0.2">
      <c r="C92" s="578"/>
      <c r="D92" s="578"/>
      <c r="E92" s="578"/>
      <c r="F92" s="578"/>
      <c r="G92" s="578"/>
      <c r="H92" s="578"/>
      <c r="I92" s="578"/>
      <c r="J92" s="578"/>
      <c r="K92" s="578"/>
      <c r="L92" s="578"/>
      <c r="M92" s="578"/>
      <c r="N92" s="578"/>
      <c r="O92" s="578"/>
      <c r="P92" s="578"/>
      <c r="Q92" s="578"/>
      <c r="R92" s="578"/>
      <c r="S92" s="578"/>
      <c r="T92" s="578"/>
      <c r="U92" s="578"/>
      <c r="V92" s="578"/>
      <c r="W92" s="578"/>
      <c r="X92" s="578"/>
      <c r="Y92" s="578"/>
      <c r="Z92" s="578"/>
      <c r="AA92" s="578"/>
      <c r="AB92" s="578"/>
      <c r="AC92" s="578"/>
      <c r="AD92" s="578"/>
      <c r="AE92" s="578"/>
      <c r="AF92" s="578"/>
      <c r="AG92" s="578"/>
      <c r="AH92" s="578"/>
      <c r="AI92" s="578"/>
      <c r="AJ92" s="578"/>
      <c r="AK92" s="578"/>
      <c r="AL92" s="578"/>
      <c r="AM92" s="578"/>
      <c r="AN92" s="578"/>
      <c r="AO92" s="578"/>
      <c r="AP92" s="578"/>
      <c r="AQ92" s="578"/>
      <c r="AR92" s="578"/>
      <c r="AS92" s="578"/>
      <c r="AT92" s="578"/>
      <c r="AU92" s="578"/>
      <c r="AV92" s="578"/>
      <c r="AW92" s="578"/>
      <c r="AX92" s="578"/>
      <c r="AY92" s="578"/>
      <c r="AZ92" s="578"/>
      <c r="BA92" s="578"/>
      <c r="BB92" s="578"/>
      <c r="BC92" s="578"/>
      <c r="BD92" s="704"/>
      <c r="BE92" s="704"/>
      <c r="BF92" s="704"/>
      <c r="BG92" s="578"/>
      <c r="BH92" s="578"/>
      <c r="BI92" s="578"/>
      <c r="BJ92" s="578"/>
      <c r="BK92" s="578"/>
      <c r="BL92" s="578"/>
      <c r="BM92" s="578"/>
      <c r="BN92" s="578"/>
      <c r="BO92" s="578"/>
      <c r="BP92" s="578"/>
      <c r="BQ92" s="578"/>
      <c r="BR92" s="578"/>
      <c r="BS92" s="578"/>
      <c r="BT92" s="578"/>
      <c r="BU92" s="578"/>
      <c r="BV92" s="578"/>
    </row>
    <row r="93" spans="1:74" x14ac:dyDescent="0.2">
      <c r="C93" s="579"/>
      <c r="D93" s="579"/>
      <c r="E93" s="579"/>
      <c r="F93" s="579"/>
      <c r="G93" s="579"/>
      <c r="H93" s="579"/>
      <c r="I93" s="579"/>
      <c r="J93" s="579"/>
      <c r="K93" s="579"/>
      <c r="L93" s="579"/>
      <c r="M93" s="579"/>
      <c r="N93" s="579"/>
      <c r="O93" s="579"/>
      <c r="P93" s="579"/>
      <c r="Q93" s="579"/>
      <c r="R93" s="579"/>
      <c r="S93" s="579"/>
      <c r="T93" s="579"/>
      <c r="U93" s="579"/>
      <c r="V93" s="579"/>
      <c r="W93" s="579"/>
      <c r="X93" s="579"/>
      <c r="Y93" s="579"/>
      <c r="Z93" s="579"/>
      <c r="AA93" s="579"/>
      <c r="AB93" s="579"/>
      <c r="AC93" s="579"/>
      <c r="AD93" s="579"/>
      <c r="AE93" s="579"/>
      <c r="AF93" s="579"/>
      <c r="AG93" s="579"/>
      <c r="AH93" s="579"/>
      <c r="AI93" s="579"/>
      <c r="AJ93" s="579"/>
      <c r="AK93" s="579"/>
      <c r="AL93" s="579"/>
      <c r="AM93" s="579"/>
      <c r="AN93" s="579"/>
      <c r="AO93" s="579"/>
      <c r="AP93" s="579"/>
      <c r="AQ93" s="579"/>
      <c r="AR93" s="579"/>
      <c r="AS93" s="579"/>
      <c r="AT93" s="579"/>
      <c r="AU93" s="579"/>
      <c r="AV93" s="579"/>
      <c r="AW93" s="579"/>
      <c r="AX93" s="579"/>
      <c r="AY93" s="579"/>
      <c r="AZ93" s="579"/>
      <c r="BA93" s="579"/>
      <c r="BB93" s="579"/>
      <c r="BC93" s="579"/>
      <c r="BD93" s="705"/>
      <c r="BE93" s="705"/>
      <c r="BF93" s="705"/>
      <c r="BG93" s="579"/>
      <c r="BH93" s="579"/>
      <c r="BI93" s="579"/>
      <c r="BJ93" s="579"/>
      <c r="BK93" s="579"/>
      <c r="BL93" s="579"/>
      <c r="BM93" s="579"/>
      <c r="BN93" s="579"/>
      <c r="BO93" s="579"/>
      <c r="BP93" s="579"/>
      <c r="BQ93" s="579"/>
      <c r="BR93" s="579"/>
      <c r="BS93" s="579"/>
      <c r="BT93" s="579"/>
      <c r="BU93" s="579"/>
      <c r="BV93" s="579"/>
    </row>
    <row r="94" spans="1:74" x14ac:dyDescent="0.2">
      <c r="B94" s="573"/>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B18" sqref="BB18"/>
    </sheetView>
  </sheetViews>
  <sheetFormatPr defaultColWidth="11" defaultRowHeight="11.25" x14ac:dyDescent="0.2"/>
  <cols>
    <col min="1" max="1" width="13.5703125" style="547" customWidth="1"/>
    <col min="2" max="2" width="24.42578125" style="547" customWidth="1"/>
    <col min="3" max="55" width="6.5703125" style="547" customWidth="1"/>
    <col min="56" max="58" width="6.5703125" style="706" customWidth="1"/>
    <col min="59" max="74" width="6.5703125" style="547" customWidth="1"/>
    <col min="75" max="249" width="11" style="547"/>
    <col min="250" max="250" width="1.5703125" style="547" customWidth="1"/>
    <col min="251" max="16384" width="11" style="547"/>
  </cols>
  <sheetData>
    <row r="1" spans="1:74" ht="12.75" customHeight="1" x14ac:dyDescent="0.2">
      <c r="A1" s="791" t="s">
        <v>982</v>
      </c>
      <c r="B1" s="545" t="s">
        <v>473</v>
      </c>
      <c r="C1" s="545"/>
      <c r="D1" s="545"/>
      <c r="E1" s="545"/>
      <c r="F1" s="545"/>
      <c r="G1" s="545"/>
      <c r="H1" s="545"/>
      <c r="I1" s="545"/>
      <c r="J1" s="545"/>
      <c r="K1" s="545"/>
      <c r="L1" s="545"/>
      <c r="M1" s="545"/>
      <c r="N1" s="545"/>
      <c r="O1" s="545"/>
      <c r="P1" s="545"/>
      <c r="Q1" s="545"/>
      <c r="R1" s="545"/>
      <c r="S1" s="545"/>
      <c r="T1" s="545"/>
      <c r="U1" s="545"/>
      <c r="V1" s="545"/>
      <c r="W1" s="545"/>
      <c r="X1" s="545"/>
      <c r="Y1" s="545"/>
      <c r="Z1" s="545"/>
      <c r="AA1" s="545"/>
      <c r="AB1" s="545"/>
      <c r="AC1" s="545"/>
      <c r="AD1" s="545"/>
      <c r="AE1" s="545"/>
      <c r="AF1" s="545"/>
      <c r="AG1" s="545"/>
      <c r="AH1" s="545"/>
      <c r="AI1" s="545"/>
      <c r="AJ1" s="545"/>
      <c r="AK1" s="545"/>
      <c r="AL1" s="545"/>
      <c r="AM1" s="545"/>
      <c r="AN1" s="545"/>
      <c r="AO1" s="545"/>
      <c r="AP1" s="545"/>
      <c r="AQ1" s="545"/>
      <c r="AR1" s="545"/>
      <c r="AS1" s="545"/>
      <c r="AT1" s="545"/>
      <c r="AU1" s="545"/>
      <c r="AV1" s="545"/>
      <c r="AW1" s="545"/>
      <c r="AX1" s="545"/>
      <c r="AY1" s="545"/>
      <c r="AZ1" s="545"/>
      <c r="BA1" s="545"/>
      <c r="BB1" s="545"/>
      <c r="BC1" s="545"/>
      <c r="BD1" s="545"/>
      <c r="BE1" s="545"/>
      <c r="BF1" s="545"/>
      <c r="BG1" s="545"/>
      <c r="BH1" s="545"/>
      <c r="BI1" s="545"/>
      <c r="BJ1" s="545"/>
      <c r="BK1" s="545"/>
      <c r="BL1" s="545"/>
      <c r="BM1" s="545"/>
      <c r="BN1" s="545"/>
      <c r="BO1" s="545"/>
      <c r="BP1" s="545"/>
      <c r="BQ1" s="545"/>
      <c r="BR1" s="545"/>
      <c r="BS1" s="545"/>
      <c r="BT1" s="545"/>
      <c r="BU1" s="545"/>
      <c r="BV1" s="545"/>
    </row>
    <row r="2" spans="1:74" ht="12.75" customHeight="1" x14ac:dyDescent="0.2">
      <c r="A2" s="792"/>
      <c r="B2" s="541" t="str">
        <f>"U.S. Energy Information Administration  |  Short-Term Energy Outlook  - "&amp;Dates!D1</f>
        <v>U.S. Energy Information Administration  |  Short-Term Energy Outlook  - March 2019</v>
      </c>
      <c r="C2" s="548"/>
      <c r="D2" s="548"/>
      <c r="E2" s="548"/>
      <c r="F2" s="548"/>
      <c r="G2" s="548"/>
      <c r="H2" s="548"/>
      <c r="I2" s="548"/>
      <c r="J2" s="548"/>
      <c r="K2" s="548"/>
      <c r="L2" s="548"/>
      <c r="M2" s="548"/>
      <c r="N2" s="548"/>
      <c r="O2" s="548"/>
      <c r="P2" s="548"/>
      <c r="Q2" s="548"/>
      <c r="R2" s="548"/>
      <c r="S2" s="548"/>
      <c r="T2" s="548"/>
      <c r="U2" s="548"/>
      <c r="V2" s="548"/>
      <c r="W2" s="548"/>
      <c r="X2" s="548"/>
      <c r="Y2" s="548"/>
      <c r="Z2" s="548"/>
      <c r="AA2" s="548"/>
      <c r="AB2" s="548"/>
      <c r="AC2" s="548"/>
      <c r="AD2" s="548"/>
      <c r="AE2" s="548"/>
      <c r="AF2" s="548"/>
      <c r="AG2" s="548"/>
      <c r="AH2" s="548"/>
      <c r="AI2" s="548"/>
      <c r="AJ2" s="548"/>
      <c r="AK2" s="548"/>
      <c r="AL2" s="548"/>
      <c r="AM2" s="548"/>
      <c r="AN2" s="548"/>
      <c r="AO2" s="548"/>
      <c r="AP2" s="548"/>
      <c r="AQ2" s="548"/>
      <c r="AR2" s="548"/>
      <c r="AS2" s="548"/>
      <c r="AT2" s="548"/>
      <c r="AU2" s="548"/>
      <c r="AV2" s="548"/>
      <c r="AW2" s="548"/>
      <c r="AX2" s="548"/>
      <c r="AY2" s="548"/>
      <c r="AZ2" s="548"/>
      <c r="BA2" s="548"/>
      <c r="BB2" s="548"/>
      <c r="BC2" s="548"/>
      <c r="BD2" s="697"/>
      <c r="BE2" s="697"/>
      <c r="BF2" s="697"/>
      <c r="BG2" s="548"/>
      <c r="BH2" s="548"/>
      <c r="BI2" s="548"/>
      <c r="BJ2" s="548"/>
      <c r="BK2" s="548"/>
      <c r="BL2" s="548"/>
      <c r="BM2" s="548"/>
      <c r="BN2" s="548"/>
      <c r="BO2" s="548"/>
      <c r="BP2" s="548"/>
      <c r="BQ2" s="548"/>
      <c r="BR2" s="548"/>
      <c r="BS2" s="548"/>
      <c r="BT2" s="548"/>
      <c r="BU2" s="548"/>
      <c r="BV2" s="548"/>
    </row>
    <row r="3" spans="1:74" ht="12.75" customHeight="1" x14ac:dyDescent="0.2">
      <c r="A3" s="580"/>
      <c r="B3" s="550"/>
      <c r="C3" s="796">
        <f>Dates!D3</f>
        <v>2015</v>
      </c>
      <c r="D3" s="797"/>
      <c r="E3" s="797"/>
      <c r="F3" s="797"/>
      <c r="G3" s="797"/>
      <c r="H3" s="797"/>
      <c r="I3" s="797"/>
      <c r="J3" s="797"/>
      <c r="K3" s="797"/>
      <c r="L3" s="797"/>
      <c r="M3" s="797"/>
      <c r="N3" s="847"/>
      <c r="O3" s="796">
        <f>C3+1</f>
        <v>2016</v>
      </c>
      <c r="P3" s="797"/>
      <c r="Q3" s="797"/>
      <c r="R3" s="797"/>
      <c r="S3" s="797"/>
      <c r="T3" s="797"/>
      <c r="U3" s="797"/>
      <c r="V3" s="797"/>
      <c r="W3" s="797"/>
      <c r="X3" s="797"/>
      <c r="Y3" s="797"/>
      <c r="Z3" s="847"/>
      <c r="AA3" s="796">
        <f>O3+1</f>
        <v>2017</v>
      </c>
      <c r="AB3" s="797"/>
      <c r="AC3" s="797"/>
      <c r="AD3" s="797"/>
      <c r="AE3" s="797"/>
      <c r="AF3" s="797"/>
      <c r="AG3" s="797"/>
      <c r="AH3" s="797"/>
      <c r="AI3" s="797"/>
      <c r="AJ3" s="797"/>
      <c r="AK3" s="797"/>
      <c r="AL3" s="847"/>
      <c r="AM3" s="796">
        <f>AA3+1</f>
        <v>2018</v>
      </c>
      <c r="AN3" s="797"/>
      <c r="AO3" s="797"/>
      <c r="AP3" s="797"/>
      <c r="AQ3" s="797"/>
      <c r="AR3" s="797"/>
      <c r="AS3" s="797"/>
      <c r="AT3" s="797"/>
      <c r="AU3" s="797"/>
      <c r="AV3" s="797"/>
      <c r="AW3" s="797"/>
      <c r="AX3" s="847"/>
      <c r="AY3" s="796">
        <f>AM3+1</f>
        <v>2019</v>
      </c>
      <c r="AZ3" s="797"/>
      <c r="BA3" s="797"/>
      <c r="BB3" s="797"/>
      <c r="BC3" s="797"/>
      <c r="BD3" s="797"/>
      <c r="BE3" s="797"/>
      <c r="BF3" s="797"/>
      <c r="BG3" s="797"/>
      <c r="BH3" s="797"/>
      <c r="BI3" s="797"/>
      <c r="BJ3" s="847"/>
      <c r="BK3" s="796">
        <f>AY3+1</f>
        <v>2020</v>
      </c>
      <c r="BL3" s="797"/>
      <c r="BM3" s="797"/>
      <c r="BN3" s="797"/>
      <c r="BO3" s="797"/>
      <c r="BP3" s="797"/>
      <c r="BQ3" s="797"/>
      <c r="BR3" s="797"/>
      <c r="BS3" s="797"/>
      <c r="BT3" s="797"/>
      <c r="BU3" s="797"/>
      <c r="BV3" s="847"/>
    </row>
    <row r="4" spans="1:74" ht="12.75" customHeight="1" x14ac:dyDescent="0.2">
      <c r="A4" s="580"/>
      <c r="B4" s="551"/>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580"/>
      <c r="B5" s="129" t="s">
        <v>443</v>
      </c>
      <c r="C5" s="552"/>
      <c r="D5" s="552"/>
      <c r="E5" s="552"/>
      <c r="F5" s="552"/>
      <c r="G5" s="552"/>
      <c r="H5" s="552"/>
      <c r="I5" s="552"/>
      <c r="J5" s="552"/>
      <c r="K5" s="552"/>
      <c r="L5" s="552"/>
      <c r="M5" s="552"/>
      <c r="N5" s="552"/>
      <c r="O5" s="552"/>
      <c r="P5" s="552"/>
      <c r="Q5" s="552"/>
      <c r="R5" s="552"/>
      <c r="S5" s="552"/>
      <c r="T5" s="552"/>
      <c r="U5" s="552"/>
      <c r="V5" s="552"/>
      <c r="W5" s="552"/>
      <c r="X5" s="552"/>
      <c r="Y5" s="552"/>
      <c r="Z5" s="552"/>
      <c r="AA5" s="552"/>
      <c r="AB5" s="552"/>
      <c r="AC5" s="552"/>
      <c r="AD5" s="552"/>
      <c r="AE5" s="552"/>
      <c r="AF5" s="552"/>
      <c r="AG5" s="552"/>
      <c r="AH5" s="552"/>
      <c r="AI5" s="552"/>
      <c r="AJ5" s="552"/>
      <c r="AK5" s="552"/>
      <c r="AL5" s="552"/>
      <c r="AM5" s="552"/>
      <c r="AN5" s="552"/>
      <c r="AO5" s="552"/>
      <c r="AP5" s="552"/>
      <c r="AQ5" s="552"/>
      <c r="AR5" s="552"/>
      <c r="AS5" s="552"/>
      <c r="AT5" s="552"/>
      <c r="AU5" s="552"/>
      <c r="AV5" s="552"/>
      <c r="AW5" s="552"/>
      <c r="AX5" s="552"/>
      <c r="AY5" s="552"/>
      <c r="AZ5" s="552"/>
      <c r="BA5" s="552"/>
      <c r="BB5" s="552"/>
      <c r="BC5" s="552"/>
      <c r="BD5" s="707"/>
      <c r="BE5" s="707"/>
      <c r="BF5" s="707"/>
      <c r="BG5" s="707"/>
      <c r="BH5" s="707"/>
      <c r="BI5" s="707"/>
      <c r="BJ5" s="552"/>
      <c r="BK5" s="552"/>
      <c r="BL5" s="552"/>
      <c r="BM5" s="552"/>
      <c r="BN5" s="552"/>
      <c r="BO5" s="552"/>
      <c r="BP5" s="552"/>
      <c r="BQ5" s="552"/>
      <c r="BR5" s="552"/>
      <c r="BS5" s="552"/>
      <c r="BT5" s="552"/>
      <c r="BU5" s="552"/>
      <c r="BV5" s="552"/>
    </row>
    <row r="6" spans="1:74" ht="11.1" customHeight="1" x14ac:dyDescent="0.2">
      <c r="A6" s="580"/>
      <c r="B6" s="129" t="s">
        <v>355</v>
      </c>
      <c r="C6" s="581"/>
      <c r="D6" s="581"/>
      <c r="E6" s="581"/>
      <c r="F6" s="581"/>
      <c r="G6" s="581"/>
      <c r="H6" s="581"/>
      <c r="I6" s="581"/>
      <c r="J6" s="581"/>
      <c r="K6" s="581"/>
      <c r="L6" s="581"/>
      <c r="M6" s="581"/>
      <c r="N6" s="581"/>
      <c r="O6" s="581"/>
      <c r="P6" s="581"/>
      <c r="Q6" s="581"/>
      <c r="R6" s="581"/>
      <c r="S6" s="581"/>
      <c r="T6" s="581"/>
      <c r="U6" s="581"/>
      <c r="V6" s="581"/>
      <c r="W6" s="581"/>
      <c r="X6" s="581"/>
      <c r="Y6" s="581"/>
      <c r="Z6" s="581"/>
      <c r="AA6" s="581"/>
      <c r="AB6" s="581"/>
      <c r="AC6" s="581"/>
      <c r="AD6" s="581"/>
      <c r="AE6" s="581"/>
      <c r="AF6" s="581"/>
      <c r="AG6" s="581"/>
      <c r="AH6" s="581"/>
      <c r="AI6" s="581"/>
      <c r="AJ6" s="581"/>
      <c r="AK6" s="581"/>
      <c r="AL6" s="581"/>
      <c r="AM6" s="581"/>
      <c r="AN6" s="581"/>
      <c r="AO6" s="581"/>
      <c r="AP6" s="581"/>
      <c r="AQ6" s="581"/>
      <c r="AR6" s="581"/>
      <c r="AS6" s="581"/>
      <c r="AT6" s="581"/>
      <c r="AU6" s="581"/>
      <c r="AV6" s="581"/>
      <c r="AW6" s="581"/>
      <c r="AX6" s="581"/>
      <c r="AY6" s="581"/>
      <c r="AZ6" s="581"/>
      <c r="BA6" s="581"/>
      <c r="BB6" s="581"/>
      <c r="BC6" s="581"/>
      <c r="BD6" s="708"/>
      <c r="BE6" s="708"/>
      <c r="BF6" s="708"/>
      <c r="BG6" s="708"/>
      <c r="BH6" s="708"/>
      <c r="BI6" s="708"/>
      <c r="BJ6" s="581"/>
      <c r="BK6" s="581"/>
      <c r="BL6" s="581"/>
      <c r="BM6" s="581"/>
      <c r="BN6" s="581"/>
      <c r="BO6" s="581"/>
      <c r="BP6" s="581"/>
      <c r="BQ6" s="581"/>
      <c r="BR6" s="581"/>
      <c r="BS6" s="581"/>
      <c r="BT6" s="581"/>
      <c r="BU6" s="581"/>
      <c r="BV6" s="581"/>
    </row>
    <row r="7" spans="1:74" ht="11.1" customHeight="1" x14ac:dyDescent="0.2">
      <c r="A7" s="555" t="s">
        <v>444</v>
      </c>
      <c r="B7" s="556" t="s">
        <v>1358</v>
      </c>
      <c r="C7" s="275">
        <v>2302.7021673999998</v>
      </c>
      <c r="D7" s="275">
        <v>2397.7039092999999</v>
      </c>
      <c r="E7" s="275">
        <v>1882.8129177000001</v>
      </c>
      <c r="F7" s="275">
        <v>1618.1147352999999</v>
      </c>
      <c r="G7" s="275">
        <v>1843.6400716000001</v>
      </c>
      <c r="H7" s="275">
        <v>2299.389921</v>
      </c>
      <c r="I7" s="275">
        <v>2469.9838141999999</v>
      </c>
      <c r="J7" s="275">
        <v>2380.9780461</v>
      </c>
      <c r="K7" s="275">
        <v>2160.7575732999999</v>
      </c>
      <c r="L7" s="275">
        <v>1730.9423577</v>
      </c>
      <c r="M7" s="275">
        <v>1631.4290607</v>
      </c>
      <c r="N7" s="275">
        <v>1620.1369632000001</v>
      </c>
      <c r="O7" s="275">
        <v>1999.4650326000001</v>
      </c>
      <c r="P7" s="275">
        <v>1741.9152366000001</v>
      </c>
      <c r="Q7" s="275">
        <v>1285.9316984</v>
      </c>
      <c r="R7" s="275">
        <v>1302.1561400000001</v>
      </c>
      <c r="S7" s="275">
        <v>1452.6492393999999</v>
      </c>
      <c r="T7" s="275">
        <v>2106.1918682999999</v>
      </c>
      <c r="U7" s="275">
        <v>2391.3675367999999</v>
      </c>
      <c r="V7" s="275">
        <v>2380.5749039000002</v>
      </c>
      <c r="W7" s="275">
        <v>2077.818342</v>
      </c>
      <c r="X7" s="275">
        <v>1759.2690081000001</v>
      </c>
      <c r="Y7" s="275">
        <v>1602.5286443</v>
      </c>
      <c r="Z7" s="275">
        <v>2091.8414535000002</v>
      </c>
      <c r="AA7" s="275">
        <v>2047.0914187000001</v>
      </c>
      <c r="AB7" s="275">
        <v>1713.7463236000001</v>
      </c>
      <c r="AC7" s="275">
        <v>1575.4754997</v>
      </c>
      <c r="AD7" s="275">
        <v>1475.9629872999999</v>
      </c>
      <c r="AE7" s="275">
        <v>1641.8531742</v>
      </c>
      <c r="AF7" s="275">
        <v>1961.735709</v>
      </c>
      <c r="AG7" s="275">
        <v>2250.5957274000002</v>
      </c>
      <c r="AH7" s="275">
        <v>2121.3297216000001</v>
      </c>
      <c r="AI7" s="275">
        <v>1823.7806430000001</v>
      </c>
      <c r="AJ7" s="275">
        <v>1613.3882739000001</v>
      </c>
      <c r="AK7" s="275">
        <v>1696.0532423</v>
      </c>
      <c r="AL7" s="275">
        <v>1885.7191481</v>
      </c>
      <c r="AM7" s="275">
        <v>2081.1801221000001</v>
      </c>
      <c r="AN7" s="275">
        <v>1630.5301446000001</v>
      </c>
      <c r="AO7" s="275">
        <v>1431.8773815</v>
      </c>
      <c r="AP7" s="275">
        <v>1351.8087310000001</v>
      </c>
      <c r="AQ7" s="275">
        <v>1531.2872712999999</v>
      </c>
      <c r="AR7" s="275">
        <v>1867.6907530999999</v>
      </c>
      <c r="AS7" s="275">
        <v>2058.2375791999998</v>
      </c>
      <c r="AT7" s="275">
        <v>2055.1723416999998</v>
      </c>
      <c r="AU7" s="275">
        <v>1798.1779386999999</v>
      </c>
      <c r="AV7" s="275">
        <v>1564.1121201000001</v>
      </c>
      <c r="AW7" s="275">
        <v>1723.9903715999999</v>
      </c>
      <c r="AX7" s="275">
        <v>1791.9139972999999</v>
      </c>
      <c r="AY7" s="275">
        <v>1933.278</v>
      </c>
      <c r="AZ7" s="275">
        <v>1548.731</v>
      </c>
      <c r="BA7" s="338">
        <v>1297.7270000000001</v>
      </c>
      <c r="BB7" s="338">
        <v>1145.3520000000001</v>
      </c>
      <c r="BC7" s="338">
        <v>1288.501</v>
      </c>
      <c r="BD7" s="338">
        <v>1582.45</v>
      </c>
      <c r="BE7" s="338">
        <v>1858.098</v>
      </c>
      <c r="BF7" s="338">
        <v>1920.248</v>
      </c>
      <c r="BG7" s="338">
        <v>1493.039</v>
      </c>
      <c r="BH7" s="338">
        <v>1400.673</v>
      </c>
      <c r="BI7" s="338">
        <v>1376.912</v>
      </c>
      <c r="BJ7" s="338">
        <v>1621.135</v>
      </c>
      <c r="BK7" s="338">
        <v>1827.8209999999999</v>
      </c>
      <c r="BL7" s="338">
        <v>1625.145</v>
      </c>
      <c r="BM7" s="338">
        <v>1311.413</v>
      </c>
      <c r="BN7" s="338">
        <v>1099.8779999999999</v>
      </c>
      <c r="BO7" s="338">
        <v>1198.7280000000001</v>
      </c>
      <c r="BP7" s="338">
        <v>1480.008</v>
      </c>
      <c r="BQ7" s="338">
        <v>1723.96</v>
      </c>
      <c r="BR7" s="338">
        <v>1776.114</v>
      </c>
      <c r="BS7" s="338">
        <v>1379.731</v>
      </c>
      <c r="BT7" s="338">
        <v>1290.538</v>
      </c>
      <c r="BU7" s="338">
        <v>1282.24</v>
      </c>
      <c r="BV7" s="338">
        <v>1524.242</v>
      </c>
    </row>
    <row r="8" spans="1:74" ht="11.1" customHeight="1" x14ac:dyDescent="0.2">
      <c r="A8" s="555" t="s">
        <v>445</v>
      </c>
      <c r="B8" s="556" t="s">
        <v>1359</v>
      </c>
      <c r="C8" s="275">
        <v>24039.843903000001</v>
      </c>
      <c r="D8" s="275">
        <v>24147.814643000002</v>
      </c>
      <c r="E8" s="275">
        <v>23758.062387000002</v>
      </c>
      <c r="F8" s="275">
        <v>23073.310167</v>
      </c>
      <c r="G8" s="275">
        <v>24700.497644999999</v>
      </c>
      <c r="H8" s="275">
        <v>30748.691632999999</v>
      </c>
      <c r="I8" s="275">
        <v>34971.617386999998</v>
      </c>
      <c r="J8" s="275">
        <v>34344.610968000001</v>
      </c>
      <c r="K8" s="275">
        <v>31002.984967</v>
      </c>
      <c r="L8" s="275">
        <v>26608.977580999999</v>
      </c>
      <c r="M8" s="275">
        <v>25577.865933000001</v>
      </c>
      <c r="N8" s="275">
        <v>26039.330451999998</v>
      </c>
      <c r="O8" s="275">
        <v>25356.121580999999</v>
      </c>
      <c r="P8" s="275">
        <v>24209.732447999999</v>
      </c>
      <c r="Q8" s="275">
        <v>24462.724193999999</v>
      </c>
      <c r="R8" s="275">
        <v>24486.668233</v>
      </c>
      <c r="S8" s="275">
        <v>26430.474644999998</v>
      </c>
      <c r="T8" s="275">
        <v>32857.410633</v>
      </c>
      <c r="U8" s="275">
        <v>37341.578289999998</v>
      </c>
      <c r="V8" s="275">
        <v>37688.276355000002</v>
      </c>
      <c r="W8" s="275">
        <v>31068.026333000002</v>
      </c>
      <c r="X8" s="275">
        <v>24535.798354999999</v>
      </c>
      <c r="Y8" s="275">
        <v>22633.465166999998</v>
      </c>
      <c r="Z8" s="275">
        <v>22141.812097000002</v>
      </c>
      <c r="AA8" s="275">
        <v>21917.950516000001</v>
      </c>
      <c r="AB8" s="275">
        <v>20977.678320999999</v>
      </c>
      <c r="AC8" s="275">
        <v>22265.721129000001</v>
      </c>
      <c r="AD8" s="275">
        <v>21565.064933000001</v>
      </c>
      <c r="AE8" s="275">
        <v>23240.594516000001</v>
      </c>
      <c r="AF8" s="275">
        <v>29097.602133</v>
      </c>
      <c r="AG8" s="275">
        <v>35636.005128999997</v>
      </c>
      <c r="AH8" s="275">
        <v>33658.531612999999</v>
      </c>
      <c r="AI8" s="275">
        <v>29260.259267000001</v>
      </c>
      <c r="AJ8" s="275">
        <v>25537.833773999999</v>
      </c>
      <c r="AK8" s="275">
        <v>22878.204066999999</v>
      </c>
      <c r="AL8" s="275">
        <v>26012.751355</v>
      </c>
      <c r="AM8" s="275">
        <v>25950.528322999999</v>
      </c>
      <c r="AN8" s="275">
        <v>25624.345643000001</v>
      </c>
      <c r="AO8" s="275">
        <v>24866.393226</v>
      </c>
      <c r="AP8" s="275">
        <v>24223.767866999999</v>
      </c>
      <c r="AQ8" s="275">
        <v>28134.017677</v>
      </c>
      <c r="AR8" s="275">
        <v>32404.986933</v>
      </c>
      <c r="AS8" s="275">
        <v>40478.646710000001</v>
      </c>
      <c r="AT8" s="275">
        <v>39239.748032000003</v>
      </c>
      <c r="AU8" s="275">
        <v>35483.107467000002</v>
      </c>
      <c r="AV8" s="275">
        <v>29487.305161</v>
      </c>
      <c r="AW8" s="275">
        <v>25910.0144</v>
      </c>
      <c r="AX8" s="275">
        <v>24650.363806000001</v>
      </c>
      <c r="AY8" s="275">
        <v>27262.47</v>
      </c>
      <c r="AZ8" s="275">
        <v>27912.68</v>
      </c>
      <c r="BA8" s="338">
        <v>26711.200000000001</v>
      </c>
      <c r="BB8" s="338">
        <v>25402.77</v>
      </c>
      <c r="BC8" s="338">
        <v>28458.06</v>
      </c>
      <c r="BD8" s="338">
        <v>33867.019999999997</v>
      </c>
      <c r="BE8" s="338">
        <v>40059.410000000003</v>
      </c>
      <c r="BF8" s="338">
        <v>40400.080000000002</v>
      </c>
      <c r="BG8" s="338">
        <v>32674.03</v>
      </c>
      <c r="BH8" s="338">
        <v>28537.88</v>
      </c>
      <c r="BI8" s="338">
        <v>25876.46</v>
      </c>
      <c r="BJ8" s="338">
        <v>26735.16</v>
      </c>
      <c r="BK8" s="338">
        <v>27264.36</v>
      </c>
      <c r="BL8" s="338">
        <v>26454.45</v>
      </c>
      <c r="BM8" s="338">
        <v>25836.1</v>
      </c>
      <c r="BN8" s="338">
        <v>25024.080000000002</v>
      </c>
      <c r="BO8" s="338">
        <v>29125.02</v>
      </c>
      <c r="BP8" s="338">
        <v>34925.17</v>
      </c>
      <c r="BQ8" s="338">
        <v>41542.9</v>
      </c>
      <c r="BR8" s="338">
        <v>42091.62</v>
      </c>
      <c r="BS8" s="338">
        <v>33975.39</v>
      </c>
      <c r="BT8" s="338">
        <v>29429.97</v>
      </c>
      <c r="BU8" s="338">
        <v>26457.45</v>
      </c>
      <c r="BV8" s="338">
        <v>27469.360000000001</v>
      </c>
    </row>
    <row r="9" spans="1:74" ht="11.1" customHeight="1" x14ac:dyDescent="0.2">
      <c r="A9" s="557" t="s">
        <v>446</v>
      </c>
      <c r="B9" s="558" t="s">
        <v>1360</v>
      </c>
      <c r="C9" s="275">
        <v>171.0009871</v>
      </c>
      <c r="D9" s="275">
        <v>380.55934250000001</v>
      </c>
      <c r="E9" s="275">
        <v>101.94681</v>
      </c>
      <c r="F9" s="275">
        <v>100.67781232999999</v>
      </c>
      <c r="G9" s="275">
        <v>109.47803097000001</v>
      </c>
      <c r="H9" s="275">
        <v>109.23037866999999</v>
      </c>
      <c r="I9" s="275">
        <v>130.29223225999999</v>
      </c>
      <c r="J9" s="275">
        <v>120.64884355</v>
      </c>
      <c r="K9" s="275">
        <v>117.92922566999999</v>
      </c>
      <c r="L9" s="275">
        <v>98.111478387000005</v>
      </c>
      <c r="M9" s="275">
        <v>100.62484499999999</v>
      </c>
      <c r="N9" s="275">
        <v>95.527302903000006</v>
      </c>
      <c r="O9" s="275">
        <v>134.81590742</v>
      </c>
      <c r="P9" s="275">
        <v>133.71176310000001</v>
      </c>
      <c r="Q9" s="275">
        <v>106.64925774</v>
      </c>
      <c r="R9" s="275">
        <v>110.99182933</v>
      </c>
      <c r="S9" s="275">
        <v>113.34555322999999</v>
      </c>
      <c r="T9" s="275">
        <v>119.80260333</v>
      </c>
      <c r="U9" s="275">
        <v>138.36200676999999</v>
      </c>
      <c r="V9" s="275">
        <v>139.52801516</v>
      </c>
      <c r="W9" s="275">
        <v>116.66501667</v>
      </c>
      <c r="X9" s="275">
        <v>92.884118709999996</v>
      </c>
      <c r="Y9" s="275">
        <v>106.810468</v>
      </c>
      <c r="Z9" s="275">
        <v>118.46346</v>
      </c>
      <c r="AA9" s="275">
        <v>121.75855032</v>
      </c>
      <c r="AB9" s="275">
        <v>104.55677786</v>
      </c>
      <c r="AC9" s="275">
        <v>96.270155484</v>
      </c>
      <c r="AD9" s="275">
        <v>77.243323333000006</v>
      </c>
      <c r="AE9" s="275">
        <v>108.27863000000001</v>
      </c>
      <c r="AF9" s="275">
        <v>117.051715</v>
      </c>
      <c r="AG9" s="275">
        <v>106.84133</v>
      </c>
      <c r="AH9" s="275">
        <v>103.57562258</v>
      </c>
      <c r="AI9" s="275">
        <v>100.13622733</v>
      </c>
      <c r="AJ9" s="275">
        <v>90.837997419000004</v>
      </c>
      <c r="AK9" s="275">
        <v>101.812623</v>
      </c>
      <c r="AL9" s="275">
        <v>157.24300839</v>
      </c>
      <c r="AM9" s="275">
        <v>348.07978451999998</v>
      </c>
      <c r="AN9" s="275">
        <v>97.976912232000004</v>
      </c>
      <c r="AO9" s="275">
        <v>85.030560825999999</v>
      </c>
      <c r="AP9" s="275">
        <v>91.886856426999998</v>
      </c>
      <c r="AQ9" s="275">
        <v>83.442013071999995</v>
      </c>
      <c r="AR9" s="275">
        <v>112.94297625</v>
      </c>
      <c r="AS9" s="275">
        <v>109.93833966</v>
      </c>
      <c r="AT9" s="275">
        <v>111.41353363</v>
      </c>
      <c r="AU9" s="275">
        <v>111.86376514</v>
      </c>
      <c r="AV9" s="275">
        <v>86.440853468</v>
      </c>
      <c r="AW9" s="275">
        <v>96.252960130999995</v>
      </c>
      <c r="AX9" s="275">
        <v>100.50431436</v>
      </c>
      <c r="AY9" s="275">
        <v>171.44220000000001</v>
      </c>
      <c r="AZ9" s="275">
        <v>114.7345</v>
      </c>
      <c r="BA9" s="338">
        <v>102.34910000000001</v>
      </c>
      <c r="BB9" s="338">
        <v>90.253290000000007</v>
      </c>
      <c r="BC9" s="338">
        <v>105.9213</v>
      </c>
      <c r="BD9" s="338">
        <v>109.45910000000001</v>
      </c>
      <c r="BE9" s="338">
        <v>121.4181</v>
      </c>
      <c r="BF9" s="338">
        <v>118.24250000000001</v>
      </c>
      <c r="BG9" s="338">
        <v>104.7037</v>
      </c>
      <c r="BH9" s="338">
        <v>93.819479999999999</v>
      </c>
      <c r="BI9" s="338">
        <v>95.325050000000005</v>
      </c>
      <c r="BJ9" s="338">
        <v>111.81829999999999</v>
      </c>
      <c r="BK9" s="338">
        <v>163.20490000000001</v>
      </c>
      <c r="BL9" s="338">
        <v>123.21299999999999</v>
      </c>
      <c r="BM9" s="338">
        <v>103.5372</v>
      </c>
      <c r="BN9" s="338">
        <v>89.993009999999998</v>
      </c>
      <c r="BO9" s="338">
        <v>106.3583</v>
      </c>
      <c r="BP9" s="338">
        <v>110.28879999999999</v>
      </c>
      <c r="BQ9" s="338">
        <v>121.7239</v>
      </c>
      <c r="BR9" s="338">
        <v>119.5337</v>
      </c>
      <c r="BS9" s="338">
        <v>105.2901</v>
      </c>
      <c r="BT9" s="338">
        <v>94.109759999999994</v>
      </c>
      <c r="BU9" s="338">
        <v>97.76455</v>
      </c>
      <c r="BV9" s="338">
        <v>115.48820000000001</v>
      </c>
    </row>
    <row r="10" spans="1:74" ht="11.1" customHeight="1" x14ac:dyDescent="0.2">
      <c r="A10" s="555" t="s">
        <v>447</v>
      </c>
      <c r="B10" s="556" t="s">
        <v>522</v>
      </c>
      <c r="C10" s="275">
        <v>55.421451613000002</v>
      </c>
      <c r="D10" s="275">
        <v>146.50628570999999</v>
      </c>
      <c r="E10" s="275">
        <v>25.964354838999999</v>
      </c>
      <c r="F10" s="275">
        <v>25.394266667</v>
      </c>
      <c r="G10" s="275">
        <v>23.039258064999999</v>
      </c>
      <c r="H10" s="275">
        <v>27.447333333</v>
      </c>
      <c r="I10" s="275">
        <v>35.198806451999999</v>
      </c>
      <c r="J10" s="275">
        <v>30.996258064999999</v>
      </c>
      <c r="K10" s="275">
        <v>27.673500000000001</v>
      </c>
      <c r="L10" s="275">
        <v>24.493258064999999</v>
      </c>
      <c r="M10" s="275">
        <v>28.005800000000001</v>
      </c>
      <c r="N10" s="275">
        <v>23.162967741999999</v>
      </c>
      <c r="O10" s="275">
        <v>33.840193548000002</v>
      </c>
      <c r="P10" s="275">
        <v>39.005517241</v>
      </c>
      <c r="Q10" s="275">
        <v>21.855451613</v>
      </c>
      <c r="R10" s="275">
        <v>22.906700000000001</v>
      </c>
      <c r="S10" s="275">
        <v>24.253451612999999</v>
      </c>
      <c r="T10" s="275">
        <v>28.792666666999999</v>
      </c>
      <c r="U10" s="275">
        <v>43.487870968000003</v>
      </c>
      <c r="V10" s="275">
        <v>41.109161290000003</v>
      </c>
      <c r="W10" s="275">
        <v>28.528600000000001</v>
      </c>
      <c r="X10" s="275">
        <v>29.964548387000001</v>
      </c>
      <c r="Y10" s="275">
        <v>24.472533333000001</v>
      </c>
      <c r="Z10" s="275">
        <v>28.799032258</v>
      </c>
      <c r="AA10" s="275">
        <v>27.299032258</v>
      </c>
      <c r="AB10" s="275">
        <v>25.860178570999999</v>
      </c>
      <c r="AC10" s="275">
        <v>23.821774194</v>
      </c>
      <c r="AD10" s="275">
        <v>23.949866666999998</v>
      </c>
      <c r="AE10" s="275">
        <v>26.158064516</v>
      </c>
      <c r="AF10" s="275">
        <v>30.261533332999999</v>
      </c>
      <c r="AG10" s="275">
        <v>26.157935483999999</v>
      </c>
      <c r="AH10" s="275">
        <v>30.000516129000001</v>
      </c>
      <c r="AI10" s="275">
        <v>27.337933332999999</v>
      </c>
      <c r="AJ10" s="275">
        <v>27.209903226000002</v>
      </c>
      <c r="AK10" s="275">
        <v>23.685766666999999</v>
      </c>
      <c r="AL10" s="275">
        <v>50.990290323000004</v>
      </c>
      <c r="AM10" s="275">
        <v>105.58970968</v>
      </c>
      <c r="AN10" s="275">
        <v>24.150071429</v>
      </c>
      <c r="AO10" s="275">
        <v>21.495806452</v>
      </c>
      <c r="AP10" s="275">
        <v>23.875633333</v>
      </c>
      <c r="AQ10" s="275">
        <v>26.141225806000001</v>
      </c>
      <c r="AR10" s="275">
        <v>29.919499999999999</v>
      </c>
      <c r="AS10" s="275">
        <v>28.183741935</v>
      </c>
      <c r="AT10" s="275">
        <v>30.578354838999999</v>
      </c>
      <c r="AU10" s="275">
        <v>33.053600000000003</v>
      </c>
      <c r="AV10" s="275">
        <v>28.877774194000001</v>
      </c>
      <c r="AW10" s="275">
        <v>25.522633333000002</v>
      </c>
      <c r="AX10" s="275">
        <v>22.276193547999998</v>
      </c>
      <c r="AY10" s="275">
        <v>62.064889999999998</v>
      </c>
      <c r="AZ10" s="275">
        <v>30.728259999999999</v>
      </c>
      <c r="BA10" s="338">
        <v>24.47852</v>
      </c>
      <c r="BB10" s="338">
        <v>23.27976</v>
      </c>
      <c r="BC10" s="338">
        <v>24.058330000000002</v>
      </c>
      <c r="BD10" s="338">
        <v>26.062909999999999</v>
      </c>
      <c r="BE10" s="338">
        <v>29.85117</v>
      </c>
      <c r="BF10" s="338">
        <v>29.475819999999999</v>
      </c>
      <c r="BG10" s="338">
        <v>25.558129999999998</v>
      </c>
      <c r="BH10" s="338">
        <v>25.520209999999999</v>
      </c>
      <c r="BI10" s="338">
        <v>24.283470000000001</v>
      </c>
      <c r="BJ10" s="338">
        <v>25.7532</v>
      </c>
      <c r="BK10" s="338">
        <v>48.14716</v>
      </c>
      <c r="BL10" s="338">
        <v>34.248469999999998</v>
      </c>
      <c r="BM10" s="338">
        <v>25.437950000000001</v>
      </c>
      <c r="BN10" s="338">
        <v>23.915120000000002</v>
      </c>
      <c r="BO10" s="338">
        <v>24.535219999999999</v>
      </c>
      <c r="BP10" s="338">
        <v>26.912739999999999</v>
      </c>
      <c r="BQ10" s="338">
        <v>29.9039</v>
      </c>
      <c r="BR10" s="338">
        <v>30.90326</v>
      </c>
      <c r="BS10" s="338">
        <v>26.456050000000001</v>
      </c>
      <c r="BT10" s="338">
        <v>26.595130000000001</v>
      </c>
      <c r="BU10" s="338">
        <v>27.736550000000001</v>
      </c>
      <c r="BV10" s="338">
        <v>30.196539999999999</v>
      </c>
    </row>
    <row r="11" spans="1:74" ht="11.1" customHeight="1" x14ac:dyDescent="0.2">
      <c r="A11" s="555" t="s">
        <v>448</v>
      </c>
      <c r="B11" s="556" t="s">
        <v>521</v>
      </c>
      <c r="C11" s="275">
        <v>41.748612903000001</v>
      </c>
      <c r="D11" s="275">
        <v>133.27092857</v>
      </c>
      <c r="E11" s="275">
        <v>27.455032257999999</v>
      </c>
      <c r="F11" s="275">
        <v>21.257966667000002</v>
      </c>
      <c r="G11" s="275">
        <v>27.113258065</v>
      </c>
      <c r="H11" s="275">
        <v>26.161366666999999</v>
      </c>
      <c r="I11" s="275">
        <v>23.895774194000001</v>
      </c>
      <c r="J11" s="275">
        <v>22.781612902999999</v>
      </c>
      <c r="K11" s="275">
        <v>21.430900000000001</v>
      </c>
      <c r="L11" s="275">
        <v>20.515129032000001</v>
      </c>
      <c r="M11" s="275">
        <v>26.791266666999999</v>
      </c>
      <c r="N11" s="275">
        <v>24.784548387000001</v>
      </c>
      <c r="O11" s="275">
        <v>40.577387096999999</v>
      </c>
      <c r="P11" s="275">
        <v>31.733517241000001</v>
      </c>
      <c r="Q11" s="275">
        <v>22.503354839</v>
      </c>
      <c r="R11" s="275">
        <v>21.465266667000002</v>
      </c>
      <c r="S11" s="275">
        <v>26.059290322999999</v>
      </c>
      <c r="T11" s="275">
        <v>23.553766667000001</v>
      </c>
      <c r="U11" s="275">
        <v>26.128193547999999</v>
      </c>
      <c r="V11" s="275">
        <v>24.81016129</v>
      </c>
      <c r="W11" s="275">
        <v>21.322233333</v>
      </c>
      <c r="X11" s="275">
        <v>20.518322581</v>
      </c>
      <c r="Y11" s="275">
        <v>27.680499999999999</v>
      </c>
      <c r="Z11" s="275">
        <v>30.406354838999999</v>
      </c>
      <c r="AA11" s="275">
        <v>30.321645160999999</v>
      </c>
      <c r="AB11" s="275">
        <v>25.504642857</v>
      </c>
      <c r="AC11" s="275">
        <v>26.261129031999999</v>
      </c>
      <c r="AD11" s="275">
        <v>21.919499999999999</v>
      </c>
      <c r="AE11" s="275">
        <v>26.063483870999999</v>
      </c>
      <c r="AF11" s="275">
        <v>23.559166667</v>
      </c>
      <c r="AG11" s="275">
        <v>22.211451613000001</v>
      </c>
      <c r="AH11" s="275">
        <v>21.135032257999999</v>
      </c>
      <c r="AI11" s="275">
        <v>23.0791</v>
      </c>
      <c r="AJ11" s="275">
        <v>23.573</v>
      </c>
      <c r="AK11" s="275">
        <v>25.041433333000001</v>
      </c>
      <c r="AL11" s="275">
        <v>49.945483871</v>
      </c>
      <c r="AM11" s="275">
        <v>166.27612902999999</v>
      </c>
      <c r="AN11" s="275">
        <v>20.653714286</v>
      </c>
      <c r="AO11" s="275">
        <v>20.280451613</v>
      </c>
      <c r="AP11" s="275">
        <v>23.705133332999999</v>
      </c>
      <c r="AQ11" s="275">
        <v>27.055387097000001</v>
      </c>
      <c r="AR11" s="275">
        <v>27.167066667</v>
      </c>
      <c r="AS11" s="275">
        <v>22.136580644999999</v>
      </c>
      <c r="AT11" s="275">
        <v>23.347709677000001</v>
      </c>
      <c r="AU11" s="275">
        <v>21.381966667</v>
      </c>
      <c r="AV11" s="275">
        <v>22.432258064999999</v>
      </c>
      <c r="AW11" s="275">
        <v>25.304066667000001</v>
      </c>
      <c r="AX11" s="275">
        <v>24.026290323000001</v>
      </c>
      <c r="AY11" s="275">
        <v>40.059609999999999</v>
      </c>
      <c r="AZ11" s="275">
        <v>25.486470000000001</v>
      </c>
      <c r="BA11" s="338">
        <v>24.560549999999999</v>
      </c>
      <c r="BB11" s="338">
        <v>21.707100000000001</v>
      </c>
      <c r="BC11" s="338">
        <v>26.102679999999999</v>
      </c>
      <c r="BD11" s="338">
        <v>23.956330000000001</v>
      </c>
      <c r="BE11" s="338">
        <v>26.589320000000001</v>
      </c>
      <c r="BF11" s="338">
        <v>24.59581</v>
      </c>
      <c r="BG11" s="338">
        <v>21.223210000000002</v>
      </c>
      <c r="BH11" s="338">
        <v>21.98846</v>
      </c>
      <c r="BI11" s="338">
        <v>25.88524</v>
      </c>
      <c r="BJ11" s="338">
        <v>32.749549999999999</v>
      </c>
      <c r="BK11" s="338">
        <v>46.206949999999999</v>
      </c>
      <c r="BL11" s="338">
        <v>29.634219999999999</v>
      </c>
      <c r="BM11" s="338">
        <v>24.813510000000001</v>
      </c>
      <c r="BN11" s="338">
        <v>21.498360000000002</v>
      </c>
      <c r="BO11" s="338">
        <v>26.42923</v>
      </c>
      <c r="BP11" s="338">
        <v>24.051500000000001</v>
      </c>
      <c r="BQ11" s="338">
        <v>26.851040000000001</v>
      </c>
      <c r="BR11" s="338">
        <v>24.521889999999999</v>
      </c>
      <c r="BS11" s="338">
        <v>21.140170000000001</v>
      </c>
      <c r="BT11" s="338">
        <v>21.696159999999999</v>
      </c>
      <c r="BU11" s="338">
        <v>25.523319999999998</v>
      </c>
      <c r="BV11" s="338">
        <v>32.4131</v>
      </c>
    </row>
    <row r="12" spans="1:74" ht="11.1" customHeight="1" x14ac:dyDescent="0.2">
      <c r="A12" s="555" t="s">
        <v>449</v>
      </c>
      <c r="B12" s="556" t="s">
        <v>450</v>
      </c>
      <c r="C12" s="275">
        <v>64.770814516000002</v>
      </c>
      <c r="D12" s="275">
        <v>73.818842857000007</v>
      </c>
      <c r="E12" s="275">
        <v>44.354999999999997</v>
      </c>
      <c r="F12" s="275">
        <v>49.948666666999998</v>
      </c>
      <c r="G12" s="275">
        <v>54.721156452000002</v>
      </c>
      <c r="H12" s="275">
        <v>51.055590000000002</v>
      </c>
      <c r="I12" s="275">
        <v>65.945091934999994</v>
      </c>
      <c r="J12" s="275">
        <v>62.560746774000002</v>
      </c>
      <c r="K12" s="275">
        <v>62.718696667000003</v>
      </c>
      <c r="L12" s="275">
        <v>48.400869354999998</v>
      </c>
      <c r="M12" s="275">
        <v>43.296146667000002</v>
      </c>
      <c r="N12" s="275">
        <v>44.531874193999997</v>
      </c>
      <c r="O12" s="275">
        <v>55.088683871000001</v>
      </c>
      <c r="P12" s="275">
        <v>56.820313792999997</v>
      </c>
      <c r="Q12" s="275">
        <v>58.436106451999997</v>
      </c>
      <c r="R12" s="275">
        <v>63.634360000000001</v>
      </c>
      <c r="S12" s="275">
        <v>59.738709677000003</v>
      </c>
      <c r="T12" s="275">
        <v>63.357166667000001</v>
      </c>
      <c r="U12" s="275">
        <v>64.583064515999993</v>
      </c>
      <c r="V12" s="275">
        <v>67.560483871000002</v>
      </c>
      <c r="W12" s="275">
        <v>62.673166666999997</v>
      </c>
      <c r="X12" s="275">
        <v>40.342258065000003</v>
      </c>
      <c r="Y12" s="275">
        <v>51.088000000000001</v>
      </c>
      <c r="Z12" s="275">
        <v>54.113709677000003</v>
      </c>
      <c r="AA12" s="275">
        <v>59.274516128999998</v>
      </c>
      <c r="AB12" s="275">
        <v>49.487321428999998</v>
      </c>
      <c r="AC12" s="275">
        <v>42.784838710000002</v>
      </c>
      <c r="AD12" s="275">
        <v>27.935500000000001</v>
      </c>
      <c r="AE12" s="275">
        <v>53.020806452000002</v>
      </c>
      <c r="AF12" s="275">
        <v>58.291166666999999</v>
      </c>
      <c r="AG12" s="275">
        <v>55.481451612999997</v>
      </c>
      <c r="AH12" s="275">
        <v>48.427096773999999</v>
      </c>
      <c r="AI12" s="275">
        <v>46.048666666999999</v>
      </c>
      <c r="AJ12" s="275">
        <v>36.833709677000002</v>
      </c>
      <c r="AK12" s="275">
        <v>48.776333332999997</v>
      </c>
      <c r="AL12" s="275">
        <v>47.116290323000001</v>
      </c>
      <c r="AM12" s="275">
        <v>56.259516128999998</v>
      </c>
      <c r="AN12" s="275">
        <v>49.096964286000002</v>
      </c>
      <c r="AO12" s="275">
        <v>39.575000000000003</v>
      </c>
      <c r="AP12" s="275">
        <v>40.917000000000002</v>
      </c>
      <c r="AQ12" s="275">
        <v>26.029032258000001</v>
      </c>
      <c r="AR12" s="275">
        <v>52.067999999999998</v>
      </c>
      <c r="AS12" s="275">
        <v>55.404516129000001</v>
      </c>
      <c r="AT12" s="275">
        <v>52.82</v>
      </c>
      <c r="AU12" s="275">
        <v>52.700166666999998</v>
      </c>
      <c r="AV12" s="275">
        <v>30.577419355</v>
      </c>
      <c r="AW12" s="275">
        <v>41.122999999999998</v>
      </c>
      <c r="AX12" s="275">
        <v>48.294838710000001</v>
      </c>
      <c r="AY12" s="275">
        <v>62.614809999999999</v>
      </c>
      <c r="AZ12" s="275">
        <v>53.339190000000002</v>
      </c>
      <c r="BA12" s="338">
        <v>48.998440000000002</v>
      </c>
      <c r="BB12" s="338">
        <v>42.048670000000001</v>
      </c>
      <c r="BC12" s="338">
        <v>52.520620000000001</v>
      </c>
      <c r="BD12" s="338">
        <v>55.940510000000003</v>
      </c>
      <c r="BE12" s="338">
        <v>60.616059999999997</v>
      </c>
      <c r="BF12" s="338">
        <v>60.132860000000001</v>
      </c>
      <c r="BG12" s="338">
        <v>54.311169999999997</v>
      </c>
      <c r="BH12" s="338">
        <v>43.234990000000003</v>
      </c>
      <c r="BI12" s="338">
        <v>41.576860000000003</v>
      </c>
      <c r="BJ12" s="338">
        <v>48.248179999999998</v>
      </c>
      <c r="BK12" s="338">
        <v>62.252369999999999</v>
      </c>
      <c r="BL12" s="338">
        <v>54.229579999999999</v>
      </c>
      <c r="BM12" s="338">
        <v>49.095640000000003</v>
      </c>
      <c r="BN12" s="338">
        <v>41.541679999999999</v>
      </c>
      <c r="BO12" s="338">
        <v>52.271709999999999</v>
      </c>
      <c r="BP12" s="338">
        <v>55.89141</v>
      </c>
      <c r="BQ12" s="338">
        <v>60.669460000000001</v>
      </c>
      <c r="BR12" s="338">
        <v>60.12191</v>
      </c>
      <c r="BS12" s="338">
        <v>54.103999999999999</v>
      </c>
      <c r="BT12" s="338">
        <v>42.774990000000003</v>
      </c>
      <c r="BU12" s="338">
        <v>40.994579999999999</v>
      </c>
      <c r="BV12" s="338">
        <v>47.947020000000002</v>
      </c>
    </row>
    <row r="13" spans="1:74" ht="11.1" customHeight="1" x14ac:dyDescent="0.2">
      <c r="A13" s="555" t="s">
        <v>451</v>
      </c>
      <c r="B13" s="556" t="s">
        <v>452</v>
      </c>
      <c r="C13" s="275">
        <v>9.0601080644999996</v>
      </c>
      <c r="D13" s="275">
        <v>26.963285357</v>
      </c>
      <c r="E13" s="275">
        <v>4.1724229032000002</v>
      </c>
      <c r="F13" s="275">
        <v>4.0769123333000001</v>
      </c>
      <c r="G13" s="275">
        <v>4.6043583870999996</v>
      </c>
      <c r="H13" s="275">
        <v>4.5660886666999998</v>
      </c>
      <c r="I13" s="275">
        <v>5.2525596773999998</v>
      </c>
      <c r="J13" s="275">
        <v>4.3102258065000001</v>
      </c>
      <c r="K13" s="275">
        <v>6.1061290000000001</v>
      </c>
      <c r="L13" s="275">
        <v>4.7022219354999999</v>
      </c>
      <c r="M13" s="275">
        <v>2.5316316667000001</v>
      </c>
      <c r="N13" s="275">
        <v>3.0479125805999998</v>
      </c>
      <c r="O13" s="275">
        <v>5.3096429032000003</v>
      </c>
      <c r="P13" s="275">
        <v>6.1524148276000004</v>
      </c>
      <c r="Q13" s="275">
        <v>3.8543448386999999</v>
      </c>
      <c r="R13" s="275">
        <v>2.9855026667</v>
      </c>
      <c r="S13" s="275">
        <v>3.2941016129</v>
      </c>
      <c r="T13" s="275">
        <v>4.0990033332999998</v>
      </c>
      <c r="U13" s="275">
        <v>4.1628777419</v>
      </c>
      <c r="V13" s="275">
        <v>6.0482087096999999</v>
      </c>
      <c r="W13" s="275">
        <v>4.1410166666999997</v>
      </c>
      <c r="X13" s="275">
        <v>2.0589896774000001</v>
      </c>
      <c r="Y13" s="275">
        <v>3.5694346666999999</v>
      </c>
      <c r="Z13" s="275">
        <v>5.1443632258000003</v>
      </c>
      <c r="AA13" s="275">
        <v>4.8633567741999997</v>
      </c>
      <c r="AB13" s="275">
        <v>3.7046350000000001</v>
      </c>
      <c r="AC13" s="275">
        <v>3.4024135484000002</v>
      </c>
      <c r="AD13" s="275">
        <v>3.4384566667000001</v>
      </c>
      <c r="AE13" s="275">
        <v>3.0362751612999999</v>
      </c>
      <c r="AF13" s="275">
        <v>4.9398483332999996</v>
      </c>
      <c r="AG13" s="275">
        <v>2.9904912903</v>
      </c>
      <c r="AH13" s="275">
        <v>4.0129774194000003</v>
      </c>
      <c r="AI13" s="275">
        <v>3.6705273332999999</v>
      </c>
      <c r="AJ13" s="275">
        <v>3.2213845161000001</v>
      </c>
      <c r="AK13" s="275">
        <v>4.3090896667000003</v>
      </c>
      <c r="AL13" s="275">
        <v>9.190943871</v>
      </c>
      <c r="AM13" s="275">
        <v>19.954429686000001</v>
      </c>
      <c r="AN13" s="275">
        <v>4.0761622315999997</v>
      </c>
      <c r="AO13" s="275">
        <v>3.6793027619999998</v>
      </c>
      <c r="AP13" s="275">
        <v>3.3890897603000001</v>
      </c>
      <c r="AQ13" s="275">
        <v>4.2163679105999998</v>
      </c>
      <c r="AR13" s="275">
        <v>3.7884095860999998</v>
      </c>
      <c r="AS13" s="275">
        <v>4.2135009488000001</v>
      </c>
      <c r="AT13" s="275">
        <v>4.6674691124000001</v>
      </c>
      <c r="AU13" s="275">
        <v>4.7280318082999999</v>
      </c>
      <c r="AV13" s="275">
        <v>4.5534018553999998</v>
      </c>
      <c r="AW13" s="275">
        <v>4.3032601307</v>
      </c>
      <c r="AX13" s="275">
        <v>5.9069917774</v>
      </c>
      <c r="AY13" s="275">
        <v>6.7029420000000002</v>
      </c>
      <c r="AZ13" s="275">
        <v>5.1805300000000001</v>
      </c>
      <c r="BA13" s="338">
        <v>4.3116060000000003</v>
      </c>
      <c r="BB13" s="338">
        <v>3.217765</v>
      </c>
      <c r="BC13" s="338">
        <v>3.239668</v>
      </c>
      <c r="BD13" s="338">
        <v>3.4993370000000001</v>
      </c>
      <c r="BE13" s="338">
        <v>4.361599</v>
      </c>
      <c r="BF13" s="338">
        <v>4.0379990000000001</v>
      </c>
      <c r="BG13" s="338">
        <v>3.6111499999999999</v>
      </c>
      <c r="BH13" s="338">
        <v>3.0758190000000001</v>
      </c>
      <c r="BI13" s="338">
        <v>3.579475</v>
      </c>
      <c r="BJ13" s="338">
        <v>5.0673539999999999</v>
      </c>
      <c r="BK13" s="338">
        <v>6.5983679999999998</v>
      </c>
      <c r="BL13" s="338">
        <v>5.1007020000000001</v>
      </c>
      <c r="BM13" s="338">
        <v>4.1900750000000002</v>
      </c>
      <c r="BN13" s="338">
        <v>3.0378530000000001</v>
      </c>
      <c r="BO13" s="338">
        <v>3.1221070000000002</v>
      </c>
      <c r="BP13" s="338">
        <v>3.433135</v>
      </c>
      <c r="BQ13" s="338">
        <v>4.299518</v>
      </c>
      <c r="BR13" s="338">
        <v>3.9866169999999999</v>
      </c>
      <c r="BS13" s="338">
        <v>3.5898539999999999</v>
      </c>
      <c r="BT13" s="338">
        <v>3.043482</v>
      </c>
      <c r="BU13" s="338">
        <v>3.5101010000000001</v>
      </c>
      <c r="BV13" s="338">
        <v>4.9315420000000003</v>
      </c>
    </row>
    <row r="14" spans="1:74" ht="11.1" customHeight="1" x14ac:dyDescent="0.2">
      <c r="A14" s="580"/>
      <c r="B14" s="131" t="s">
        <v>390</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364"/>
      <c r="BB14" s="364"/>
      <c r="BC14" s="364"/>
      <c r="BD14" s="364"/>
      <c r="BE14" s="364"/>
      <c r="BF14" s="364"/>
      <c r="BG14" s="364"/>
      <c r="BH14" s="364"/>
      <c r="BI14" s="364"/>
      <c r="BJ14" s="364"/>
      <c r="BK14" s="364"/>
      <c r="BL14" s="364"/>
      <c r="BM14" s="364"/>
      <c r="BN14" s="364"/>
      <c r="BO14" s="364"/>
      <c r="BP14" s="364"/>
      <c r="BQ14" s="364"/>
      <c r="BR14" s="364"/>
      <c r="BS14" s="364"/>
      <c r="BT14" s="364"/>
      <c r="BU14" s="364"/>
      <c r="BV14" s="364"/>
    </row>
    <row r="15" spans="1:74" ht="11.1" customHeight="1" x14ac:dyDescent="0.2">
      <c r="A15" s="555" t="s">
        <v>453</v>
      </c>
      <c r="B15" s="556" t="s">
        <v>1358</v>
      </c>
      <c r="C15" s="275">
        <v>138.92890323</v>
      </c>
      <c r="D15" s="275">
        <v>154.09153570999999</v>
      </c>
      <c r="E15" s="275">
        <v>108.93890322999999</v>
      </c>
      <c r="F15" s="275">
        <v>70.664333333000002</v>
      </c>
      <c r="G15" s="275">
        <v>87.640580645</v>
      </c>
      <c r="H15" s="275">
        <v>87.712566667000004</v>
      </c>
      <c r="I15" s="275">
        <v>94.115741935000003</v>
      </c>
      <c r="J15" s="275">
        <v>99.860064515999994</v>
      </c>
      <c r="K15" s="275">
        <v>92.724433332999993</v>
      </c>
      <c r="L15" s="275">
        <v>58.375290323000002</v>
      </c>
      <c r="M15" s="275">
        <v>77.844533333000001</v>
      </c>
      <c r="N15" s="275">
        <v>69.143516129000005</v>
      </c>
      <c r="O15" s="275">
        <v>109.47922581</v>
      </c>
      <c r="P15" s="275">
        <v>94.494724137999995</v>
      </c>
      <c r="Q15" s="275">
        <v>50.449870967999999</v>
      </c>
      <c r="R15" s="275">
        <v>61.959200000000003</v>
      </c>
      <c r="S15" s="275">
        <v>66.445645161000002</v>
      </c>
      <c r="T15" s="275">
        <v>82.411966667000002</v>
      </c>
      <c r="U15" s="275">
        <v>108.39187097</v>
      </c>
      <c r="V15" s="275">
        <v>107.39922581</v>
      </c>
      <c r="W15" s="275">
        <v>82.762233332999998</v>
      </c>
      <c r="X15" s="275">
        <v>56.194806452000002</v>
      </c>
      <c r="Y15" s="275">
        <v>64.559033333000002</v>
      </c>
      <c r="Z15" s="275">
        <v>100.56348387</v>
      </c>
      <c r="AA15" s="275">
        <v>82.663516129000001</v>
      </c>
      <c r="AB15" s="275">
        <v>74.357071429000001</v>
      </c>
      <c r="AC15" s="275">
        <v>83.592354838999995</v>
      </c>
      <c r="AD15" s="275">
        <v>58.946633333000001</v>
      </c>
      <c r="AE15" s="275">
        <v>66.454096774000007</v>
      </c>
      <c r="AF15" s="275">
        <v>71.891733333000005</v>
      </c>
      <c r="AG15" s="275">
        <v>82.336516129000003</v>
      </c>
      <c r="AH15" s="275">
        <v>70.464419355000004</v>
      </c>
      <c r="AI15" s="275">
        <v>56.042233332999999</v>
      </c>
      <c r="AJ15" s="275">
        <v>47.432354838999998</v>
      </c>
      <c r="AK15" s="275">
        <v>64.874466666999993</v>
      </c>
      <c r="AL15" s="275">
        <v>93.690806452000004</v>
      </c>
      <c r="AM15" s="275">
        <v>96.347322581</v>
      </c>
      <c r="AN15" s="275">
        <v>68.292142857000002</v>
      </c>
      <c r="AO15" s="275">
        <v>64.098322581000005</v>
      </c>
      <c r="AP15" s="275">
        <v>66.108999999999995</v>
      </c>
      <c r="AQ15" s="275">
        <v>58.212741934999997</v>
      </c>
      <c r="AR15" s="275">
        <v>66.154866666999993</v>
      </c>
      <c r="AS15" s="275">
        <v>77.875322581000006</v>
      </c>
      <c r="AT15" s="275">
        <v>74.811903225999998</v>
      </c>
      <c r="AU15" s="275">
        <v>52.649266666999999</v>
      </c>
      <c r="AV15" s="275">
        <v>44.515838709999997</v>
      </c>
      <c r="AW15" s="275">
        <v>60.638933332999997</v>
      </c>
      <c r="AX15" s="275">
        <v>74.925645161000006</v>
      </c>
      <c r="AY15" s="275">
        <v>71.192130000000006</v>
      </c>
      <c r="AZ15" s="275">
        <v>50.864719999999998</v>
      </c>
      <c r="BA15" s="338">
        <v>48.263750000000002</v>
      </c>
      <c r="BB15" s="338">
        <v>14.44182</v>
      </c>
      <c r="BC15" s="338">
        <v>10.183059999999999</v>
      </c>
      <c r="BD15" s="338">
        <v>44.477240000000002</v>
      </c>
      <c r="BE15" s="338">
        <v>52.84478</v>
      </c>
      <c r="BF15" s="338">
        <v>46.471139999999998</v>
      </c>
      <c r="BG15" s="338">
        <v>14.62143</v>
      </c>
      <c r="BH15" s="338">
        <v>33.450949999999999</v>
      </c>
      <c r="BI15" s="338">
        <v>47.310720000000003</v>
      </c>
      <c r="BJ15" s="338">
        <v>90.354470000000006</v>
      </c>
      <c r="BK15" s="338">
        <v>94.246560000000002</v>
      </c>
      <c r="BL15" s="338">
        <v>83.729619999999997</v>
      </c>
      <c r="BM15" s="338">
        <v>67.917230000000004</v>
      </c>
      <c r="BN15" s="338">
        <v>23.298729999999999</v>
      </c>
      <c r="BO15" s="338">
        <v>16.380240000000001</v>
      </c>
      <c r="BP15" s="338">
        <v>42.527459999999998</v>
      </c>
      <c r="BQ15" s="338">
        <v>48.348970000000001</v>
      </c>
      <c r="BR15" s="338">
        <v>35.968130000000002</v>
      </c>
      <c r="BS15" s="338">
        <v>8.4889279999999996</v>
      </c>
      <c r="BT15" s="338">
        <v>25.383179999999999</v>
      </c>
      <c r="BU15" s="338">
        <v>36.826349999999998</v>
      </c>
      <c r="BV15" s="338">
        <v>71.097880000000004</v>
      </c>
    </row>
    <row r="16" spans="1:74" ht="11.1" customHeight="1" x14ac:dyDescent="0.2">
      <c r="A16" s="555" t="s">
        <v>454</v>
      </c>
      <c r="B16" s="556" t="s">
        <v>1359</v>
      </c>
      <c r="C16" s="275">
        <v>3606.9043225999999</v>
      </c>
      <c r="D16" s="275">
        <v>3263.0475000000001</v>
      </c>
      <c r="E16" s="275">
        <v>3896.7602581000001</v>
      </c>
      <c r="F16" s="275">
        <v>3500.5189332999998</v>
      </c>
      <c r="G16" s="275">
        <v>4179.1440645000002</v>
      </c>
      <c r="H16" s="275">
        <v>4568.7839333000002</v>
      </c>
      <c r="I16" s="275">
        <v>5812.125129</v>
      </c>
      <c r="J16" s="275">
        <v>5838.6579355000003</v>
      </c>
      <c r="K16" s="275">
        <v>5162.8723332999998</v>
      </c>
      <c r="L16" s="275">
        <v>4395.1115160999998</v>
      </c>
      <c r="M16" s="275">
        <v>4033.5933666999999</v>
      </c>
      <c r="N16" s="275">
        <v>3751.8176451999998</v>
      </c>
      <c r="O16" s="275">
        <v>3759.0854515999999</v>
      </c>
      <c r="P16" s="275">
        <v>3631.2626206999998</v>
      </c>
      <c r="Q16" s="275">
        <v>3716.8133548000001</v>
      </c>
      <c r="R16" s="275">
        <v>4003.6389666999999</v>
      </c>
      <c r="S16" s="275">
        <v>4292.4941289999997</v>
      </c>
      <c r="T16" s="275">
        <v>5188.8120667000003</v>
      </c>
      <c r="U16" s="275">
        <v>6477.3220645000001</v>
      </c>
      <c r="V16" s="275">
        <v>6687.2150645000002</v>
      </c>
      <c r="W16" s="275">
        <v>5148.7179999999998</v>
      </c>
      <c r="X16" s="275">
        <v>3985.1826452</v>
      </c>
      <c r="Y16" s="275">
        <v>3656.3316</v>
      </c>
      <c r="Z16" s="275">
        <v>3749.8477097</v>
      </c>
      <c r="AA16" s="275">
        <v>3764.6302258000001</v>
      </c>
      <c r="AB16" s="275">
        <v>3651.1007143000002</v>
      </c>
      <c r="AC16" s="275">
        <v>3772.2685806</v>
      </c>
      <c r="AD16" s="275">
        <v>3535.1921000000002</v>
      </c>
      <c r="AE16" s="275">
        <v>3440.6080645000002</v>
      </c>
      <c r="AF16" s="275">
        <v>4609.6876000000002</v>
      </c>
      <c r="AG16" s="275">
        <v>5636.8353225999999</v>
      </c>
      <c r="AH16" s="275">
        <v>5296.1345484000003</v>
      </c>
      <c r="AI16" s="275">
        <v>4822.0178333000003</v>
      </c>
      <c r="AJ16" s="275">
        <v>4327.4704516000002</v>
      </c>
      <c r="AK16" s="275">
        <v>3561.6693332999998</v>
      </c>
      <c r="AL16" s="275">
        <v>3794.8238710000001</v>
      </c>
      <c r="AM16" s="275">
        <v>3418.843871</v>
      </c>
      <c r="AN16" s="275">
        <v>4249.6734999999999</v>
      </c>
      <c r="AO16" s="275">
        <v>3817.1819354999998</v>
      </c>
      <c r="AP16" s="275">
        <v>3544.7274333</v>
      </c>
      <c r="AQ16" s="275">
        <v>3615.4831935000002</v>
      </c>
      <c r="AR16" s="275">
        <v>4531.1040999999996</v>
      </c>
      <c r="AS16" s="275">
        <v>5953.6126129000004</v>
      </c>
      <c r="AT16" s="275">
        <v>6308.8245806000004</v>
      </c>
      <c r="AU16" s="275">
        <v>5190.2322999999997</v>
      </c>
      <c r="AV16" s="275">
        <v>4372.9599355</v>
      </c>
      <c r="AW16" s="275">
        <v>3901.645</v>
      </c>
      <c r="AX16" s="275">
        <v>3872.3908710000001</v>
      </c>
      <c r="AY16" s="275">
        <v>4077.78</v>
      </c>
      <c r="AZ16" s="275">
        <v>4368.4170000000004</v>
      </c>
      <c r="BA16" s="338">
        <v>4346.5460000000003</v>
      </c>
      <c r="BB16" s="338">
        <v>4009.877</v>
      </c>
      <c r="BC16" s="338">
        <v>4402.8860000000004</v>
      </c>
      <c r="BD16" s="338">
        <v>5529.6440000000002</v>
      </c>
      <c r="BE16" s="338">
        <v>6315.43</v>
      </c>
      <c r="BF16" s="338">
        <v>6202.2520000000004</v>
      </c>
      <c r="BG16" s="338">
        <v>5140.9139999999998</v>
      </c>
      <c r="BH16" s="338">
        <v>4591.4930000000004</v>
      </c>
      <c r="BI16" s="338">
        <v>4270.83</v>
      </c>
      <c r="BJ16" s="338">
        <v>4403.3440000000001</v>
      </c>
      <c r="BK16" s="338">
        <v>4020.944</v>
      </c>
      <c r="BL16" s="338">
        <v>4339.6130000000003</v>
      </c>
      <c r="BM16" s="338">
        <v>4296.9780000000001</v>
      </c>
      <c r="BN16" s="338">
        <v>4058.6889999999999</v>
      </c>
      <c r="BO16" s="338">
        <v>4607.9840000000004</v>
      </c>
      <c r="BP16" s="338">
        <v>5820.3950000000004</v>
      </c>
      <c r="BQ16" s="338">
        <v>6600.6970000000001</v>
      </c>
      <c r="BR16" s="338">
        <v>6553.4350000000004</v>
      </c>
      <c r="BS16" s="338">
        <v>5443.9290000000001</v>
      </c>
      <c r="BT16" s="338">
        <v>4767.9679999999998</v>
      </c>
      <c r="BU16" s="338">
        <v>4484.8389999999999</v>
      </c>
      <c r="BV16" s="338">
        <v>4651.2950000000001</v>
      </c>
    </row>
    <row r="17" spans="1:74" ht="11.1" customHeight="1" x14ac:dyDescent="0.2">
      <c r="A17" s="557" t="s">
        <v>455</v>
      </c>
      <c r="B17" s="558" t="s">
        <v>1360</v>
      </c>
      <c r="C17" s="275">
        <v>39.599511935000002</v>
      </c>
      <c r="D17" s="275">
        <v>191.91176464</v>
      </c>
      <c r="E17" s="275">
        <v>12.080884515999999</v>
      </c>
      <c r="F17" s="275">
        <v>3.4696836666999999</v>
      </c>
      <c r="G17" s="275">
        <v>4.5183783871000003</v>
      </c>
      <c r="H17" s="275">
        <v>3.6330290000000001</v>
      </c>
      <c r="I17" s="275">
        <v>8.5641406452000002</v>
      </c>
      <c r="J17" s="275">
        <v>6.7177429031999996</v>
      </c>
      <c r="K17" s="275">
        <v>7.5440283333</v>
      </c>
      <c r="L17" s="275">
        <v>3.8946732258000001</v>
      </c>
      <c r="M17" s="275">
        <v>4.0448526666999998</v>
      </c>
      <c r="N17" s="275">
        <v>3.9867845161000002</v>
      </c>
      <c r="O17" s="275">
        <v>11.650656129</v>
      </c>
      <c r="P17" s="275">
        <v>22.893708965999998</v>
      </c>
      <c r="Q17" s="275">
        <v>3.3660777418999999</v>
      </c>
      <c r="R17" s="275">
        <v>3.7565943332999998</v>
      </c>
      <c r="S17" s="275">
        <v>3.6482754839</v>
      </c>
      <c r="T17" s="275">
        <v>4.0730946667000003</v>
      </c>
      <c r="U17" s="275">
        <v>10.449498387</v>
      </c>
      <c r="V17" s="275">
        <v>12.994212902999999</v>
      </c>
      <c r="W17" s="275">
        <v>6.6312280000000001</v>
      </c>
      <c r="X17" s="275">
        <v>6.7362916128999997</v>
      </c>
      <c r="Y17" s="275">
        <v>6.5094073333000004</v>
      </c>
      <c r="Z17" s="275">
        <v>11.397091613000001</v>
      </c>
      <c r="AA17" s="275">
        <v>7.3118009677</v>
      </c>
      <c r="AB17" s="275">
        <v>7.2909921429000004</v>
      </c>
      <c r="AC17" s="275">
        <v>3.9095125806</v>
      </c>
      <c r="AD17" s="275">
        <v>2.4246666666999999</v>
      </c>
      <c r="AE17" s="275">
        <v>4.0900648387</v>
      </c>
      <c r="AF17" s="275">
        <v>4.8211053333000002</v>
      </c>
      <c r="AG17" s="275">
        <v>3.7166899999999998</v>
      </c>
      <c r="AH17" s="275">
        <v>4.3664512902999997</v>
      </c>
      <c r="AI17" s="275">
        <v>3.694976</v>
      </c>
      <c r="AJ17" s="275">
        <v>2.2232851613000002</v>
      </c>
      <c r="AK17" s="275">
        <v>4.0447323332999998</v>
      </c>
      <c r="AL17" s="275">
        <v>56.134455484</v>
      </c>
      <c r="AM17" s="275">
        <v>146.11756104</v>
      </c>
      <c r="AN17" s="275">
        <v>4.0999682540000002</v>
      </c>
      <c r="AO17" s="275">
        <v>3.9029300021000002</v>
      </c>
      <c r="AP17" s="275">
        <v>5.6465252722999999</v>
      </c>
      <c r="AQ17" s="275">
        <v>5.9186460046000002</v>
      </c>
      <c r="AR17" s="275">
        <v>6.0777037037000001</v>
      </c>
      <c r="AS17" s="275">
        <v>6.1996367277999997</v>
      </c>
      <c r="AT17" s="275">
        <v>7.8568878347000002</v>
      </c>
      <c r="AU17" s="275">
        <v>4.2896115467999998</v>
      </c>
      <c r="AV17" s="275">
        <v>2.4697006114</v>
      </c>
      <c r="AW17" s="275">
        <v>5.3589246186999997</v>
      </c>
      <c r="AX17" s="275">
        <v>4.0418446131000003</v>
      </c>
      <c r="AY17" s="275">
        <v>43.679699999999997</v>
      </c>
      <c r="AZ17" s="275">
        <v>11.63813</v>
      </c>
      <c r="BA17" s="338">
        <v>6.5447340000000001</v>
      </c>
      <c r="BB17" s="338">
        <v>2.7255690000000001</v>
      </c>
      <c r="BC17" s="338">
        <v>3.896868</v>
      </c>
      <c r="BD17" s="338">
        <v>5.0265969999999998</v>
      </c>
      <c r="BE17" s="338">
        <v>8.6360139999999994</v>
      </c>
      <c r="BF17" s="338">
        <v>6.6711559999999999</v>
      </c>
      <c r="BG17" s="338">
        <v>4.5975890000000001</v>
      </c>
      <c r="BH17" s="338">
        <v>3.7812570000000001</v>
      </c>
      <c r="BI17" s="338">
        <v>5.5895289999999997</v>
      </c>
      <c r="BJ17" s="338">
        <v>10.00569</v>
      </c>
      <c r="BK17" s="338">
        <v>32.133650000000003</v>
      </c>
      <c r="BL17" s="338">
        <v>15.3005</v>
      </c>
      <c r="BM17" s="338">
        <v>7.385078</v>
      </c>
      <c r="BN17" s="338">
        <v>3.035955</v>
      </c>
      <c r="BO17" s="338">
        <v>3.9529139999999998</v>
      </c>
      <c r="BP17" s="338">
        <v>4.8400619999999996</v>
      </c>
      <c r="BQ17" s="338">
        <v>8.4764350000000004</v>
      </c>
      <c r="BR17" s="338">
        <v>7.4672700000000001</v>
      </c>
      <c r="BS17" s="338">
        <v>4.6778500000000003</v>
      </c>
      <c r="BT17" s="338">
        <v>4.1013149999999996</v>
      </c>
      <c r="BU17" s="338">
        <v>7.9797770000000003</v>
      </c>
      <c r="BV17" s="338">
        <v>13.05686</v>
      </c>
    </row>
    <row r="18" spans="1:74" ht="11.1" customHeight="1" x14ac:dyDescent="0.2">
      <c r="A18" s="580"/>
      <c r="B18" s="131" t="s">
        <v>401</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364"/>
      <c r="BB18" s="364"/>
      <c r="BC18" s="364"/>
      <c r="BD18" s="364"/>
      <c r="BE18" s="364"/>
      <c r="BF18" s="364"/>
      <c r="BG18" s="364"/>
      <c r="BH18" s="364"/>
      <c r="BI18" s="364"/>
      <c r="BJ18" s="364"/>
      <c r="BK18" s="364"/>
      <c r="BL18" s="364"/>
      <c r="BM18" s="364"/>
      <c r="BN18" s="364"/>
      <c r="BO18" s="364"/>
      <c r="BP18" s="364"/>
      <c r="BQ18" s="364"/>
      <c r="BR18" s="364"/>
      <c r="BS18" s="364"/>
      <c r="BT18" s="364"/>
      <c r="BU18" s="364"/>
      <c r="BV18" s="364"/>
    </row>
    <row r="19" spans="1:74" ht="11.1" customHeight="1" x14ac:dyDescent="0.2">
      <c r="A19" s="555" t="s">
        <v>456</v>
      </c>
      <c r="B19" s="556" t="s">
        <v>1358</v>
      </c>
      <c r="C19" s="275">
        <v>937.11972934999994</v>
      </c>
      <c r="D19" s="275">
        <v>1013.9484657</v>
      </c>
      <c r="E19" s="275">
        <v>724.62638645000004</v>
      </c>
      <c r="F19" s="275">
        <v>624.82394033000003</v>
      </c>
      <c r="G19" s="275">
        <v>795.45932258000005</v>
      </c>
      <c r="H19" s="275">
        <v>1032.7481473</v>
      </c>
      <c r="I19" s="275">
        <v>1096.4144619000001</v>
      </c>
      <c r="J19" s="275">
        <v>1035.5108848</v>
      </c>
      <c r="K19" s="275">
        <v>925.16809833000002</v>
      </c>
      <c r="L19" s="275">
        <v>673.94843000000003</v>
      </c>
      <c r="M19" s="275">
        <v>635.76466067000001</v>
      </c>
      <c r="N19" s="275">
        <v>599.32715289999999</v>
      </c>
      <c r="O19" s="275">
        <v>786.66854161000003</v>
      </c>
      <c r="P19" s="275">
        <v>715.69482655000002</v>
      </c>
      <c r="Q19" s="275">
        <v>513.07357935000005</v>
      </c>
      <c r="R19" s="275">
        <v>540.94153800000004</v>
      </c>
      <c r="S19" s="275">
        <v>649.61858065000001</v>
      </c>
      <c r="T19" s="275">
        <v>965.40293299999996</v>
      </c>
      <c r="U19" s="275">
        <v>1084.1876454999999</v>
      </c>
      <c r="V19" s="275">
        <v>1062.1728499999999</v>
      </c>
      <c r="W19" s="275">
        <v>951.25467600000002</v>
      </c>
      <c r="X19" s="275">
        <v>789.30062096999995</v>
      </c>
      <c r="Y19" s="275">
        <v>670.25591099999997</v>
      </c>
      <c r="Z19" s="275">
        <v>903.59990645000005</v>
      </c>
      <c r="AA19" s="275">
        <v>850.10647613000003</v>
      </c>
      <c r="AB19" s="275">
        <v>666.21652463999999</v>
      </c>
      <c r="AC19" s="275">
        <v>627.14683484</v>
      </c>
      <c r="AD19" s="275">
        <v>645.60517532999995</v>
      </c>
      <c r="AE19" s="275">
        <v>749.72643645000005</v>
      </c>
      <c r="AF19" s="275">
        <v>887.72560266999994</v>
      </c>
      <c r="AG19" s="275">
        <v>991.21140967999997</v>
      </c>
      <c r="AH19" s="275">
        <v>927.30181774000005</v>
      </c>
      <c r="AI19" s="275">
        <v>784.35011967000003</v>
      </c>
      <c r="AJ19" s="275">
        <v>680.31793838999999</v>
      </c>
      <c r="AK19" s="275">
        <v>667.76142032999996</v>
      </c>
      <c r="AL19" s="275">
        <v>764.29883289999998</v>
      </c>
      <c r="AM19" s="275">
        <v>884.65133707999996</v>
      </c>
      <c r="AN19" s="275">
        <v>588.96922667000001</v>
      </c>
      <c r="AO19" s="275">
        <v>497.12177628000001</v>
      </c>
      <c r="AP19" s="275">
        <v>513.50816667000004</v>
      </c>
      <c r="AQ19" s="275">
        <v>662.84464516000003</v>
      </c>
      <c r="AR19" s="275">
        <v>833.72491707999995</v>
      </c>
      <c r="AS19" s="275">
        <v>855.12006754000004</v>
      </c>
      <c r="AT19" s="275">
        <v>856.43998457999999</v>
      </c>
      <c r="AU19" s="275">
        <v>748.06147024999996</v>
      </c>
      <c r="AV19" s="275">
        <v>620.27912903000004</v>
      </c>
      <c r="AW19" s="275">
        <v>668.31603332999998</v>
      </c>
      <c r="AX19" s="275">
        <v>686.95783871000003</v>
      </c>
      <c r="AY19" s="275">
        <v>805.05349999999999</v>
      </c>
      <c r="AZ19" s="275">
        <v>540.77959999999996</v>
      </c>
      <c r="BA19" s="338">
        <v>427.77140000000003</v>
      </c>
      <c r="BB19" s="338">
        <v>410.02569999999997</v>
      </c>
      <c r="BC19" s="338">
        <v>538.03160000000003</v>
      </c>
      <c r="BD19" s="338">
        <v>636.11410000000001</v>
      </c>
      <c r="BE19" s="338">
        <v>761.26800000000003</v>
      </c>
      <c r="BF19" s="338">
        <v>808.09680000000003</v>
      </c>
      <c r="BG19" s="338">
        <v>599.57159999999999</v>
      </c>
      <c r="BH19" s="338">
        <v>541.60069999999996</v>
      </c>
      <c r="BI19" s="338">
        <v>473.84640000000002</v>
      </c>
      <c r="BJ19" s="338">
        <v>612.81050000000005</v>
      </c>
      <c r="BK19" s="338">
        <v>758.45270000000005</v>
      </c>
      <c r="BL19" s="338">
        <v>594.7953</v>
      </c>
      <c r="BM19" s="338">
        <v>449.09980000000002</v>
      </c>
      <c r="BN19" s="338">
        <v>396.7106</v>
      </c>
      <c r="BO19" s="338">
        <v>504.15469999999999</v>
      </c>
      <c r="BP19" s="338">
        <v>590.94600000000003</v>
      </c>
      <c r="BQ19" s="338">
        <v>698.79169999999999</v>
      </c>
      <c r="BR19" s="338">
        <v>742.76390000000004</v>
      </c>
      <c r="BS19" s="338">
        <v>549.2355</v>
      </c>
      <c r="BT19" s="338">
        <v>491.87090000000001</v>
      </c>
      <c r="BU19" s="338">
        <v>436.13040000000001</v>
      </c>
      <c r="BV19" s="338">
        <v>565.09569999999997</v>
      </c>
    </row>
    <row r="20" spans="1:74" ht="11.1" customHeight="1" x14ac:dyDescent="0.2">
      <c r="A20" s="555" t="s">
        <v>457</v>
      </c>
      <c r="B20" s="556" t="s">
        <v>1359</v>
      </c>
      <c r="C20" s="275">
        <v>14232.739031999999</v>
      </c>
      <c r="D20" s="275">
        <v>14891.440821</v>
      </c>
      <c r="E20" s="275">
        <v>13914.475710000001</v>
      </c>
      <c r="F20" s="275">
        <v>13866.795633</v>
      </c>
      <c r="G20" s="275">
        <v>15046.63429</v>
      </c>
      <c r="H20" s="275">
        <v>17965.843733000002</v>
      </c>
      <c r="I20" s="275">
        <v>19856.664387000001</v>
      </c>
      <c r="J20" s="275">
        <v>19236.640805999999</v>
      </c>
      <c r="K20" s="275">
        <v>17035.706233000001</v>
      </c>
      <c r="L20" s="275">
        <v>14615.602709999999</v>
      </c>
      <c r="M20" s="275">
        <v>14617.1351</v>
      </c>
      <c r="N20" s="275">
        <v>14906.375871</v>
      </c>
      <c r="O20" s="275">
        <v>14506.246547999999</v>
      </c>
      <c r="P20" s="275">
        <v>13922.684552000001</v>
      </c>
      <c r="Q20" s="275">
        <v>14614.436032</v>
      </c>
      <c r="R20" s="275">
        <v>14470.001333</v>
      </c>
      <c r="S20" s="275">
        <v>15966.082</v>
      </c>
      <c r="T20" s="275">
        <v>19100.281200000001</v>
      </c>
      <c r="U20" s="275">
        <v>20864.808968000001</v>
      </c>
      <c r="V20" s="275">
        <v>20492.202968000001</v>
      </c>
      <c r="W20" s="275">
        <v>17883.059432999999</v>
      </c>
      <c r="X20" s="275">
        <v>13934.742355</v>
      </c>
      <c r="Y20" s="275">
        <v>12995.018233000001</v>
      </c>
      <c r="Z20" s="275">
        <v>12173.977258000001</v>
      </c>
      <c r="AA20" s="275">
        <v>11809.056742000001</v>
      </c>
      <c r="AB20" s="275">
        <v>12090.728143</v>
      </c>
      <c r="AC20" s="275">
        <v>13408.430677</v>
      </c>
      <c r="AD20" s="275">
        <v>13441.299067</v>
      </c>
      <c r="AE20" s="275">
        <v>14748.866871</v>
      </c>
      <c r="AF20" s="275">
        <v>17405.127700000001</v>
      </c>
      <c r="AG20" s="275">
        <v>20412.301387</v>
      </c>
      <c r="AH20" s="275">
        <v>19140.111613000001</v>
      </c>
      <c r="AI20" s="275">
        <v>16477.912333</v>
      </c>
      <c r="AJ20" s="275">
        <v>14201.205452</v>
      </c>
      <c r="AK20" s="275">
        <v>12914.260899999999</v>
      </c>
      <c r="AL20" s="275">
        <v>14695.499645</v>
      </c>
      <c r="AM20" s="275">
        <v>15497.144419</v>
      </c>
      <c r="AN20" s="275">
        <v>14620.175929000001</v>
      </c>
      <c r="AO20" s="275">
        <v>14082.597742</v>
      </c>
      <c r="AP20" s="275">
        <v>14378.299000000001</v>
      </c>
      <c r="AQ20" s="275">
        <v>17619.183258000001</v>
      </c>
      <c r="AR20" s="275">
        <v>19767.779567000001</v>
      </c>
      <c r="AS20" s="275">
        <v>22902.134580999998</v>
      </c>
      <c r="AT20" s="275">
        <v>21763.949871000001</v>
      </c>
      <c r="AU20" s="275">
        <v>20594.795833</v>
      </c>
      <c r="AV20" s="275">
        <v>17079.649032000001</v>
      </c>
      <c r="AW20" s="275">
        <v>14611.771667000001</v>
      </c>
      <c r="AX20" s="275">
        <v>13452.022096999999</v>
      </c>
      <c r="AY20" s="275">
        <v>14731.65</v>
      </c>
      <c r="AZ20" s="275">
        <v>15135.39</v>
      </c>
      <c r="BA20" s="338">
        <v>14830.57</v>
      </c>
      <c r="BB20" s="338">
        <v>15108.26</v>
      </c>
      <c r="BC20" s="338">
        <v>17549.439999999999</v>
      </c>
      <c r="BD20" s="338">
        <v>20503.080000000002</v>
      </c>
      <c r="BE20" s="338">
        <v>22799.09</v>
      </c>
      <c r="BF20" s="338">
        <v>23176.720000000001</v>
      </c>
      <c r="BG20" s="338">
        <v>18782.21</v>
      </c>
      <c r="BH20" s="338">
        <v>16350.44</v>
      </c>
      <c r="BI20" s="338">
        <v>14651.27</v>
      </c>
      <c r="BJ20" s="338">
        <v>14851.77</v>
      </c>
      <c r="BK20" s="338">
        <v>15329.87</v>
      </c>
      <c r="BL20" s="338">
        <v>14978.26</v>
      </c>
      <c r="BM20" s="338">
        <v>14583.96</v>
      </c>
      <c r="BN20" s="338">
        <v>15053.49</v>
      </c>
      <c r="BO20" s="338">
        <v>17951.87</v>
      </c>
      <c r="BP20" s="338">
        <v>21049.47</v>
      </c>
      <c r="BQ20" s="338">
        <v>23576.52</v>
      </c>
      <c r="BR20" s="338">
        <v>24001.49</v>
      </c>
      <c r="BS20" s="338">
        <v>19370.080000000002</v>
      </c>
      <c r="BT20" s="338">
        <v>16814.96</v>
      </c>
      <c r="BU20" s="338">
        <v>14957.42</v>
      </c>
      <c r="BV20" s="338">
        <v>15282.17</v>
      </c>
    </row>
    <row r="21" spans="1:74" ht="11.1" customHeight="1" x14ac:dyDescent="0.2">
      <c r="A21" s="557" t="s">
        <v>458</v>
      </c>
      <c r="B21" s="558" t="s">
        <v>1360</v>
      </c>
      <c r="C21" s="275">
        <v>69.568598065000003</v>
      </c>
      <c r="D21" s="275">
        <v>125.55912035999999</v>
      </c>
      <c r="E21" s="275">
        <v>38.769032258000003</v>
      </c>
      <c r="F21" s="275">
        <v>42.872133333000001</v>
      </c>
      <c r="G21" s="275">
        <v>48.865580645000001</v>
      </c>
      <c r="H21" s="275">
        <v>40.305100000000003</v>
      </c>
      <c r="I21" s="275">
        <v>57.538741934999997</v>
      </c>
      <c r="J21" s="275">
        <v>49.077258065000002</v>
      </c>
      <c r="K21" s="275">
        <v>48.381100000000004</v>
      </c>
      <c r="L21" s="275">
        <v>43.178903226000003</v>
      </c>
      <c r="M21" s="275">
        <v>36.806800000000003</v>
      </c>
      <c r="N21" s="275">
        <v>41.479741935</v>
      </c>
      <c r="O21" s="275">
        <v>68.887769676999994</v>
      </c>
      <c r="P21" s="275">
        <v>50.403448275999999</v>
      </c>
      <c r="Q21" s="275">
        <v>48.007657096999999</v>
      </c>
      <c r="R21" s="275">
        <v>51.670779000000003</v>
      </c>
      <c r="S21" s="275">
        <v>54.907196773999999</v>
      </c>
      <c r="T21" s="275">
        <v>61.144241999999998</v>
      </c>
      <c r="U21" s="275">
        <v>71.471015484000006</v>
      </c>
      <c r="V21" s="275">
        <v>67.886451613000006</v>
      </c>
      <c r="W21" s="275">
        <v>56.819400000000002</v>
      </c>
      <c r="X21" s="275">
        <v>33.425290322999999</v>
      </c>
      <c r="Y21" s="275">
        <v>47.717791667</v>
      </c>
      <c r="Z21" s="275">
        <v>49.121209032000003</v>
      </c>
      <c r="AA21" s="275">
        <v>54.300382581000001</v>
      </c>
      <c r="AB21" s="275">
        <v>44.780267143000003</v>
      </c>
      <c r="AC21" s="275">
        <v>41.528302257999997</v>
      </c>
      <c r="AD21" s="275">
        <v>23.902321333</v>
      </c>
      <c r="AE21" s="275">
        <v>50.120319676999998</v>
      </c>
      <c r="AF21" s="275">
        <v>54.022366667</v>
      </c>
      <c r="AG21" s="275">
        <v>47.499419355000001</v>
      </c>
      <c r="AH21" s="275">
        <v>41.384153226000002</v>
      </c>
      <c r="AI21" s="275">
        <v>39.713566667000002</v>
      </c>
      <c r="AJ21" s="275">
        <v>31.804467097</v>
      </c>
      <c r="AK21" s="275">
        <v>41.832695332999997</v>
      </c>
      <c r="AL21" s="275">
        <v>47.579983226000003</v>
      </c>
      <c r="AM21" s="275">
        <v>141.40769302000001</v>
      </c>
      <c r="AN21" s="275">
        <v>38.249906396</v>
      </c>
      <c r="AO21" s="275">
        <v>32.448141261000004</v>
      </c>
      <c r="AP21" s="275">
        <v>35.935482788999998</v>
      </c>
      <c r="AQ21" s="275">
        <v>28.952375922000002</v>
      </c>
      <c r="AR21" s="275">
        <v>52.597005228999997</v>
      </c>
      <c r="AS21" s="275">
        <v>46.603282522000001</v>
      </c>
      <c r="AT21" s="275">
        <v>47.524076745000002</v>
      </c>
      <c r="AU21" s="275">
        <v>49.880025271999997</v>
      </c>
      <c r="AV21" s="275">
        <v>30.574596246999999</v>
      </c>
      <c r="AW21" s="275">
        <v>36.640362091999997</v>
      </c>
      <c r="AX21" s="275">
        <v>43.174411554000002</v>
      </c>
      <c r="AY21" s="275">
        <v>70.902959999999993</v>
      </c>
      <c r="AZ21" s="275">
        <v>45.594999999999999</v>
      </c>
      <c r="BA21" s="338">
        <v>42.493250000000003</v>
      </c>
      <c r="BB21" s="338">
        <v>37.069920000000003</v>
      </c>
      <c r="BC21" s="338">
        <v>49.089329999999997</v>
      </c>
      <c r="BD21" s="338">
        <v>49.600740000000002</v>
      </c>
      <c r="BE21" s="338">
        <v>54.978909999999999</v>
      </c>
      <c r="BF21" s="338">
        <v>52.757170000000002</v>
      </c>
      <c r="BG21" s="338">
        <v>45.787179999999999</v>
      </c>
      <c r="BH21" s="338">
        <v>39.491700000000002</v>
      </c>
      <c r="BI21" s="338">
        <v>35.911250000000003</v>
      </c>
      <c r="BJ21" s="338">
        <v>47.692680000000003</v>
      </c>
      <c r="BK21" s="338">
        <v>73.957369999999997</v>
      </c>
      <c r="BL21" s="338">
        <v>50.435130000000001</v>
      </c>
      <c r="BM21" s="338">
        <v>42.993110000000001</v>
      </c>
      <c r="BN21" s="338">
        <v>36.892919999999997</v>
      </c>
      <c r="BO21" s="338">
        <v>49.688510000000001</v>
      </c>
      <c r="BP21" s="338">
        <v>50.381399999999999</v>
      </c>
      <c r="BQ21" s="338">
        <v>54.805709999999998</v>
      </c>
      <c r="BR21" s="338">
        <v>52.551870000000001</v>
      </c>
      <c r="BS21" s="338">
        <v>45.767699999999998</v>
      </c>
      <c r="BT21" s="338">
        <v>39.031419999999997</v>
      </c>
      <c r="BU21" s="338">
        <v>35.602629999999998</v>
      </c>
      <c r="BV21" s="338">
        <v>47.410719999999998</v>
      </c>
    </row>
    <row r="22" spans="1:74" ht="11.1" customHeight="1" x14ac:dyDescent="0.2">
      <c r="A22" s="580"/>
      <c r="B22" s="131" t="s">
        <v>411</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364"/>
      <c r="BB22" s="364"/>
      <c r="BC22" s="364"/>
      <c r="BD22" s="364"/>
      <c r="BE22" s="364"/>
      <c r="BF22" s="364"/>
      <c r="BG22" s="364"/>
      <c r="BH22" s="364"/>
      <c r="BI22" s="364"/>
      <c r="BJ22" s="364"/>
      <c r="BK22" s="364"/>
      <c r="BL22" s="364"/>
      <c r="BM22" s="364"/>
      <c r="BN22" s="364"/>
      <c r="BO22" s="364"/>
      <c r="BP22" s="364"/>
      <c r="BQ22" s="364"/>
      <c r="BR22" s="364"/>
      <c r="BS22" s="364"/>
      <c r="BT22" s="364"/>
      <c r="BU22" s="364"/>
      <c r="BV22" s="364"/>
    </row>
    <row r="23" spans="1:74" ht="11.1" customHeight="1" x14ac:dyDescent="0.2">
      <c r="A23" s="555" t="s">
        <v>459</v>
      </c>
      <c r="B23" s="556" t="s">
        <v>1358</v>
      </c>
      <c r="C23" s="275">
        <v>914.14582515999996</v>
      </c>
      <c r="D23" s="275">
        <v>956.28337213999998</v>
      </c>
      <c r="E23" s="275">
        <v>779.65511193999998</v>
      </c>
      <c r="F23" s="275">
        <v>673.93542833000004</v>
      </c>
      <c r="G23" s="275">
        <v>691.58603934999996</v>
      </c>
      <c r="H23" s="275">
        <v>856.74470699999995</v>
      </c>
      <c r="I23" s="275">
        <v>940.00906194000004</v>
      </c>
      <c r="J23" s="275">
        <v>905.46329032000006</v>
      </c>
      <c r="K23" s="275">
        <v>831.65654167000002</v>
      </c>
      <c r="L23" s="275">
        <v>707.82737935</v>
      </c>
      <c r="M23" s="275">
        <v>639.37900000000002</v>
      </c>
      <c r="N23" s="275">
        <v>647.87684258000002</v>
      </c>
      <c r="O23" s="275">
        <v>806.85310387000004</v>
      </c>
      <c r="P23" s="275">
        <v>690.98434103</v>
      </c>
      <c r="Q23" s="275">
        <v>527.42202225999995</v>
      </c>
      <c r="R23" s="275">
        <v>527.44250199999999</v>
      </c>
      <c r="S23" s="275">
        <v>548.10098129000005</v>
      </c>
      <c r="T23" s="275">
        <v>791.05870200000004</v>
      </c>
      <c r="U23" s="275">
        <v>877.49227839000002</v>
      </c>
      <c r="V23" s="275">
        <v>889.62805387000003</v>
      </c>
      <c r="W23" s="275">
        <v>753.04449933000001</v>
      </c>
      <c r="X23" s="275">
        <v>630.16964515999996</v>
      </c>
      <c r="Y23" s="275">
        <v>600.20236666999995</v>
      </c>
      <c r="Z23" s="275">
        <v>772.69880516000001</v>
      </c>
      <c r="AA23" s="275">
        <v>806.45207160999996</v>
      </c>
      <c r="AB23" s="275">
        <v>697.78283464000003</v>
      </c>
      <c r="AC23" s="275">
        <v>641.02334226000005</v>
      </c>
      <c r="AD23" s="275">
        <v>586.02761199999998</v>
      </c>
      <c r="AE23" s="275">
        <v>619.7973829</v>
      </c>
      <c r="AF23" s="275">
        <v>755.379773</v>
      </c>
      <c r="AG23" s="275">
        <v>862.59483387</v>
      </c>
      <c r="AH23" s="275">
        <v>796.75212968000005</v>
      </c>
      <c r="AI23" s="275">
        <v>691.47985667</v>
      </c>
      <c r="AJ23" s="275">
        <v>621.46249677000003</v>
      </c>
      <c r="AK23" s="275">
        <v>684.98708867000005</v>
      </c>
      <c r="AL23" s="275">
        <v>752.49405709999996</v>
      </c>
      <c r="AM23" s="275">
        <v>836.92281729000001</v>
      </c>
      <c r="AN23" s="275">
        <v>740.98773939</v>
      </c>
      <c r="AO23" s="275">
        <v>650.76676652000003</v>
      </c>
      <c r="AP23" s="275">
        <v>594.67843096000001</v>
      </c>
      <c r="AQ23" s="275">
        <v>628.21681967999996</v>
      </c>
      <c r="AR23" s="275">
        <v>740.68493597999998</v>
      </c>
      <c r="AS23" s="275">
        <v>831.47135037999999</v>
      </c>
      <c r="AT23" s="275">
        <v>824.82606679000003</v>
      </c>
      <c r="AU23" s="275">
        <v>719.49090178999995</v>
      </c>
      <c r="AV23" s="275">
        <v>640.74650717999998</v>
      </c>
      <c r="AW23" s="275">
        <v>711.77630489000001</v>
      </c>
      <c r="AX23" s="275">
        <v>727.56415861999994</v>
      </c>
      <c r="AY23" s="275">
        <v>816.92110000000002</v>
      </c>
      <c r="AZ23" s="275">
        <v>722.80669999999998</v>
      </c>
      <c r="BA23" s="338">
        <v>611.66309999999999</v>
      </c>
      <c r="BB23" s="338">
        <v>526.1721</v>
      </c>
      <c r="BC23" s="338">
        <v>544.12360000000001</v>
      </c>
      <c r="BD23" s="338">
        <v>669.92129999999997</v>
      </c>
      <c r="BE23" s="338">
        <v>760.80029999999999</v>
      </c>
      <c r="BF23" s="338">
        <v>778.2106</v>
      </c>
      <c r="BG23" s="338">
        <v>626.95510000000002</v>
      </c>
      <c r="BH23" s="338">
        <v>582.84069999999997</v>
      </c>
      <c r="BI23" s="338">
        <v>582.79809999999998</v>
      </c>
      <c r="BJ23" s="338">
        <v>602.66210000000001</v>
      </c>
      <c r="BK23" s="338">
        <v>717.39599999999996</v>
      </c>
      <c r="BL23" s="338">
        <v>689.96609999999998</v>
      </c>
      <c r="BM23" s="338">
        <v>572.65899999999999</v>
      </c>
      <c r="BN23" s="338">
        <v>486.07260000000002</v>
      </c>
      <c r="BO23" s="338">
        <v>506.11709999999999</v>
      </c>
      <c r="BP23" s="338">
        <v>632.54269999999997</v>
      </c>
      <c r="BQ23" s="338">
        <v>733.00919999999996</v>
      </c>
      <c r="BR23" s="338">
        <v>743.77300000000002</v>
      </c>
      <c r="BS23" s="338">
        <v>595.3664</v>
      </c>
      <c r="BT23" s="338">
        <v>551.23119999999994</v>
      </c>
      <c r="BU23" s="338">
        <v>555.69669999999996</v>
      </c>
      <c r="BV23" s="338">
        <v>596.34690000000001</v>
      </c>
    </row>
    <row r="24" spans="1:74" ht="11.1" customHeight="1" x14ac:dyDescent="0.2">
      <c r="A24" s="555" t="s">
        <v>460</v>
      </c>
      <c r="B24" s="556" t="s">
        <v>1359</v>
      </c>
      <c r="C24" s="275">
        <v>2115.9322258000002</v>
      </c>
      <c r="D24" s="275">
        <v>2532.5866786000001</v>
      </c>
      <c r="E24" s="275">
        <v>2314.3264515999999</v>
      </c>
      <c r="F24" s="275">
        <v>1799.5401667000001</v>
      </c>
      <c r="G24" s="275">
        <v>1752.6205484</v>
      </c>
      <c r="H24" s="275">
        <v>2327.9729667000001</v>
      </c>
      <c r="I24" s="275">
        <v>2953.433</v>
      </c>
      <c r="J24" s="275">
        <v>2528.5653225999999</v>
      </c>
      <c r="K24" s="275">
        <v>2397.6300667</v>
      </c>
      <c r="L24" s="275">
        <v>1891.9295483999999</v>
      </c>
      <c r="M24" s="275">
        <v>2114.3507332999998</v>
      </c>
      <c r="N24" s="275">
        <v>2477.1585805999998</v>
      </c>
      <c r="O24" s="275">
        <v>2479.4258064999999</v>
      </c>
      <c r="P24" s="275">
        <v>2627.2679655000002</v>
      </c>
      <c r="Q24" s="275">
        <v>2764.3705484000002</v>
      </c>
      <c r="R24" s="275">
        <v>2646.4674</v>
      </c>
      <c r="S24" s="275">
        <v>2602.11</v>
      </c>
      <c r="T24" s="275">
        <v>3238.8078332999999</v>
      </c>
      <c r="U24" s="275">
        <v>3957.5149031999999</v>
      </c>
      <c r="V24" s="275">
        <v>4104.3254515999997</v>
      </c>
      <c r="W24" s="275">
        <v>2676.9736333000001</v>
      </c>
      <c r="X24" s="275">
        <v>2227.1707096999999</v>
      </c>
      <c r="Y24" s="275">
        <v>2323.1816333000002</v>
      </c>
      <c r="Z24" s="275">
        <v>2158.7748387000001</v>
      </c>
      <c r="AA24" s="275">
        <v>2122.5267742000001</v>
      </c>
      <c r="AB24" s="275">
        <v>2060.1860000000001</v>
      </c>
      <c r="AC24" s="275">
        <v>2606.1034516</v>
      </c>
      <c r="AD24" s="275">
        <v>1979.1677333</v>
      </c>
      <c r="AE24" s="275">
        <v>1984.0765805999999</v>
      </c>
      <c r="AF24" s="275">
        <v>2838.1350667000002</v>
      </c>
      <c r="AG24" s="275">
        <v>3732.9731935</v>
      </c>
      <c r="AH24" s="275">
        <v>2998.4024515999999</v>
      </c>
      <c r="AI24" s="275">
        <v>2804.7200333000001</v>
      </c>
      <c r="AJ24" s="275">
        <v>2463.5694838999998</v>
      </c>
      <c r="AK24" s="275">
        <v>2494.5428667000001</v>
      </c>
      <c r="AL24" s="275">
        <v>3151.7711613000001</v>
      </c>
      <c r="AM24" s="275">
        <v>3245.3826451999998</v>
      </c>
      <c r="AN24" s="275">
        <v>3048.6275357</v>
      </c>
      <c r="AO24" s="275">
        <v>3103.3517741999999</v>
      </c>
      <c r="AP24" s="275">
        <v>3013.1898667</v>
      </c>
      <c r="AQ24" s="275">
        <v>3637.9079354999999</v>
      </c>
      <c r="AR24" s="275">
        <v>3586.5895667</v>
      </c>
      <c r="AS24" s="275">
        <v>4545.7356452000004</v>
      </c>
      <c r="AT24" s="275">
        <v>4431.0939031999997</v>
      </c>
      <c r="AU24" s="275">
        <v>3930.8435333000002</v>
      </c>
      <c r="AV24" s="275">
        <v>3111.5360968</v>
      </c>
      <c r="AW24" s="275">
        <v>2866.0416332999998</v>
      </c>
      <c r="AX24" s="275">
        <v>2749.6937742</v>
      </c>
      <c r="AY24" s="275">
        <v>3326.36</v>
      </c>
      <c r="AZ24" s="275">
        <v>3191.8449999999998</v>
      </c>
      <c r="BA24" s="338">
        <v>3158.9929999999999</v>
      </c>
      <c r="BB24" s="338">
        <v>2630.3809999999999</v>
      </c>
      <c r="BC24" s="338">
        <v>2986.82</v>
      </c>
      <c r="BD24" s="338">
        <v>3534.0050000000001</v>
      </c>
      <c r="BE24" s="338">
        <v>4940.1409999999996</v>
      </c>
      <c r="BF24" s="338">
        <v>4725.1139999999996</v>
      </c>
      <c r="BG24" s="338">
        <v>3486.0439999999999</v>
      </c>
      <c r="BH24" s="338">
        <v>3018.3969999999999</v>
      </c>
      <c r="BI24" s="338">
        <v>2623.84</v>
      </c>
      <c r="BJ24" s="338">
        <v>2997.4740000000002</v>
      </c>
      <c r="BK24" s="338">
        <v>3366.7460000000001</v>
      </c>
      <c r="BL24" s="338">
        <v>2935.902</v>
      </c>
      <c r="BM24" s="338">
        <v>3193.154</v>
      </c>
      <c r="BN24" s="338">
        <v>2667.904</v>
      </c>
      <c r="BO24" s="338">
        <v>3100.8330000000001</v>
      </c>
      <c r="BP24" s="338">
        <v>3781.1379999999999</v>
      </c>
      <c r="BQ24" s="338">
        <v>5198.6350000000002</v>
      </c>
      <c r="BR24" s="338">
        <v>5036.4650000000001</v>
      </c>
      <c r="BS24" s="338">
        <v>3683.3919999999998</v>
      </c>
      <c r="BT24" s="338">
        <v>3074.7510000000002</v>
      </c>
      <c r="BU24" s="338">
        <v>2614.058</v>
      </c>
      <c r="BV24" s="338">
        <v>3080.6080000000002</v>
      </c>
    </row>
    <row r="25" spans="1:74" ht="11.1" customHeight="1" x14ac:dyDescent="0.2">
      <c r="A25" s="557" t="s">
        <v>461</v>
      </c>
      <c r="B25" s="558" t="s">
        <v>1360</v>
      </c>
      <c r="C25" s="275">
        <v>24.555329032</v>
      </c>
      <c r="D25" s="275">
        <v>27.887104286</v>
      </c>
      <c r="E25" s="275">
        <v>18.597083225999999</v>
      </c>
      <c r="F25" s="275">
        <v>17.942615666999998</v>
      </c>
      <c r="G25" s="275">
        <v>20.962380323000001</v>
      </c>
      <c r="H25" s="275">
        <v>27.977886000000002</v>
      </c>
      <c r="I25" s="275">
        <v>25.819332902999999</v>
      </c>
      <c r="J25" s="275">
        <v>24.956609355000001</v>
      </c>
      <c r="K25" s="275">
        <v>23.225570000000001</v>
      </c>
      <c r="L25" s="275">
        <v>12.428536451999999</v>
      </c>
      <c r="M25" s="275">
        <v>23.549638667</v>
      </c>
      <c r="N25" s="275">
        <v>15.13417871</v>
      </c>
      <c r="O25" s="275">
        <v>15.869265161</v>
      </c>
      <c r="P25" s="275">
        <v>22.633418621000001</v>
      </c>
      <c r="Q25" s="275">
        <v>19.663127418999998</v>
      </c>
      <c r="R25" s="275">
        <v>21.268169332999999</v>
      </c>
      <c r="S25" s="275">
        <v>18.171230323</v>
      </c>
      <c r="T25" s="275">
        <v>17.999358666999999</v>
      </c>
      <c r="U25" s="275">
        <v>18.209879999999998</v>
      </c>
      <c r="V25" s="275">
        <v>19.618712257999999</v>
      </c>
      <c r="W25" s="275">
        <v>14.592936999999999</v>
      </c>
      <c r="X25" s="275">
        <v>15.548225806</v>
      </c>
      <c r="Y25" s="275">
        <v>15.086879333000001</v>
      </c>
      <c r="Z25" s="275">
        <v>17.140409032000001</v>
      </c>
      <c r="AA25" s="275">
        <v>18.275179999999999</v>
      </c>
      <c r="AB25" s="275">
        <v>15.116399286</v>
      </c>
      <c r="AC25" s="275">
        <v>12.156525805999999</v>
      </c>
      <c r="AD25" s="275">
        <v>15.029367000000001</v>
      </c>
      <c r="AE25" s="275">
        <v>19.163687097</v>
      </c>
      <c r="AF25" s="275">
        <v>20.231786</v>
      </c>
      <c r="AG25" s="275">
        <v>17.80256129</v>
      </c>
      <c r="AH25" s="275">
        <v>19.063894194</v>
      </c>
      <c r="AI25" s="275">
        <v>17.236747000000001</v>
      </c>
      <c r="AJ25" s="275">
        <v>17.96659129</v>
      </c>
      <c r="AK25" s="275">
        <v>19.864626667</v>
      </c>
      <c r="AL25" s="275">
        <v>17.237500322999999</v>
      </c>
      <c r="AM25" s="275">
        <v>24.096069576000001</v>
      </c>
      <c r="AN25" s="275">
        <v>18.053179971999999</v>
      </c>
      <c r="AO25" s="275">
        <v>15.560147375</v>
      </c>
      <c r="AP25" s="275">
        <v>14.644216558</v>
      </c>
      <c r="AQ25" s="275">
        <v>11.982090238</v>
      </c>
      <c r="AR25" s="275">
        <v>18.763173420000001</v>
      </c>
      <c r="AS25" s="275">
        <v>17.467795066000001</v>
      </c>
      <c r="AT25" s="275">
        <v>16.024076955999998</v>
      </c>
      <c r="AU25" s="275">
        <v>16.887095642999999</v>
      </c>
      <c r="AV25" s="275">
        <v>10.951916298</v>
      </c>
      <c r="AW25" s="275">
        <v>15.263166667</v>
      </c>
      <c r="AX25" s="275">
        <v>16.481387096999999</v>
      </c>
      <c r="AY25" s="275">
        <v>20.166550000000001</v>
      </c>
      <c r="AZ25" s="275">
        <v>19.572970000000002</v>
      </c>
      <c r="BA25" s="338">
        <v>17.458600000000001</v>
      </c>
      <c r="BB25" s="338">
        <v>15.572559999999999</v>
      </c>
      <c r="BC25" s="338">
        <v>17.948599999999999</v>
      </c>
      <c r="BD25" s="338">
        <v>20.046679999999999</v>
      </c>
      <c r="BE25" s="338">
        <v>20.675899999999999</v>
      </c>
      <c r="BF25" s="338">
        <v>20.765709999999999</v>
      </c>
      <c r="BG25" s="338">
        <v>18.029119999999999</v>
      </c>
      <c r="BH25" s="338">
        <v>13.76451</v>
      </c>
      <c r="BI25" s="338">
        <v>17.086849999999998</v>
      </c>
      <c r="BJ25" s="338">
        <v>16.750710000000002</v>
      </c>
      <c r="BK25" s="338">
        <v>19.819510000000001</v>
      </c>
      <c r="BL25" s="338">
        <v>19.446960000000001</v>
      </c>
      <c r="BM25" s="338">
        <v>17.147369999999999</v>
      </c>
      <c r="BN25" s="338">
        <v>15.073029999999999</v>
      </c>
      <c r="BO25" s="338">
        <v>17.52589</v>
      </c>
      <c r="BP25" s="338">
        <v>19.79928</v>
      </c>
      <c r="BQ25" s="338">
        <v>20.653179999999999</v>
      </c>
      <c r="BR25" s="338">
        <v>20.629180000000002</v>
      </c>
      <c r="BS25" s="338">
        <v>17.755549999999999</v>
      </c>
      <c r="BT25" s="338">
        <v>13.368040000000001</v>
      </c>
      <c r="BU25" s="338">
        <v>16.555510000000002</v>
      </c>
      <c r="BV25" s="338">
        <v>16.795069999999999</v>
      </c>
    </row>
    <row r="26" spans="1:74" ht="11.1" customHeight="1" x14ac:dyDescent="0.2">
      <c r="A26" s="580"/>
      <c r="B26" s="131" t="s">
        <v>421</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364"/>
      <c r="BB26" s="364"/>
      <c r="BC26" s="364"/>
      <c r="BD26" s="364"/>
      <c r="BE26" s="364"/>
      <c r="BF26" s="364"/>
      <c r="BG26" s="364"/>
      <c r="BH26" s="364"/>
      <c r="BI26" s="364"/>
      <c r="BJ26" s="364"/>
      <c r="BK26" s="364"/>
      <c r="BL26" s="364"/>
      <c r="BM26" s="364"/>
      <c r="BN26" s="364"/>
      <c r="BO26" s="364"/>
      <c r="BP26" s="364"/>
      <c r="BQ26" s="364"/>
      <c r="BR26" s="364"/>
      <c r="BS26" s="364"/>
      <c r="BT26" s="364"/>
      <c r="BU26" s="364"/>
      <c r="BV26" s="364"/>
    </row>
    <row r="27" spans="1:74" ht="11.1" customHeight="1" x14ac:dyDescent="0.2">
      <c r="A27" s="555" t="s">
        <v>462</v>
      </c>
      <c r="B27" s="556" t="s">
        <v>1358</v>
      </c>
      <c r="C27" s="275">
        <v>312.50770968</v>
      </c>
      <c r="D27" s="275">
        <v>273.38053571</v>
      </c>
      <c r="E27" s="275">
        <v>269.59251612999998</v>
      </c>
      <c r="F27" s="275">
        <v>248.69103333000001</v>
      </c>
      <c r="G27" s="275">
        <v>268.95412902999999</v>
      </c>
      <c r="H27" s="275">
        <v>322.18450000000001</v>
      </c>
      <c r="I27" s="275">
        <v>339.44454839000002</v>
      </c>
      <c r="J27" s="275">
        <v>340.14380645</v>
      </c>
      <c r="K27" s="275">
        <v>311.20850000000002</v>
      </c>
      <c r="L27" s="275">
        <v>290.79125806000002</v>
      </c>
      <c r="M27" s="275">
        <v>278.44086666999999</v>
      </c>
      <c r="N27" s="275">
        <v>303.78945161000001</v>
      </c>
      <c r="O27" s="275">
        <v>296.46416128999999</v>
      </c>
      <c r="P27" s="275">
        <v>240.74134483</v>
      </c>
      <c r="Q27" s="275">
        <v>194.98622581000001</v>
      </c>
      <c r="R27" s="275">
        <v>171.81290000000001</v>
      </c>
      <c r="S27" s="275">
        <v>188.48403225999999</v>
      </c>
      <c r="T27" s="275">
        <v>267.31826667000001</v>
      </c>
      <c r="U27" s="275">
        <v>321.29574194000003</v>
      </c>
      <c r="V27" s="275">
        <v>321.37477418999998</v>
      </c>
      <c r="W27" s="275">
        <v>290.75693332999998</v>
      </c>
      <c r="X27" s="275">
        <v>283.60393548000002</v>
      </c>
      <c r="Y27" s="275">
        <v>267.51133333000001</v>
      </c>
      <c r="Z27" s="275">
        <v>314.97925806000001</v>
      </c>
      <c r="AA27" s="275">
        <v>307.86935484000003</v>
      </c>
      <c r="AB27" s="275">
        <v>275.38989285999997</v>
      </c>
      <c r="AC27" s="275">
        <v>223.71296774000001</v>
      </c>
      <c r="AD27" s="275">
        <v>185.38356666999999</v>
      </c>
      <c r="AE27" s="275">
        <v>205.87525805999999</v>
      </c>
      <c r="AF27" s="275">
        <v>246.73859999999999</v>
      </c>
      <c r="AG27" s="275">
        <v>314.45296774000002</v>
      </c>
      <c r="AH27" s="275">
        <v>326.81135483999998</v>
      </c>
      <c r="AI27" s="275">
        <v>291.90843332999998</v>
      </c>
      <c r="AJ27" s="275">
        <v>264.17548386999999</v>
      </c>
      <c r="AK27" s="275">
        <v>278.43026666999998</v>
      </c>
      <c r="AL27" s="275">
        <v>275.23545160999998</v>
      </c>
      <c r="AM27" s="275">
        <v>263.25864516000001</v>
      </c>
      <c r="AN27" s="275">
        <v>232.28103571</v>
      </c>
      <c r="AO27" s="275">
        <v>219.89051613000001</v>
      </c>
      <c r="AP27" s="275">
        <v>177.51313332999999</v>
      </c>
      <c r="AQ27" s="275">
        <v>182.01306452</v>
      </c>
      <c r="AR27" s="275">
        <v>227.12603333000001</v>
      </c>
      <c r="AS27" s="275">
        <v>293.77083871000002</v>
      </c>
      <c r="AT27" s="275">
        <v>299.09438710000001</v>
      </c>
      <c r="AU27" s="275">
        <v>277.97629999999998</v>
      </c>
      <c r="AV27" s="275">
        <v>258.57064516000003</v>
      </c>
      <c r="AW27" s="275">
        <v>283.25909999999999</v>
      </c>
      <c r="AX27" s="275">
        <v>302.46635484000001</v>
      </c>
      <c r="AY27" s="275">
        <v>240.11080000000001</v>
      </c>
      <c r="AZ27" s="275">
        <v>234.27969999999999</v>
      </c>
      <c r="BA27" s="338">
        <v>210.0284</v>
      </c>
      <c r="BB27" s="338">
        <v>194.71250000000001</v>
      </c>
      <c r="BC27" s="338">
        <v>196.16300000000001</v>
      </c>
      <c r="BD27" s="338">
        <v>231.93700000000001</v>
      </c>
      <c r="BE27" s="338">
        <v>283.1848</v>
      </c>
      <c r="BF27" s="338">
        <v>287.4699</v>
      </c>
      <c r="BG27" s="338">
        <v>251.89089999999999</v>
      </c>
      <c r="BH27" s="338">
        <v>242.78059999999999</v>
      </c>
      <c r="BI27" s="338">
        <v>272.95710000000003</v>
      </c>
      <c r="BJ27" s="338">
        <v>315.30790000000002</v>
      </c>
      <c r="BK27" s="338">
        <v>257.72570000000002</v>
      </c>
      <c r="BL27" s="338">
        <v>256.6542</v>
      </c>
      <c r="BM27" s="338">
        <v>221.73679999999999</v>
      </c>
      <c r="BN27" s="338">
        <v>193.7961</v>
      </c>
      <c r="BO27" s="338">
        <v>172.0763</v>
      </c>
      <c r="BP27" s="338">
        <v>213.9914</v>
      </c>
      <c r="BQ27" s="338">
        <v>243.81049999999999</v>
      </c>
      <c r="BR27" s="338">
        <v>253.60939999999999</v>
      </c>
      <c r="BS27" s="338">
        <v>226.64</v>
      </c>
      <c r="BT27" s="338">
        <v>222.05279999999999</v>
      </c>
      <c r="BU27" s="338">
        <v>253.58629999999999</v>
      </c>
      <c r="BV27" s="338">
        <v>291.7013</v>
      </c>
    </row>
    <row r="28" spans="1:74" ht="11.1" customHeight="1" x14ac:dyDescent="0.2">
      <c r="A28" s="555" t="s">
        <v>463</v>
      </c>
      <c r="B28" s="556" t="s">
        <v>1359</v>
      </c>
      <c r="C28" s="275">
        <v>4084.2683225999999</v>
      </c>
      <c r="D28" s="275">
        <v>3460.7396429</v>
      </c>
      <c r="E28" s="275">
        <v>3632.4999677000001</v>
      </c>
      <c r="F28" s="275">
        <v>3906.4554333000001</v>
      </c>
      <c r="G28" s="275">
        <v>3722.0987418999998</v>
      </c>
      <c r="H28" s="275">
        <v>5886.0910000000003</v>
      </c>
      <c r="I28" s="275">
        <v>6349.3948710000004</v>
      </c>
      <c r="J28" s="275">
        <v>6740.7469031999999</v>
      </c>
      <c r="K28" s="275">
        <v>6406.7763333000003</v>
      </c>
      <c r="L28" s="275">
        <v>5706.3338064999998</v>
      </c>
      <c r="M28" s="275">
        <v>4812.7867333000004</v>
      </c>
      <c r="N28" s="275">
        <v>4903.9783547999996</v>
      </c>
      <c r="O28" s="275">
        <v>4611.3637742000001</v>
      </c>
      <c r="P28" s="275">
        <v>4028.5173103000002</v>
      </c>
      <c r="Q28" s="275">
        <v>3367.1042581000002</v>
      </c>
      <c r="R28" s="275">
        <v>3366.5605332999999</v>
      </c>
      <c r="S28" s="275">
        <v>3569.7885160999999</v>
      </c>
      <c r="T28" s="275">
        <v>5329.5095332999999</v>
      </c>
      <c r="U28" s="275">
        <v>6041.9323548000002</v>
      </c>
      <c r="V28" s="275">
        <v>6404.5328710000003</v>
      </c>
      <c r="W28" s="275">
        <v>5359.2752667000004</v>
      </c>
      <c r="X28" s="275">
        <v>4388.7026452</v>
      </c>
      <c r="Y28" s="275">
        <v>3658.9337</v>
      </c>
      <c r="Z28" s="275">
        <v>4059.2122902999999</v>
      </c>
      <c r="AA28" s="275">
        <v>4221.7367741999997</v>
      </c>
      <c r="AB28" s="275">
        <v>3175.6634643000002</v>
      </c>
      <c r="AC28" s="275">
        <v>2478.9184193999999</v>
      </c>
      <c r="AD28" s="275">
        <v>2609.4060333000002</v>
      </c>
      <c r="AE28" s="275">
        <v>3067.0430000000001</v>
      </c>
      <c r="AF28" s="275">
        <v>4244.6517666999998</v>
      </c>
      <c r="AG28" s="275">
        <v>5853.8952257999999</v>
      </c>
      <c r="AH28" s="275">
        <v>6223.8829999999998</v>
      </c>
      <c r="AI28" s="275">
        <v>5155.6090666999999</v>
      </c>
      <c r="AJ28" s="275">
        <v>4545.5883870999996</v>
      </c>
      <c r="AK28" s="275">
        <v>3907.7309667</v>
      </c>
      <c r="AL28" s="275">
        <v>4370.6566774000003</v>
      </c>
      <c r="AM28" s="275">
        <v>3789.1573871000001</v>
      </c>
      <c r="AN28" s="275">
        <v>3705.8686785999998</v>
      </c>
      <c r="AO28" s="275">
        <v>3863.2617742000002</v>
      </c>
      <c r="AP28" s="275">
        <v>3287.5515667</v>
      </c>
      <c r="AQ28" s="275">
        <v>3261.4432903000002</v>
      </c>
      <c r="AR28" s="275">
        <v>4519.5137000000004</v>
      </c>
      <c r="AS28" s="275">
        <v>7077.1638709999997</v>
      </c>
      <c r="AT28" s="275">
        <v>6735.8796774000002</v>
      </c>
      <c r="AU28" s="275">
        <v>5767.2358000000004</v>
      </c>
      <c r="AV28" s="275">
        <v>4923.1600968000002</v>
      </c>
      <c r="AW28" s="275">
        <v>4530.5560999999998</v>
      </c>
      <c r="AX28" s="275">
        <v>4576.2570644999996</v>
      </c>
      <c r="AY28" s="275">
        <v>5126.6859999999997</v>
      </c>
      <c r="AZ28" s="275">
        <v>5217.0290000000005</v>
      </c>
      <c r="BA28" s="338">
        <v>4375.0929999999998</v>
      </c>
      <c r="BB28" s="338">
        <v>3654.2550000000001</v>
      </c>
      <c r="BC28" s="338">
        <v>3518.922</v>
      </c>
      <c r="BD28" s="338">
        <v>4300.2889999999998</v>
      </c>
      <c r="BE28" s="338">
        <v>6004.7470000000003</v>
      </c>
      <c r="BF28" s="338">
        <v>6295.9939999999997</v>
      </c>
      <c r="BG28" s="338">
        <v>5264.8649999999998</v>
      </c>
      <c r="BH28" s="338">
        <v>4577.549</v>
      </c>
      <c r="BI28" s="338">
        <v>4330.518</v>
      </c>
      <c r="BJ28" s="338">
        <v>4482.567</v>
      </c>
      <c r="BK28" s="338">
        <v>4546.8069999999998</v>
      </c>
      <c r="BL28" s="338">
        <v>4200.6719999999996</v>
      </c>
      <c r="BM28" s="338">
        <v>3762.01</v>
      </c>
      <c r="BN28" s="338">
        <v>3244.0039999999999</v>
      </c>
      <c r="BO28" s="338">
        <v>3464.3330000000001</v>
      </c>
      <c r="BP28" s="338">
        <v>4274.1639999999998</v>
      </c>
      <c r="BQ28" s="338">
        <v>6167.0469999999996</v>
      </c>
      <c r="BR28" s="338">
        <v>6500.2309999999998</v>
      </c>
      <c r="BS28" s="338">
        <v>5477.9849999999997</v>
      </c>
      <c r="BT28" s="338">
        <v>4772.299</v>
      </c>
      <c r="BU28" s="338">
        <v>4401.1329999999998</v>
      </c>
      <c r="BV28" s="338">
        <v>4455.2929999999997</v>
      </c>
    </row>
    <row r="29" spans="1:74" ht="11.1" customHeight="1" x14ac:dyDescent="0.2">
      <c r="A29" s="582" t="s">
        <v>464</v>
      </c>
      <c r="B29" s="558" t="s">
        <v>1360</v>
      </c>
      <c r="C29" s="275">
        <v>37.277548064999998</v>
      </c>
      <c r="D29" s="275">
        <v>35.201353214000001</v>
      </c>
      <c r="E29" s="275">
        <v>32.499809999999997</v>
      </c>
      <c r="F29" s="275">
        <v>36.393379666999998</v>
      </c>
      <c r="G29" s="275">
        <v>35.131691613000001</v>
      </c>
      <c r="H29" s="275">
        <v>37.314363667000002</v>
      </c>
      <c r="I29" s="275">
        <v>38.370016774</v>
      </c>
      <c r="J29" s="275">
        <v>39.897233225999997</v>
      </c>
      <c r="K29" s="275">
        <v>38.778527333</v>
      </c>
      <c r="L29" s="275">
        <v>38.609365484000001</v>
      </c>
      <c r="M29" s="275">
        <v>36.223553666999997</v>
      </c>
      <c r="N29" s="275">
        <v>34.926597741999998</v>
      </c>
      <c r="O29" s="275">
        <v>38.408216451999998</v>
      </c>
      <c r="P29" s="275">
        <v>37.781187240999998</v>
      </c>
      <c r="Q29" s="275">
        <v>35.612395483999997</v>
      </c>
      <c r="R29" s="275">
        <v>34.296286666999997</v>
      </c>
      <c r="S29" s="275">
        <v>36.618850645000002</v>
      </c>
      <c r="T29" s="275">
        <v>36.585908000000003</v>
      </c>
      <c r="U29" s="275">
        <v>38.231612902999998</v>
      </c>
      <c r="V29" s="275">
        <v>39.028638387000001</v>
      </c>
      <c r="W29" s="275">
        <v>38.621451667000002</v>
      </c>
      <c r="X29" s="275">
        <v>37.174310968</v>
      </c>
      <c r="Y29" s="275">
        <v>37.496389667000003</v>
      </c>
      <c r="Z29" s="275">
        <v>40.804750323</v>
      </c>
      <c r="AA29" s="275">
        <v>41.871186774000002</v>
      </c>
      <c r="AB29" s="275">
        <v>37.369119286</v>
      </c>
      <c r="AC29" s="275">
        <v>38.675814838999997</v>
      </c>
      <c r="AD29" s="275">
        <v>35.886968332999999</v>
      </c>
      <c r="AE29" s="275">
        <v>34.904558387000002</v>
      </c>
      <c r="AF29" s="275">
        <v>37.976457000000003</v>
      </c>
      <c r="AG29" s="275">
        <v>37.822659354999999</v>
      </c>
      <c r="AH29" s="275">
        <v>38.761123871000002</v>
      </c>
      <c r="AI29" s="275">
        <v>39.490937666999997</v>
      </c>
      <c r="AJ29" s="275">
        <v>38.843653871000001</v>
      </c>
      <c r="AK29" s="275">
        <v>36.070568667000003</v>
      </c>
      <c r="AL29" s="275">
        <v>36.291069354999998</v>
      </c>
      <c r="AM29" s="275">
        <v>36.458460889999998</v>
      </c>
      <c r="AN29" s="275">
        <v>37.573857609999997</v>
      </c>
      <c r="AO29" s="275">
        <v>33.119342187999997</v>
      </c>
      <c r="AP29" s="275">
        <v>35.660631807999998</v>
      </c>
      <c r="AQ29" s="275">
        <v>36.588900907000003</v>
      </c>
      <c r="AR29" s="275">
        <v>35.505093899999999</v>
      </c>
      <c r="AS29" s="275">
        <v>39.667625342999997</v>
      </c>
      <c r="AT29" s="275">
        <v>40.008492093999998</v>
      </c>
      <c r="AU29" s="275">
        <v>40.807032679999999</v>
      </c>
      <c r="AV29" s="275">
        <v>42.444640311999997</v>
      </c>
      <c r="AW29" s="275">
        <v>38.990506754000002</v>
      </c>
      <c r="AX29" s="275">
        <v>36.806671094000002</v>
      </c>
      <c r="AY29" s="275">
        <v>36.69303</v>
      </c>
      <c r="AZ29" s="275">
        <v>37.928370000000001</v>
      </c>
      <c r="BA29" s="338">
        <v>35.852530000000002</v>
      </c>
      <c r="BB29" s="338">
        <v>34.885240000000003</v>
      </c>
      <c r="BC29" s="338">
        <v>34.986499999999999</v>
      </c>
      <c r="BD29" s="338">
        <v>34.785069999999997</v>
      </c>
      <c r="BE29" s="338">
        <v>37.127319999999997</v>
      </c>
      <c r="BF29" s="338">
        <v>38.048459999999999</v>
      </c>
      <c r="BG29" s="338">
        <v>36.289769999999997</v>
      </c>
      <c r="BH29" s="338">
        <v>36.78201</v>
      </c>
      <c r="BI29" s="338">
        <v>36.73742</v>
      </c>
      <c r="BJ29" s="338">
        <v>37.369210000000002</v>
      </c>
      <c r="BK29" s="338">
        <v>37.294310000000003</v>
      </c>
      <c r="BL29" s="338">
        <v>38.030380000000001</v>
      </c>
      <c r="BM29" s="338">
        <v>36.011620000000001</v>
      </c>
      <c r="BN29" s="338">
        <v>34.991109999999999</v>
      </c>
      <c r="BO29" s="338">
        <v>35.190950000000001</v>
      </c>
      <c r="BP29" s="338">
        <v>35.268050000000002</v>
      </c>
      <c r="BQ29" s="338">
        <v>37.788600000000002</v>
      </c>
      <c r="BR29" s="338">
        <v>38.885350000000003</v>
      </c>
      <c r="BS29" s="338">
        <v>37.088979999999999</v>
      </c>
      <c r="BT29" s="338">
        <v>37.608980000000003</v>
      </c>
      <c r="BU29" s="338">
        <v>37.626640000000002</v>
      </c>
      <c r="BV29" s="338">
        <v>38.225549999999998</v>
      </c>
    </row>
    <row r="30" spans="1:74" ht="11.1" customHeight="1" x14ac:dyDescent="0.2">
      <c r="A30" s="582"/>
      <c r="B30" s="583"/>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341"/>
      <c r="BB30" s="341"/>
      <c r="BC30" s="341"/>
      <c r="BD30" s="341"/>
      <c r="BE30" s="341"/>
      <c r="BF30" s="341"/>
      <c r="BG30" s="341"/>
      <c r="BH30" s="341"/>
      <c r="BI30" s="341"/>
      <c r="BJ30" s="341"/>
      <c r="BK30" s="341"/>
      <c r="BL30" s="341"/>
      <c r="BM30" s="341"/>
      <c r="BN30" s="341"/>
      <c r="BO30" s="341"/>
      <c r="BP30" s="341"/>
      <c r="BQ30" s="341"/>
      <c r="BR30" s="341"/>
      <c r="BS30" s="341"/>
      <c r="BT30" s="341"/>
      <c r="BU30" s="341"/>
      <c r="BV30" s="341"/>
    </row>
    <row r="31" spans="1:74" ht="11.1" customHeight="1" x14ac:dyDescent="0.2">
      <c r="A31" s="582"/>
      <c r="B31" s="109" t="s">
        <v>465</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341"/>
      <c r="BB31" s="341"/>
      <c r="BC31" s="341"/>
      <c r="BD31" s="341"/>
      <c r="BE31" s="341"/>
      <c r="BF31" s="341"/>
      <c r="BG31" s="341"/>
      <c r="BH31" s="341"/>
      <c r="BI31" s="341"/>
      <c r="BJ31" s="341"/>
      <c r="BK31" s="341"/>
      <c r="BL31" s="341"/>
      <c r="BM31" s="341"/>
      <c r="BN31" s="341"/>
      <c r="BO31" s="341"/>
      <c r="BP31" s="341"/>
      <c r="BQ31" s="341"/>
      <c r="BR31" s="341"/>
      <c r="BS31" s="341"/>
      <c r="BT31" s="341"/>
      <c r="BU31" s="341"/>
      <c r="BV31" s="341"/>
    </row>
    <row r="32" spans="1:74" ht="11.1" customHeight="1" x14ac:dyDescent="0.2">
      <c r="A32" s="582" t="s">
        <v>64</v>
      </c>
      <c r="B32" s="583" t="s">
        <v>466</v>
      </c>
      <c r="C32" s="584">
        <v>154.389578</v>
      </c>
      <c r="D32" s="584">
        <v>149.07128700000001</v>
      </c>
      <c r="E32" s="584">
        <v>154.346698</v>
      </c>
      <c r="F32" s="584">
        <v>167.06340900000001</v>
      </c>
      <c r="G32" s="584">
        <v>172.809335</v>
      </c>
      <c r="H32" s="584">
        <v>166.43659700000001</v>
      </c>
      <c r="I32" s="584">
        <v>157.93807699999999</v>
      </c>
      <c r="J32" s="584">
        <v>155.95185499999999</v>
      </c>
      <c r="K32" s="584">
        <v>162.108619</v>
      </c>
      <c r="L32" s="584">
        <v>175.587987</v>
      </c>
      <c r="M32" s="584">
        <v>188.594571</v>
      </c>
      <c r="N32" s="584">
        <v>195.54803699999999</v>
      </c>
      <c r="O32" s="584">
        <v>187.203047</v>
      </c>
      <c r="P32" s="584">
        <v>187.06361799999999</v>
      </c>
      <c r="Q32" s="584">
        <v>191.55273500000001</v>
      </c>
      <c r="R32" s="584">
        <v>193.18521200000001</v>
      </c>
      <c r="S32" s="584">
        <v>192.41693000000001</v>
      </c>
      <c r="T32" s="584">
        <v>182.086476</v>
      </c>
      <c r="U32" s="584">
        <v>168.11860899999999</v>
      </c>
      <c r="V32" s="584">
        <v>158.908174</v>
      </c>
      <c r="W32" s="584">
        <v>156.56690900000001</v>
      </c>
      <c r="X32" s="584">
        <v>160.93226000000001</v>
      </c>
      <c r="Y32" s="584">
        <v>170.27655799999999</v>
      </c>
      <c r="Z32" s="584">
        <v>162.00901400000001</v>
      </c>
      <c r="AA32" s="584">
        <v>156.21421000000001</v>
      </c>
      <c r="AB32" s="584">
        <v>160.50150199999999</v>
      </c>
      <c r="AC32" s="584">
        <v>161.81549000000001</v>
      </c>
      <c r="AD32" s="584">
        <v>163.93691200000001</v>
      </c>
      <c r="AE32" s="584">
        <v>162.54224199999999</v>
      </c>
      <c r="AF32" s="584">
        <v>158.013959</v>
      </c>
      <c r="AG32" s="584">
        <v>145.81148300000001</v>
      </c>
      <c r="AH32" s="584">
        <v>141.204061</v>
      </c>
      <c r="AI32" s="584">
        <v>139.5712</v>
      </c>
      <c r="AJ32" s="584">
        <v>141.46251899999999</v>
      </c>
      <c r="AK32" s="584">
        <v>143.424037</v>
      </c>
      <c r="AL32" s="584">
        <v>137.68714800000001</v>
      </c>
      <c r="AM32" s="584">
        <v>123.75735</v>
      </c>
      <c r="AN32" s="584">
        <v>121.03462500000001</v>
      </c>
      <c r="AO32" s="584">
        <v>126.550271</v>
      </c>
      <c r="AP32" s="584">
        <v>129.09427700000001</v>
      </c>
      <c r="AQ32" s="584">
        <v>128.483982</v>
      </c>
      <c r="AR32" s="584">
        <v>121.55777999999999</v>
      </c>
      <c r="AS32" s="584">
        <v>110.822006</v>
      </c>
      <c r="AT32" s="584">
        <v>104.198053</v>
      </c>
      <c r="AU32" s="584">
        <v>100.800591</v>
      </c>
      <c r="AV32" s="584">
        <v>105.22973500000001</v>
      </c>
      <c r="AW32" s="584">
        <v>104.34762600000001</v>
      </c>
      <c r="AX32" s="584">
        <v>102.82195299999999</v>
      </c>
      <c r="AY32" s="584">
        <v>97.815910000000002</v>
      </c>
      <c r="AZ32" s="584">
        <v>97.036190000000005</v>
      </c>
      <c r="BA32" s="585">
        <v>102.6551</v>
      </c>
      <c r="BB32" s="585">
        <v>103.18519999999999</v>
      </c>
      <c r="BC32" s="585">
        <v>104.831</v>
      </c>
      <c r="BD32" s="585">
        <v>99.954430000000002</v>
      </c>
      <c r="BE32" s="585">
        <v>98.513739999999999</v>
      </c>
      <c r="BF32" s="585">
        <v>96.581549999999993</v>
      </c>
      <c r="BG32" s="585">
        <v>94.662570000000002</v>
      </c>
      <c r="BH32" s="585">
        <v>99.360609999999994</v>
      </c>
      <c r="BI32" s="585">
        <v>104.07129999999999</v>
      </c>
      <c r="BJ32" s="585">
        <v>102.7492</v>
      </c>
      <c r="BK32" s="585">
        <v>97.767189999999999</v>
      </c>
      <c r="BL32" s="585">
        <v>95.829059999999998</v>
      </c>
      <c r="BM32" s="585">
        <v>103.9606</v>
      </c>
      <c r="BN32" s="585">
        <v>104.40819999999999</v>
      </c>
      <c r="BO32" s="585">
        <v>105.8617</v>
      </c>
      <c r="BP32" s="585">
        <v>101.00020000000001</v>
      </c>
      <c r="BQ32" s="585">
        <v>98.324929999999995</v>
      </c>
      <c r="BR32" s="585">
        <v>95.400970000000001</v>
      </c>
      <c r="BS32" s="585">
        <v>93.991849999999999</v>
      </c>
      <c r="BT32" s="585">
        <v>98.953400000000002</v>
      </c>
      <c r="BU32" s="585">
        <v>104.1793</v>
      </c>
      <c r="BV32" s="585">
        <v>102.38</v>
      </c>
    </row>
    <row r="33" spans="1:74" ht="11.1" customHeight="1" x14ac:dyDescent="0.2">
      <c r="A33" s="582" t="s">
        <v>80</v>
      </c>
      <c r="B33" s="583" t="s">
        <v>999</v>
      </c>
      <c r="C33" s="584">
        <v>12.206533</v>
      </c>
      <c r="D33" s="584">
        <v>9.7982139999999998</v>
      </c>
      <c r="E33" s="584">
        <v>10.250736</v>
      </c>
      <c r="F33" s="584">
        <v>10.152165</v>
      </c>
      <c r="G33" s="584">
        <v>10.518329</v>
      </c>
      <c r="H33" s="584">
        <v>10.570016000000001</v>
      </c>
      <c r="I33" s="584">
        <v>10.263408999999999</v>
      </c>
      <c r="J33" s="584">
        <v>10.086831</v>
      </c>
      <c r="K33" s="584">
        <v>10.76604</v>
      </c>
      <c r="L33" s="584">
        <v>11.491528000000001</v>
      </c>
      <c r="M33" s="584">
        <v>12.310199000000001</v>
      </c>
      <c r="N33" s="584">
        <v>12.566008</v>
      </c>
      <c r="O33" s="584">
        <v>12.020158</v>
      </c>
      <c r="P33" s="584">
        <v>11.645473000000001</v>
      </c>
      <c r="Q33" s="584">
        <v>11.732889999999999</v>
      </c>
      <c r="R33" s="584">
        <v>11.982028</v>
      </c>
      <c r="S33" s="584">
        <v>12.093938</v>
      </c>
      <c r="T33" s="584">
        <v>11.935582</v>
      </c>
      <c r="U33" s="584">
        <v>11.696489</v>
      </c>
      <c r="V33" s="584">
        <v>11.595335</v>
      </c>
      <c r="W33" s="584">
        <v>11.639842</v>
      </c>
      <c r="X33" s="584">
        <v>11.630210999999999</v>
      </c>
      <c r="Y33" s="584">
        <v>11.952718000000001</v>
      </c>
      <c r="Z33" s="584">
        <v>11.78941</v>
      </c>
      <c r="AA33" s="584">
        <v>11.857519</v>
      </c>
      <c r="AB33" s="584">
        <v>11.743672999999999</v>
      </c>
      <c r="AC33" s="584">
        <v>12.680528000000001</v>
      </c>
      <c r="AD33" s="584">
        <v>12.439025000000001</v>
      </c>
      <c r="AE33" s="584">
        <v>12.169987000000001</v>
      </c>
      <c r="AF33" s="584">
        <v>11.993376</v>
      </c>
      <c r="AG33" s="584">
        <v>11.739891999999999</v>
      </c>
      <c r="AH33" s="584">
        <v>11.530938000000001</v>
      </c>
      <c r="AI33" s="584">
        <v>11.382114</v>
      </c>
      <c r="AJ33" s="584">
        <v>11.292012</v>
      </c>
      <c r="AK33" s="584">
        <v>11.380967999999999</v>
      </c>
      <c r="AL33" s="584">
        <v>10.929846</v>
      </c>
      <c r="AM33" s="584">
        <v>9.6759459999999997</v>
      </c>
      <c r="AN33" s="584">
        <v>10.137123000000001</v>
      </c>
      <c r="AO33" s="584">
        <v>10.102342999999999</v>
      </c>
      <c r="AP33" s="584">
        <v>10.031618999999999</v>
      </c>
      <c r="AQ33" s="584">
        <v>9.9269639999999999</v>
      </c>
      <c r="AR33" s="584">
        <v>9.8711559999999992</v>
      </c>
      <c r="AS33" s="584">
        <v>9.3559180000000008</v>
      </c>
      <c r="AT33" s="584">
        <v>8.6944859999999995</v>
      </c>
      <c r="AU33" s="584">
        <v>8.4340849999999996</v>
      </c>
      <c r="AV33" s="584">
        <v>8.4036790000000003</v>
      </c>
      <c r="AW33" s="584">
        <v>8.2059090000000001</v>
      </c>
      <c r="AX33" s="584">
        <v>8.5570819999999994</v>
      </c>
      <c r="AY33" s="584">
        <v>8.4003960000000006</v>
      </c>
      <c r="AZ33" s="584">
        <v>8.6274979999999992</v>
      </c>
      <c r="BA33" s="585">
        <v>9.2375100000000003</v>
      </c>
      <c r="BB33" s="585">
        <v>9.3722320000000003</v>
      </c>
      <c r="BC33" s="585">
        <v>9.5483630000000002</v>
      </c>
      <c r="BD33" s="585">
        <v>9.7888020000000004</v>
      </c>
      <c r="BE33" s="585">
        <v>9.5812519999999992</v>
      </c>
      <c r="BF33" s="585">
        <v>9.7425160000000002</v>
      </c>
      <c r="BG33" s="585">
        <v>10.115159999999999</v>
      </c>
      <c r="BH33" s="585">
        <v>10.43173</v>
      </c>
      <c r="BI33" s="585">
        <v>10.777189999999999</v>
      </c>
      <c r="BJ33" s="585">
        <v>10.75337</v>
      </c>
      <c r="BK33" s="585">
        <v>10.2211</v>
      </c>
      <c r="BL33" s="585">
        <v>10.20792</v>
      </c>
      <c r="BM33" s="585">
        <v>10.5867</v>
      </c>
      <c r="BN33" s="585">
        <v>10.506159999999999</v>
      </c>
      <c r="BO33" s="585">
        <v>10.472189999999999</v>
      </c>
      <c r="BP33" s="585">
        <v>10.52562</v>
      </c>
      <c r="BQ33" s="585">
        <v>10.164759999999999</v>
      </c>
      <c r="BR33" s="585">
        <v>10.18605</v>
      </c>
      <c r="BS33" s="585">
        <v>10.441420000000001</v>
      </c>
      <c r="BT33" s="585">
        <v>10.66207</v>
      </c>
      <c r="BU33" s="585">
        <v>10.933770000000001</v>
      </c>
      <c r="BV33" s="585">
        <v>10.846730000000001</v>
      </c>
    </row>
    <row r="34" spans="1:74" ht="11.1" customHeight="1" x14ac:dyDescent="0.2">
      <c r="A34" s="582" t="s">
        <v>81</v>
      </c>
      <c r="B34" s="583" t="s">
        <v>1000</v>
      </c>
      <c r="C34" s="584">
        <v>18.216335999999998</v>
      </c>
      <c r="D34" s="584">
        <v>16.459309999999999</v>
      </c>
      <c r="E34" s="584">
        <v>16.995867000000001</v>
      </c>
      <c r="F34" s="584">
        <v>17.167448</v>
      </c>
      <c r="G34" s="584">
        <v>17.356687999999998</v>
      </c>
      <c r="H34" s="584">
        <v>17.512678999999999</v>
      </c>
      <c r="I34" s="584">
        <v>17.518833999999998</v>
      </c>
      <c r="J34" s="584">
        <v>17.711565</v>
      </c>
      <c r="K34" s="584">
        <v>18.285516000000001</v>
      </c>
      <c r="L34" s="584">
        <v>18.595804999999999</v>
      </c>
      <c r="M34" s="584">
        <v>18.737691000000002</v>
      </c>
      <c r="N34" s="584">
        <v>17.955214999999999</v>
      </c>
      <c r="O34" s="584">
        <v>17.929735999999998</v>
      </c>
      <c r="P34" s="584">
        <v>17.661663000000001</v>
      </c>
      <c r="Q34" s="584">
        <v>17.501256000000001</v>
      </c>
      <c r="R34" s="584">
        <v>17.637352</v>
      </c>
      <c r="S34" s="584">
        <v>17.855595000000001</v>
      </c>
      <c r="T34" s="584">
        <v>17.859297000000002</v>
      </c>
      <c r="U34" s="584">
        <v>17.726261999999998</v>
      </c>
      <c r="V34" s="584">
        <v>17.819545999999999</v>
      </c>
      <c r="W34" s="584">
        <v>17.852170999999998</v>
      </c>
      <c r="X34" s="584">
        <v>18.016973</v>
      </c>
      <c r="Y34" s="584">
        <v>18.324117999999999</v>
      </c>
      <c r="Z34" s="584">
        <v>17.854973000000001</v>
      </c>
      <c r="AA34" s="584">
        <v>17.717873999999998</v>
      </c>
      <c r="AB34" s="584">
        <v>17.587899</v>
      </c>
      <c r="AC34" s="584">
        <v>17.336110999999999</v>
      </c>
      <c r="AD34" s="584">
        <v>17.361943</v>
      </c>
      <c r="AE34" s="584">
        <v>17.264759999999999</v>
      </c>
      <c r="AF34" s="584">
        <v>17.081510999999999</v>
      </c>
      <c r="AG34" s="584">
        <v>17.150257</v>
      </c>
      <c r="AH34" s="584">
        <v>17.090823</v>
      </c>
      <c r="AI34" s="584">
        <v>16.84356</v>
      </c>
      <c r="AJ34" s="584">
        <v>16.806493</v>
      </c>
      <c r="AK34" s="584">
        <v>16.980226999999999</v>
      </c>
      <c r="AL34" s="584">
        <v>16.356024000000001</v>
      </c>
      <c r="AM34" s="584">
        <v>14.988726</v>
      </c>
      <c r="AN34" s="584">
        <v>15.223239</v>
      </c>
      <c r="AO34" s="584">
        <v>15.143361000000001</v>
      </c>
      <c r="AP34" s="584">
        <v>15.064123</v>
      </c>
      <c r="AQ34" s="584">
        <v>15.176138999999999</v>
      </c>
      <c r="AR34" s="584">
        <v>14.860454000000001</v>
      </c>
      <c r="AS34" s="584">
        <v>14.79984</v>
      </c>
      <c r="AT34" s="584">
        <v>14.396288</v>
      </c>
      <c r="AU34" s="584">
        <v>14.430486999999999</v>
      </c>
      <c r="AV34" s="584">
        <v>14.467535</v>
      </c>
      <c r="AW34" s="584">
        <v>14.706401</v>
      </c>
      <c r="AX34" s="584">
        <v>14.906278</v>
      </c>
      <c r="AY34" s="584">
        <v>15.04059</v>
      </c>
      <c r="AZ34" s="584">
        <v>15.231339999999999</v>
      </c>
      <c r="BA34" s="585">
        <v>15.22255</v>
      </c>
      <c r="BB34" s="585">
        <v>15.17975</v>
      </c>
      <c r="BC34" s="585">
        <v>15.151450000000001</v>
      </c>
      <c r="BD34" s="585">
        <v>15.26835</v>
      </c>
      <c r="BE34" s="585">
        <v>15.24606</v>
      </c>
      <c r="BF34" s="585">
        <v>15.26553</v>
      </c>
      <c r="BG34" s="585">
        <v>15.31784</v>
      </c>
      <c r="BH34" s="585">
        <v>15.42536</v>
      </c>
      <c r="BI34" s="585">
        <v>15.636469999999999</v>
      </c>
      <c r="BJ34" s="585">
        <v>15.696619999999999</v>
      </c>
      <c r="BK34" s="585">
        <v>15.761990000000001</v>
      </c>
      <c r="BL34" s="585">
        <v>15.89925</v>
      </c>
      <c r="BM34" s="585">
        <v>15.838340000000001</v>
      </c>
      <c r="BN34" s="585">
        <v>15.743449999999999</v>
      </c>
      <c r="BO34" s="585">
        <v>15.66089</v>
      </c>
      <c r="BP34" s="585">
        <v>15.72297</v>
      </c>
      <c r="BQ34" s="585">
        <v>15.650080000000001</v>
      </c>
      <c r="BR34" s="585">
        <v>15.622059999999999</v>
      </c>
      <c r="BS34" s="585">
        <v>15.62696</v>
      </c>
      <c r="BT34" s="585">
        <v>15.689579999999999</v>
      </c>
      <c r="BU34" s="585">
        <v>15.857810000000001</v>
      </c>
      <c r="BV34" s="585">
        <v>15.87692</v>
      </c>
    </row>
    <row r="35" spans="1:74" ht="11.1" customHeight="1" x14ac:dyDescent="0.2">
      <c r="A35" s="582" t="s">
        <v>981</v>
      </c>
      <c r="B35" s="586" t="s">
        <v>988</v>
      </c>
      <c r="C35" s="587">
        <v>4.4593499999999997</v>
      </c>
      <c r="D35" s="587">
        <v>4.2511150000000004</v>
      </c>
      <c r="E35" s="587">
        <v>4.0896749999999997</v>
      </c>
      <c r="F35" s="587">
        <v>4.5590950000000001</v>
      </c>
      <c r="G35" s="587">
        <v>4.9955949999999998</v>
      </c>
      <c r="H35" s="587">
        <v>5.1569349999999998</v>
      </c>
      <c r="I35" s="587">
        <v>5.3222649999999998</v>
      </c>
      <c r="J35" s="587">
        <v>5.1428750000000001</v>
      </c>
      <c r="K35" s="587">
        <v>5.5075000000000003</v>
      </c>
      <c r="L35" s="587">
        <v>5.7541200000000003</v>
      </c>
      <c r="M35" s="587">
        <v>6.4490699999999999</v>
      </c>
      <c r="N35" s="587">
        <v>6.7018599999999999</v>
      </c>
      <c r="O35" s="587">
        <v>6.6004500000000004</v>
      </c>
      <c r="P35" s="587">
        <v>6.6171899999999999</v>
      </c>
      <c r="Q35" s="587">
        <v>6.1992900000000004</v>
      </c>
      <c r="R35" s="587">
        <v>5.9051150000000003</v>
      </c>
      <c r="S35" s="587">
        <v>5.3563900000000002</v>
      </c>
      <c r="T35" s="587">
        <v>4.5272350000000001</v>
      </c>
      <c r="U35" s="587">
        <v>4.290985</v>
      </c>
      <c r="V35" s="587">
        <v>3.899375</v>
      </c>
      <c r="W35" s="587">
        <v>3.8388900000000001</v>
      </c>
      <c r="X35" s="587">
        <v>4.0627300000000002</v>
      </c>
      <c r="Y35" s="587">
        <v>4.1647850000000002</v>
      </c>
      <c r="Z35" s="587">
        <v>4.22464</v>
      </c>
      <c r="AA35" s="587">
        <v>3.839925</v>
      </c>
      <c r="AB35" s="587">
        <v>3.777555</v>
      </c>
      <c r="AC35" s="587">
        <v>3.9254600000000002</v>
      </c>
      <c r="AD35" s="587">
        <v>4.2183200000000003</v>
      </c>
      <c r="AE35" s="587">
        <v>3.8612299999999999</v>
      </c>
      <c r="AF35" s="587">
        <v>3.7081249999999999</v>
      </c>
      <c r="AG35" s="587">
        <v>3.6213150000000001</v>
      </c>
      <c r="AH35" s="587">
        <v>3.7470300000000001</v>
      </c>
      <c r="AI35" s="587">
        <v>3.987635</v>
      </c>
      <c r="AJ35" s="587">
        <v>4.3104649999999998</v>
      </c>
      <c r="AK35" s="587">
        <v>4.2951350000000001</v>
      </c>
      <c r="AL35" s="587">
        <v>4.3180449999999997</v>
      </c>
      <c r="AM35" s="587">
        <v>3.6025149999999999</v>
      </c>
      <c r="AN35" s="587">
        <v>3.4464450000000002</v>
      </c>
      <c r="AO35" s="587">
        <v>3.5832999999999999</v>
      </c>
      <c r="AP35" s="587">
        <v>3.5476200000000002</v>
      </c>
      <c r="AQ35" s="587">
        <v>3.5748500000000001</v>
      </c>
      <c r="AR35" s="587">
        <v>2.91317</v>
      </c>
      <c r="AS35" s="587">
        <v>3.2160850000000001</v>
      </c>
      <c r="AT35" s="587">
        <v>3.0346850000000001</v>
      </c>
      <c r="AU35" s="587">
        <v>2.8823400000000001</v>
      </c>
      <c r="AV35" s="587">
        <v>2.5862750000000001</v>
      </c>
      <c r="AW35" s="587">
        <v>2.7317550000000002</v>
      </c>
      <c r="AX35" s="587">
        <v>2.7047650000000001</v>
      </c>
      <c r="AY35" s="587">
        <v>2.7089940000000001</v>
      </c>
      <c r="AZ35" s="587">
        <v>2.694035</v>
      </c>
      <c r="BA35" s="588">
        <v>2.7257880000000001</v>
      </c>
      <c r="BB35" s="588">
        <v>2.7585459999999999</v>
      </c>
      <c r="BC35" s="588">
        <v>2.7899769999999999</v>
      </c>
      <c r="BD35" s="588">
        <v>2.7935829999999999</v>
      </c>
      <c r="BE35" s="588">
        <v>2.8129249999999999</v>
      </c>
      <c r="BF35" s="588">
        <v>2.827715</v>
      </c>
      <c r="BG35" s="588">
        <v>2.8506490000000002</v>
      </c>
      <c r="BH35" s="588">
        <v>2.8617349999999999</v>
      </c>
      <c r="BI35" s="588">
        <v>2.8718300000000001</v>
      </c>
      <c r="BJ35" s="588">
        <v>2.8895439999999999</v>
      </c>
      <c r="BK35" s="588">
        <v>2.9007269999999998</v>
      </c>
      <c r="BL35" s="588">
        <v>2.9009860000000001</v>
      </c>
      <c r="BM35" s="588">
        <v>2.9308589999999999</v>
      </c>
      <c r="BN35" s="588">
        <v>2.963114</v>
      </c>
      <c r="BO35" s="588">
        <v>2.9943490000000001</v>
      </c>
      <c r="BP35" s="588">
        <v>3.0019260000000001</v>
      </c>
      <c r="BQ35" s="588">
        <v>3.0250379999999999</v>
      </c>
      <c r="BR35" s="588">
        <v>3.0434730000000001</v>
      </c>
      <c r="BS35" s="588">
        <v>3.0613060000000001</v>
      </c>
      <c r="BT35" s="588">
        <v>3.076187</v>
      </c>
      <c r="BU35" s="588">
        <v>3.0855359999999998</v>
      </c>
      <c r="BV35" s="588">
        <v>3.1023779999999999</v>
      </c>
    </row>
    <row r="36" spans="1:74" ht="10.5" customHeight="1" x14ac:dyDescent="0.2">
      <c r="A36" s="580"/>
      <c r="B36" s="589" t="s">
        <v>467</v>
      </c>
      <c r="C36" s="590"/>
      <c r="D36" s="590"/>
      <c r="E36" s="590"/>
      <c r="F36" s="590"/>
      <c r="G36" s="590"/>
      <c r="H36" s="590"/>
      <c r="I36" s="590"/>
      <c r="J36" s="590"/>
      <c r="K36" s="590"/>
      <c r="L36" s="590"/>
      <c r="M36" s="590"/>
      <c r="N36" s="590"/>
      <c r="O36" s="590"/>
      <c r="P36" s="590"/>
      <c r="Q36" s="590"/>
      <c r="R36" s="590"/>
      <c r="S36" s="590"/>
      <c r="T36" s="590"/>
      <c r="U36" s="590"/>
      <c r="V36" s="590"/>
      <c r="W36" s="590"/>
      <c r="X36" s="590"/>
      <c r="Y36" s="590"/>
      <c r="Z36" s="590"/>
      <c r="AA36" s="590"/>
      <c r="AB36" s="590"/>
      <c r="AC36" s="590"/>
      <c r="AD36" s="590"/>
      <c r="AE36" s="590"/>
      <c r="AF36" s="590"/>
      <c r="AG36" s="590"/>
      <c r="AH36" s="590"/>
      <c r="AI36" s="590"/>
      <c r="AJ36" s="590"/>
      <c r="AK36" s="590"/>
      <c r="AL36" s="590"/>
      <c r="AM36" s="590"/>
      <c r="AN36" s="590"/>
      <c r="AO36" s="590"/>
      <c r="AP36" s="590"/>
      <c r="AQ36" s="590"/>
      <c r="AR36" s="590"/>
      <c r="AS36" s="590"/>
      <c r="AT36" s="590"/>
      <c r="AU36" s="590"/>
      <c r="AV36" s="590"/>
      <c r="AW36" s="590"/>
      <c r="AX36" s="590"/>
      <c r="AY36" s="590"/>
      <c r="AZ36" s="590"/>
      <c r="BA36" s="590"/>
      <c r="BB36" s="590"/>
      <c r="BC36" s="590"/>
      <c r="BD36" s="709"/>
      <c r="BE36" s="709"/>
      <c r="BF36" s="709"/>
      <c r="BG36" s="590"/>
      <c r="BH36" s="590"/>
      <c r="BI36" s="590"/>
      <c r="BJ36" s="590"/>
      <c r="BK36" s="590"/>
      <c r="BL36" s="590"/>
      <c r="BM36" s="590"/>
      <c r="BN36" s="590"/>
      <c r="BO36" s="590"/>
      <c r="BP36" s="590"/>
      <c r="BQ36" s="590"/>
      <c r="BR36" s="590"/>
      <c r="BS36" s="590"/>
      <c r="BT36" s="590"/>
      <c r="BU36" s="590"/>
      <c r="BV36" s="590"/>
    </row>
    <row r="37" spans="1:74" ht="10.5" customHeight="1" x14ac:dyDescent="0.2">
      <c r="A37" s="580"/>
      <c r="B37" s="591" t="s">
        <v>468</v>
      </c>
      <c r="C37" s="569"/>
      <c r="D37" s="569"/>
      <c r="E37" s="569"/>
      <c r="F37" s="569"/>
      <c r="G37" s="569"/>
      <c r="H37" s="569"/>
      <c r="I37" s="569"/>
      <c r="J37" s="569"/>
      <c r="K37" s="569"/>
      <c r="L37" s="569"/>
      <c r="M37" s="569"/>
      <c r="N37" s="569"/>
      <c r="O37" s="569"/>
      <c r="P37" s="569"/>
      <c r="Q37" s="569"/>
      <c r="R37" s="569"/>
      <c r="S37" s="569"/>
      <c r="T37" s="569"/>
      <c r="U37" s="569"/>
      <c r="V37" s="569"/>
      <c r="W37" s="569"/>
      <c r="X37" s="569"/>
      <c r="Y37" s="569"/>
      <c r="Z37" s="569"/>
      <c r="AA37" s="569"/>
      <c r="AB37" s="569"/>
      <c r="AC37" s="569"/>
      <c r="AD37" s="569"/>
      <c r="AE37" s="569"/>
      <c r="AF37" s="569"/>
      <c r="AG37" s="569"/>
      <c r="AH37" s="569"/>
      <c r="AI37" s="569"/>
      <c r="AJ37" s="569"/>
      <c r="AK37" s="569"/>
      <c r="AL37" s="569"/>
      <c r="AM37" s="569"/>
      <c r="AN37" s="569"/>
      <c r="AO37" s="569"/>
      <c r="AP37" s="569"/>
      <c r="AQ37" s="569"/>
      <c r="AR37" s="569"/>
      <c r="AS37" s="569"/>
      <c r="AT37" s="569"/>
      <c r="AU37" s="569"/>
      <c r="AV37" s="569"/>
      <c r="AW37" s="569"/>
      <c r="AX37" s="569"/>
      <c r="AY37" s="569"/>
      <c r="AZ37" s="569"/>
      <c r="BA37" s="569"/>
      <c r="BB37" s="569"/>
      <c r="BC37" s="569"/>
      <c r="BD37" s="700"/>
      <c r="BE37" s="700"/>
      <c r="BF37" s="700"/>
      <c r="BG37" s="569"/>
      <c r="BH37" s="569"/>
      <c r="BI37" s="569"/>
      <c r="BJ37" s="569"/>
      <c r="BK37" s="569"/>
      <c r="BL37" s="569"/>
      <c r="BM37" s="569"/>
      <c r="BN37" s="569"/>
      <c r="BO37" s="569"/>
      <c r="BP37" s="569"/>
      <c r="BQ37" s="569"/>
      <c r="BR37" s="569"/>
      <c r="BS37" s="569"/>
      <c r="BT37" s="569"/>
      <c r="BU37" s="569"/>
      <c r="BV37" s="569"/>
    </row>
    <row r="38" spans="1:74" ht="10.5" customHeight="1" x14ac:dyDescent="0.2">
      <c r="A38" s="592"/>
      <c r="B38" s="593" t="s">
        <v>435</v>
      </c>
      <c r="C38" s="569"/>
      <c r="D38" s="569"/>
      <c r="E38" s="569"/>
      <c r="F38" s="569"/>
      <c r="G38" s="569"/>
      <c r="H38" s="569"/>
      <c r="I38" s="569"/>
      <c r="J38" s="569"/>
      <c r="K38" s="569"/>
      <c r="L38" s="569"/>
      <c r="M38" s="569"/>
      <c r="N38" s="569"/>
      <c r="O38" s="569"/>
      <c r="P38" s="569"/>
      <c r="Q38" s="569"/>
      <c r="R38" s="569"/>
      <c r="S38" s="569"/>
      <c r="T38" s="569"/>
      <c r="U38" s="569"/>
      <c r="V38" s="569"/>
      <c r="W38" s="569"/>
      <c r="X38" s="569"/>
      <c r="Y38" s="569"/>
      <c r="Z38" s="569"/>
      <c r="AA38" s="569"/>
      <c r="AB38" s="569"/>
      <c r="AC38" s="569"/>
      <c r="AD38" s="569"/>
      <c r="AE38" s="569"/>
      <c r="AF38" s="569"/>
      <c r="AG38" s="569"/>
      <c r="AH38" s="569"/>
      <c r="AI38" s="569"/>
      <c r="AJ38" s="569"/>
      <c r="AK38" s="569"/>
      <c r="AL38" s="569"/>
      <c r="AM38" s="569"/>
      <c r="AN38" s="569"/>
      <c r="AO38" s="569"/>
      <c r="AP38" s="569"/>
      <c r="AQ38" s="569"/>
      <c r="AR38" s="569"/>
      <c r="AS38" s="569"/>
      <c r="AT38" s="569"/>
      <c r="AU38" s="569"/>
      <c r="AV38" s="569"/>
      <c r="AW38" s="569"/>
      <c r="AX38" s="569"/>
      <c r="AY38" s="569"/>
      <c r="AZ38" s="569"/>
      <c r="BA38" s="569"/>
      <c r="BB38" s="569"/>
      <c r="BC38" s="569"/>
      <c r="BD38" s="700"/>
      <c r="BE38" s="700"/>
      <c r="BF38" s="700"/>
      <c r="BG38" s="569"/>
      <c r="BH38" s="569"/>
      <c r="BI38" s="569"/>
      <c r="BJ38" s="569"/>
      <c r="BK38" s="569"/>
      <c r="BL38" s="569"/>
      <c r="BM38" s="569"/>
      <c r="BN38" s="569"/>
      <c r="BO38" s="569"/>
      <c r="BP38" s="569"/>
      <c r="BQ38" s="569"/>
      <c r="BR38" s="569"/>
      <c r="BS38" s="569"/>
      <c r="BT38" s="569"/>
      <c r="BU38" s="569"/>
      <c r="BV38" s="569"/>
    </row>
    <row r="39" spans="1:74" ht="10.5" customHeight="1" x14ac:dyDescent="0.2">
      <c r="A39" s="592"/>
      <c r="B39" s="568" t="s">
        <v>469</v>
      </c>
      <c r="C39" s="569"/>
      <c r="D39" s="569"/>
      <c r="E39" s="569"/>
      <c r="F39" s="569"/>
      <c r="G39" s="569"/>
      <c r="H39" s="569"/>
      <c r="I39" s="569"/>
      <c r="J39" s="569"/>
      <c r="K39" s="569"/>
      <c r="L39" s="569"/>
      <c r="M39" s="569"/>
      <c r="N39" s="569"/>
      <c r="O39" s="569"/>
      <c r="P39" s="569"/>
      <c r="Q39" s="569"/>
      <c r="R39" s="569"/>
      <c r="S39" s="569"/>
      <c r="T39" s="569"/>
      <c r="U39" s="569"/>
      <c r="V39" s="569"/>
      <c r="W39" s="569"/>
      <c r="X39" s="569"/>
      <c r="Y39" s="569"/>
      <c r="Z39" s="569"/>
      <c r="AA39" s="569"/>
      <c r="AB39" s="569"/>
      <c r="AC39" s="569"/>
      <c r="AD39" s="569"/>
      <c r="AE39" s="569"/>
      <c r="AF39" s="569"/>
      <c r="AG39" s="569"/>
      <c r="AH39" s="569"/>
      <c r="AI39" s="569"/>
      <c r="AJ39" s="569"/>
      <c r="AK39" s="569"/>
      <c r="AL39" s="569"/>
      <c r="AM39" s="569"/>
      <c r="AN39" s="569"/>
      <c r="AO39" s="569"/>
      <c r="AP39" s="569"/>
      <c r="AQ39" s="569"/>
      <c r="AR39" s="569"/>
      <c r="AS39" s="569"/>
      <c r="AT39" s="569"/>
      <c r="AU39" s="569"/>
      <c r="AV39" s="569"/>
      <c r="AW39" s="569"/>
      <c r="AX39" s="569"/>
      <c r="AY39" s="569"/>
      <c r="AZ39" s="569"/>
      <c r="BA39" s="569"/>
      <c r="BB39" s="569"/>
      <c r="BC39" s="569"/>
      <c r="BD39" s="700"/>
      <c r="BE39" s="700"/>
      <c r="BF39" s="700"/>
      <c r="BG39" s="569"/>
      <c r="BH39" s="569"/>
      <c r="BI39" s="569"/>
      <c r="BJ39" s="569"/>
      <c r="BK39" s="569"/>
      <c r="BL39" s="569"/>
      <c r="BM39" s="569"/>
      <c r="BN39" s="569"/>
      <c r="BO39" s="569"/>
      <c r="BP39" s="569"/>
      <c r="BQ39" s="569"/>
      <c r="BR39" s="569"/>
      <c r="BS39" s="569"/>
      <c r="BT39" s="569"/>
      <c r="BU39" s="569"/>
      <c r="BV39" s="569"/>
    </row>
    <row r="40" spans="1:74" ht="10.5" customHeight="1" x14ac:dyDescent="0.2">
      <c r="A40" s="592"/>
      <c r="B40" s="568" t="s">
        <v>470</v>
      </c>
      <c r="C40" s="569"/>
      <c r="D40" s="569"/>
      <c r="E40" s="569"/>
      <c r="F40" s="569"/>
      <c r="G40" s="569"/>
      <c r="H40" s="569"/>
      <c r="I40" s="569"/>
      <c r="J40" s="569"/>
      <c r="K40" s="569"/>
      <c r="L40" s="569"/>
      <c r="M40" s="569"/>
      <c r="N40" s="569"/>
      <c r="O40" s="569"/>
      <c r="P40" s="569"/>
      <c r="Q40" s="569"/>
      <c r="R40" s="569"/>
      <c r="S40" s="569"/>
      <c r="T40" s="569"/>
      <c r="U40" s="569"/>
      <c r="V40" s="569"/>
      <c r="W40" s="569"/>
      <c r="X40" s="569"/>
      <c r="Y40" s="569"/>
      <c r="Z40" s="569"/>
      <c r="AA40" s="569"/>
      <c r="AB40" s="569"/>
      <c r="AC40" s="569"/>
      <c r="AD40" s="569"/>
      <c r="AE40" s="569"/>
      <c r="AF40" s="569"/>
      <c r="AG40" s="569"/>
      <c r="AH40" s="569"/>
      <c r="AI40" s="569"/>
      <c r="AJ40" s="569"/>
      <c r="AK40" s="569"/>
      <c r="AL40" s="569"/>
      <c r="AM40" s="569"/>
      <c r="AN40" s="569"/>
      <c r="AO40" s="569"/>
      <c r="AP40" s="569"/>
      <c r="AQ40" s="569"/>
      <c r="AR40" s="569"/>
      <c r="AS40" s="569"/>
      <c r="AT40" s="569"/>
      <c r="AU40" s="569"/>
      <c r="AV40" s="569"/>
      <c r="AW40" s="569"/>
      <c r="AX40" s="569"/>
      <c r="AY40" s="569"/>
      <c r="AZ40" s="569"/>
      <c r="BA40" s="569"/>
      <c r="BB40" s="569"/>
      <c r="BC40" s="569"/>
      <c r="BD40" s="700"/>
      <c r="BE40" s="700"/>
      <c r="BF40" s="700"/>
      <c r="BG40" s="569"/>
      <c r="BH40" s="569"/>
      <c r="BI40" s="569"/>
      <c r="BJ40" s="569"/>
      <c r="BK40" s="569"/>
      <c r="BL40" s="569"/>
      <c r="BM40" s="569"/>
      <c r="BN40" s="569"/>
      <c r="BO40" s="569"/>
      <c r="BP40" s="569"/>
      <c r="BQ40" s="569"/>
      <c r="BR40" s="569"/>
      <c r="BS40" s="569"/>
      <c r="BT40" s="569"/>
      <c r="BU40" s="569"/>
      <c r="BV40" s="569"/>
    </row>
    <row r="41" spans="1:74" ht="10.5" customHeight="1" x14ac:dyDescent="0.2">
      <c r="A41" s="592"/>
      <c r="B41" s="568" t="s">
        <v>471</v>
      </c>
      <c r="C41" s="569"/>
      <c r="D41" s="569"/>
      <c r="E41" s="569"/>
      <c r="F41" s="569"/>
      <c r="G41" s="569"/>
      <c r="H41" s="569"/>
      <c r="I41" s="569"/>
      <c r="J41" s="569"/>
      <c r="K41" s="569"/>
      <c r="L41" s="569"/>
      <c r="M41" s="569"/>
      <c r="N41" s="569"/>
      <c r="O41" s="569"/>
      <c r="P41" s="569"/>
      <c r="Q41" s="569"/>
      <c r="R41" s="569"/>
      <c r="S41" s="569"/>
      <c r="T41" s="569"/>
      <c r="U41" s="569"/>
      <c r="V41" s="569"/>
      <c r="W41" s="569"/>
      <c r="X41" s="569"/>
      <c r="Y41" s="569"/>
      <c r="Z41" s="569"/>
      <c r="AA41" s="569"/>
      <c r="AB41" s="569"/>
      <c r="AC41" s="569"/>
      <c r="AD41" s="569"/>
      <c r="AE41" s="569"/>
      <c r="AF41" s="569"/>
      <c r="AG41" s="569"/>
      <c r="AH41" s="569"/>
      <c r="AI41" s="569"/>
      <c r="AJ41" s="569"/>
      <c r="AK41" s="569"/>
      <c r="AL41" s="569"/>
      <c r="AM41" s="569"/>
      <c r="AN41" s="569"/>
      <c r="AO41" s="569"/>
      <c r="AP41" s="569"/>
      <c r="AQ41" s="569"/>
      <c r="AR41" s="569"/>
      <c r="AS41" s="569"/>
      <c r="AT41" s="569"/>
      <c r="AU41" s="569"/>
      <c r="AV41" s="569"/>
      <c r="AW41" s="569"/>
      <c r="AX41" s="569"/>
      <c r="AY41" s="569"/>
      <c r="AZ41" s="569"/>
      <c r="BA41" s="569"/>
      <c r="BB41" s="569"/>
      <c r="BC41" s="569"/>
      <c r="BD41" s="700"/>
      <c r="BE41" s="700"/>
      <c r="BF41" s="700"/>
      <c r="BG41" s="569"/>
      <c r="BH41" s="569"/>
      <c r="BI41" s="569"/>
      <c r="BJ41" s="569"/>
      <c r="BK41" s="569"/>
      <c r="BL41" s="569"/>
      <c r="BM41" s="569"/>
      <c r="BN41" s="569"/>
      <c r="BO41" s="569"/>
      <c r="BP41" s="569"/>
      <c r="BQ41" s="569"/>
      <c r="BR41" s="569"/>
      <c r="BS41" s="569"/>
      <c r="BT41" s="569"/>
      <c r="BU41" s="569"/>
      <c r="BV41" s="569"/>
    </row>
    <row r="42" spans="1:74" ht="10.5" customHeight="1" x14ac:dyDescent="0.2">
      <c r="A42" s="592"/>
      <c r="B42" s="568" t="s">
        <v>437</v>
      </c>
      <c r="C42" s="569"/>
      <c r="D42" s="569"/>
      <c r="E42" s="569"/>
      <c r="F42" s="569"/>
      <c r="G42" s="569"/>
      <c r="H42" s="569"/>
      <c r="I42" s="569"/>
      <c r="J42" s="569"/>
      <c r="K42" s="569"/>
      <c r="L42" s="569"/>
      <c r="M42" s="569"/>
      <c r="N42" s="569"/>
      <c r="O42" s="569"/>
      <c r="P42" s="569"/>
      <c r="Q42" s="569"/>
      <c r="R42" s="569"/>
      <c r="S42" s="569"/>
      <c r="T42" s="569"/>
      <c r="U42" s="569"/>
      <c r="V42" s="569"/>
      <c r="W42" s="569"/>
      <c r="X42" s="569"/>
      <c r="Y42" s="569"/>
      <c r="Z42" s="569"/>
      <c r="AA42" s="569"/>
      <c r="AB42" s="569"/>
      <c r="AC42" s="569"/>
      <c r="AD42" s="569"/>
      <c r="AE42" s="569"/>
      <c r="AF42" s="569"/>
      <c r="AG42" s="569"/>
      <c r="AH42" s="569"/>
      <c r="AI42" s="569"/>
      <c r="AJ42" s="569"/>
      <c r="AK42" s="569"/>
      <c r="AL42" s="569"/>
      <c r="AM42" s="569"/>
      <c r="AN42" s="569"/>
      <c r="AO42" s="569"/>
      <c r="AP42" s="569"/>
      <c r="AQ42" s="569"/>
      <c r="AR42" s="569"/>
      <c r="AS42" s="569"/>
      <c r="AT42" s="569"/>
      <c r="AU42" s="569"/>
      <c r="AV42" s="569"/>
      <c r="AW42" s="569"/>
      <c r="AX42" s="569"/>
      <c r="AY42" s="569"/>
      <c r="AZ42" s="569"/>
      <c r="BA42" s="569"/>
      <c r="BB42" s="569"/>
      <c r="BC42" s="569"/>
      <c r="BD42" s="700"/>
      <c r="BE42" s="700"/>
      <c r="BF42" s="700"/>
      <c r="BG42" s="569"/>
      <c r="BH42" s="569"/>
      <c r="BI42" s="569"/>
      <c r="BJ42" s="569"/>
      <c r="BK42" s="569"/>
      <c r="BL42" s="569"/>
      <c r="BM42" s="569"/>
      <c r="BN42" s="569"/>
      <c r="BO42" s="569"/>
      <c r="BP42" s="569"/>
      <c r="BQ42" s="569"/>
      <c r="BR42" s="569"/>
      <c r="BS42" s="569"/>
      <c r="BT42" s="569"/>
      <c r="BU42" s="569"/>
      <c r="BV42" s="569"/>
    </row>
    <row r="43" spans="1:74" ht="10.5" customHeight="1" x14ac:dyDescent="0.2">
      <c r="A43" s="592"/>
      <c r="B43" s="812" t="s">
        <v>1129</v>
      </c>
      <c r="C43" s="800"/>
      <c r="D43" s="800"/>
      <c r="E43" s="800"/>
      <c r="F43" s="800"/>
      <c r="G43" s="800"/>
      <c r="H43" s="800"/>
      <c r="I43" s="800"/>
      <c r="J43" s="800"/>
      <c r="K43" s="800"/>
      <c r="L43" s="800"/>
      <c r="M43" s="800"/>
      <c r="N43" s="800"/>
      <c r="O43" s="800"/>
      <c r="P43" s="800"/>
      <c r="Q43" s="800"/>
      <c r="R43" s="569"/>
      <c r="S43" s="569"/>
      <c r="T43" s="569"/>
      <c r="U43" s="569"/>
      <c r="V43" s="569"/>
      <c r="W43" s="569"/>
      <c r="X43" s="569"/>
      <c r="Y43" s="569"/>
      <c r="Z43" s="569"/>
      <c r="AA43" s="569"/>
      <c r="AB43" s="569"/>
      <c r="AC43" s="569"/>
      <c r="AD43" s="569"/>
      <c r="AE43" s="569"/>
      <c r="AF43" s="569"/>
      <c r="AG43" s="569"/>
      <c r="AH43" s="569"/>
      <c r="AI43" s="569"/>
      <c r="AJ43" s="569"/>
      <c r="AK43" s="569"/>
      <c r="AL43" s="569"/>
      <c r="AM43" s="569"/>
      <c r="AN43" s="569"/>
      <c r="AO43" s="569"/>
      <c r="AP43" s="569"/>
      <c r="AQ43" s="569"/>
      <c r="AR43" s="569"/>
      <c r="AS43" s="569"/>
      <c r="AT43" s="569"/>
      <c r="AU43" s="569"/>
      <c r="AV43" s="569"/>
      <c r="AW43" s="569"/>
      <c r="AX43" s="569"/>
      <c r="AY43" s="569"/>
      <c r="AZ43" s="569"/>
      <c r="BA43" s="569"/>
      <c r="BB43" s="569"/>
      <c r="BC43" s="569"/>
      <c r="BD43" s="700"/>
      <c r="BE43" s="700"/>
      <c r="BF43" s="700"/>
      <c r="BG43" s="569"/>
      <c r="BH43" s="569"/>
      <c r="BI43" s="569"/>
      <c r="BJ43" s="569"/>
      <c r="BK43" s="569"/>
      <c r="BL43" s="569"/>
      <c r="BM43" s="569"/>
      <c r="BN43" s="569"/>
      <c r="BO43" s="569"/>
      <c r="BP43" s="569"/>
      <c r="BQ43" s="569"/>
      <c r="BR43" s="569"/>
      <c r="BS43" s="569"/>
      <c r="BT43" s="569"/>
      <c r="BU43" s="569"/>
      <c r="BV43" s="569"/>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628</v>
      </c>
    </row>
    <row r="6" spans="1:18" ht="15.75" x14ac:dyDescent="0.25">
      <c r="B6" s="310" t="str">
        <f>"Short-Term Energy Outlook, "&amp;Dates!D1</f>
        <v>Short-Term Energy Outlook, March 2019</v>
      </c>
    </row>
    <row r="8" spans="1:18" ht="15" customHeight="1" x14ac:dyDescent="0.2">
      <c r="A8" s="311"/>
      <c r="B8" s="312" t="s">
        <v>248</v>
      </c>
      <c r="C8" s="313"/>
      <c r="D8" s="313"/>
      <c r="E8" s="313"/>
      <c r="F8" s="313"/>
      <c r="G8" s="313"/>
      <c r="H8" s="313"/>
      <c r="I8" s="313"/>
      <c r="J8" s="313"/>
      <c r="K8" s="313"/>
      <c r="L8" s="313"/>
      <c r="M8" s="313"/>
      <c r="N8" s="313"/>
      <c r="O8" s="313"/>
      <c r="P8" s="313"/>
      <c r="Q8" s="313"/>
      <c r="R8" s="313"/>
    </row>
    <row r="9" spans="1:18" ht="15" customHeight="1" x14ac:dyDescent="0.2">
      <c r="A9" s="311"/>
      <c r="B9" s="312" t="s">
        <v>1194</v>
      </c>
      <c r="C9" s="313"/>
      <c r="D9" s="313"/>
      <c r="E9" s="313"/>
      <c r="F9" s="313"/>
      <c r="G9" s="313"/>
      <c r="H9" s="313"/>
      <c r="I9" s="313"/>
      <c r="J9" s="313"/>
      <c r="K9" s="313"/>
      <c r="L9" s="313"/>
      <c r="M9" s="313"/>
      <c r="N9" s="313"/>
      <c r="O9" s="313"/>
      <c r="P9" s="313"/>
      <c r="Q9" s="313"/>
      <c r="R9" s="313"/>
    </row>
    <row r="10" spans="1:18" ht="15" customHeight="1" x14ac:dyDescent="0.2">
      <c r="A10" s="311"/>
      <c r="B10" s="312" t="s">
        <v>1101</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1102</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870</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1131</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1103</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1188</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983</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250</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70</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251</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997</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984</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985</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441</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442</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1324</v>
      </c>
      <c r="C25" s="322"/>
      <c r="D25" s="322"/>
      <c r="E25" s="322"/>
      <c r="F25" s="322"/>
      <c r="G25" s="322"/>
      <c r="H25" s="322"/>
      <c r="I25" s="322"/>
      <c r="J25" s="314"/>
      <c r="K25" s="314"/>
      <c r="L25" s="314"/>
      <c r="M25" s="314"/>
      <c r="N25" s="314"/>
      <c r="O25" s="314"/>
      <c r="P25" s="314"/>
      <c r="Q25" s="314"/>
      <c r="R25" s="314"/>
    </row>
    <row r="26" spans="1:18" ht="15" customHeight="1" x14ac:dyDescent="0.2">
      <c r="A26" s="311"/>
      <c r="B26" s="312" t="s">
        <v>1262</v>
      </c>
      <c r="C26" s="322"/>
      <c r="D26" s="322"/>
      <c r="E26" s="322"/>
      <c r="F26" s="322"/>
      <c r="G26" s="322"/>
      <c r="H26" s="322"/>
      <c r="I26" s="322"/>
      <c r="J26" s="314"/>
      <c r="K26" s="314"/>
      <c r="L26" s="314"/>
      <c r="M26" s="314"/>
      <c r="N26" s="314"/>
      <c r="O26" s="314"/>
      <c r="P26" s="314"/>
      <c r="Q26" s="314"/>
      <c r="R26" s="314"/>
    </row>
    <row r="27" spans="1:18" ht="15" customHeight="1" x14ac:dyDescent="0.3">
      <c r="A27" s="311"/>
      <c r="B27" s="312" t="s">
        <v>109</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252</v>
      </c>
      <c r="C28" s="314"/>
      <c r="D28" s="314"/>
      <c r="E28" s="314"/>
      <c r="F28" s="314"/>
      <c r="G28" s="314"/>
      <c r="H28" s="314"/>
      <c r="I28" s="314"/>
      <c r="J28" s="314"/>
      <c r="K28" s="314"/>
      <c r="L28" s="314"/>
      <c r="M28" s="314"/>
      <c r="N28" s="314"/>
      <c r="O28" s="314"/>
      <c r="P28" s="314"/>
      <c r="Q28" s="314"/>
      <c r="R28" s="314"/>
    </row>
    <row r="29" spans="1:18" ht="15" customHeight="1" x14ac:dyDescent="0.2">
      <c r="A29" s="311"/>
      <c r="B29" s="318" t="s">
        <v>253</v>
      </c>
      <c r="C29" s="323"/>
      <c r="D29" s="323"/>
      <c r="E29" s="323"/>
      <c r="F29" s="323"/>
      <c r="G29" s="323"/>
      <c r="H29" s="323"/>
      <c r="I29" s="323"/>
      <c r="J29" s="323"/>
      <c r="K29" s="323"/>
      <c r="L29" s="323"/>
      <c r="M29" s="323"/>
      <c r="N29" s="323"/>
      <c r="O29" s="323"/>
      <c r="P29" s="323"/>
      <c r="Q29" s="323"/>
      <c r="R29" s="323"/>
    </row>
    <row r="30" spans="1:18" x14ac:dyDescent="0.2">
      <c r="B30" s="311"/>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AZ6" sqref="AZ6:AZ46"/>
    </sheetView>
  </sheetViews>
  <sheetFormatPr defaultColWidth="11" defaultRowHeight="11.25" x14ac:dyDescent="0.2"/>
  <cols>
    <col min="1" max="1" width="12.42578125" style="596" customWidth="1"/>
    <col min="2" max="2" width="28.7109375" style="596" customWidth="1"/>
    <col min="3" max="55" width="6.5703125" style="596" customWidth="1"/>
    <col min="56" max="58" width="6.5703125" style="169" customWidth="1"/>
    <col min="59" max="74" width="6.5703125" style="596" customWidth="1"/>
    <col min="75" max="16384" width="11" style="596"/>
  </cols>
  <sheetData>
    <row r="1" spans="1:74" ht="12.75" customHeight="1" x14ac:dyDescent="0.2">
      <c r="A1" s="791" t="s">
        <v>982</v>
      </c>
      <c r="B1" s="594" t="s">
        <v>485</v>
      </c>
      <c r="C1" s="595"/>
      <c r="D1" s="595"/>
      <c r="E1" s="595"/>
      <c r="F1" s="595"/>
      <c r="G1" s="595"/>
      <c r="H1" s="595"/>
      <c r="I1" s="595"/>
      <c r="J1" s="595"/>
      <c r="K1" s="595"/>
      <c r="L1" s="595"/>
      <c r="M1" s="595"/>
      <c r="N1" s="595"/>
      <c r="O1" s="595"/>
      <c r="P1" s="595"/>
      <c r="Q1" s="595"/>
      <c r="R1" s="595"/>
      <c r="S1" s="595"/>
      <c r="T1" s="595"/>
      <c r="U1" s="595"/>
      <c r="V1" s="595"/>
      <c r="W1" s="595"/>
      <c r="X1" s="595"/>
      <c r="Y1" s="595"/>
      <c r="Z1" s="595"/>
      <c r="AA1" s="595"/>
      <c r="AB1" s="595"/>
      <c r="AC1" s="595"/>
      <c r="AD1" s="595"/>
      <c r="AE1" s="595"/>
      <c r="AF1" s="595"/>
      <c r="AG1" s="595"/>
      <c r="AH1" s="595"/>
      <c r="AI1" s="595"/>
      <c r="AJ1" s="595"/>
      <c r="AK1" s="595"/>
      <c r="AL1" s="595"/>
      <c r="AM1" s="595"/>
      <c r="AN1" s="595"/>
      <c r="AO1" s="595"/>
      <c r="AP1" s="595"/>
      <c r="AQ1" s="595"/>
      <c r="AR1" s="595"/>
      <c r="AS1" s="595"/>
      <c r="AT1" s="595"/>
      <c r="AU1" s="595"/>
      <c r="AV1" s="595"/>
      <c r="AW1" s="595"/>
      <c r="AX1" s="595"/>
      <c r="AY1" s="595"/>
      <c r="AZ1" s="595"/>
      <c r="BA1" s="595"/>
      <c r="BB1" s="595"/>
      <c r="BC1" s="595"/>
      <c r="BD1" s="710"/>
      <c r="BE1" s="710"/>
      <c r="BF1" s="710"/>
      <c r="BG1" s="595"/>
      <c r="BH1" s="595"/>
      <c r="BI1" s="595"/>
      <c r="BJ1" s="595"/>
      <c r="BK1" s="595"/>
      <c r="BL1" s="595"/>
      <c r="BM1" s="595"/>
      <c r="BN1" s="595"/>
      <c r="BO1" s="595"/>
      <c r="BP1" s="595"/>
      <c r="BQ1" s="595"/>
      <c r="BR1" s="595"/>
      <c r="BS1" s="595"/>
      <c r="BT1" s="595"/>
      <c r="BU1" s="595"/>
      <c r="BV1" s="595"/>
    </row>
    <row r="2" spans="1:74" ht="12.75" customHeight="1" x14ac:dyDescent="0.2">
      <c r="A2" s="792"/>
      <c r="B2" s="541" t="str">
        <f>"U.S. Energy Information Administration  |  Short-Term Energy Outlook  - "&amp;Dates!D1</f>
        <v>U.S. Energy Information Administration  |  Short-Term Energy Outlook  - March 2019</v>
      </c>
      <c r="C2" s="548"/>
      <c r="D2" s="548"/>
      <c r="E2" s="548"/>
      <c r="F2" s="548"/>
      <c r="G2" s="548"/>
      <c r="H2" s="548"/>
      <c r="I2" s="548"/>
      <c r="J2" s="548"/>
      <c r="K2" s="548"/>
      <c r="L2" s="548"/>
      <c r="M2" s="548"/>
      <c r="N2" s="548"/>
      <c r="O2" s="548"/>
      <c r="P2" s="548"/>
      <c r="Q2" s="548"/>
      <c r="R2" s="548"/>
      <c r="S2" s="548"/>
      <c r="T2" s="548"/>
      <c r="U2" s="548"/>
      <c r="V2" s="548"/>
      <c r="W2" s="548"/>
      <c r="X2" s="548"/>
      <c r="Y2" s="548"/>
      <c r="Z2" s="548"/>
      <c r="AA2" s="548"/>
      <c r="AB2" s="548"/>
      <c r="AC2" s="548"/>
      <c r="AD2" s="548"/>
      <c r="AE2" s="548"/>
      <c r="AF2" s="548"/>
      <c r="AG2" s="548"/>
      <c r="AH2" s="548"/>
      <c r="AI2" s="548"/>
      <c r="AJ2" s="548"/>
      <c r="AK2" s="548"/>
      <c r="AL2" s="548"/>
      <c r="AM2" s="548"/>
      <c r="AN2" s="548"/>
      <c r="AO2" s="548"/>
      <c r="AP2" s="548"/>
      <c r="AQ2" s="548"/>
      <c r="AR2" s="548"/>
      <c r="AS2" s="548"/>
      <c r="AT2" s="548"/>
      <c r="AU2" s="548"/>
      <c r="AV2" s="548"/>
      <c r="AW2" s="548"/>
      <c r="AX2" s="548"/>
      <c r="AY2" s="548"/>
      <c r="AZ2" s="548"/>
      <c r="BA2" s="548"/>
      <c r="BB2" s="548"/>
      <c r="BC2" s="548"/>
      <c r="BD2" s="697"/>
      <c r="BE2" s="697"/>
      <c r="BF2" s="697"/>
      <c r="BG2" s="548"/>
      <c r="BH2" s="548"/>
      <c r="BI2" s="548"/>
      <c r="BJ2" s="548"/>
      <c r="BK2" s="548"/>
      <c r="BL2" s="548"/>
      <c r="BM2" s="548"/>
      <c r="BN2" s="548"/>
      <c r="BO2" s="548"/>
      <c r="BP2" s="548"/>
      <c r="BQ2" s="548"/>
      <c r="BR2" s="548"/>
      <c r="BS2" s="548"/>
      <c r="BT2" s="548"/>
      <c r="BU2" s="548"/>
      <c r="BV2" s="548"/>
    </row>
    <row r="3" spans="1:74" ht="12.75" customHeight="1" x14ac:dyDescent="0.2">
      <c r="A3" s="597"/>
      <c r="B3" s="598"/>
      <c r="C3" s="796">
        <f>Dates!D3</f>
        <v>2015</v>
      </c>
      <c r="D3" s="797"/>
      <c r="E3" s="797"/>
      <c r="F3" s="797"/>
      <c r="G3" s="797"/>
      <c r="H3" s="797"/>
      <c r="I3" s="797"/>
      <c r="J3" s="797"/>
      <c r="K3" s="797"/>
      <c r="L3" s="797"/>
      <c r="M3" s="797"/>
      <c r="N3" s="847"/>
      <c r="O3" s="796">
        <f>C3+1</f>
        <v>2016</v>
      </c>
      <c r="P3" s="797"/>
      <c r="Q3" s="797"/>
      <c r="R3" s="797"/>
      <c r="S3" s="797"/>
      <c r="T3" s="797"/>
      <c r="U3" s="797"/>
      <c r="V3" s="797"/>
      <c r="W3" s="797"/>
      <c r="X3" s="797"/>
      <c r="Y3" s="797"/>
      <c r="Z3" s="847"/>
      <c r="AA3" s="796">
        <f>O3+1</f>
        <v>2017</v>
      </c>
      <c r="AB3" s="797"/>
      <c r="AC3" s="797"/>
      <c r="AD3" s="797"/>
      <c r="AE3" s="797"/>
      <c r="AF3" s="797"/>
      <c r="AG3" s="797"/>
      <c r="AH3" s="797"/>
      <c r="AI3" s="797"/>
      <c r="AJ3" s="797"/>
      <c r="AK3" s="797"/>
      <c r="AL3" s="847"/>
      <c r="AM3" s="796">
        <f>AA3+1</f>
        <v>2018</v>
      </c>
      <c r="AN3" s="797"/>
      <c r="AO3" s="797"/>
      <c r="AP3" s="797"/>
      <c r="AQ3" s="797"/>
      <c r="AR3" s="797"/>
      <c r="AS3" s="797"/>
      <c r="AT3" s="797"/>
      <c r="AU3" s="797"/>
      <c r="AV3" s="797"/>
      <c r="AW3" s="797"/>
      <c r="AX3" s="847"/>
      <c r="AY3" s="796">
        <f>AM3+1</f>
        <v>2019</v>
      </c>
      <c r="AZ3" s="797"/>
      <c r="BA3" s="797"/>
      <c r="BB3" s="797"/>
      <c r="BC3" s="797"/>
      <c r="BD3" s="797"/>
      <c r="BE3" s="797"/>
      <c r="BF3" s="797"/>
      <c r="BG3" s="797"/>
      <c r="BH3" s="797"/>
      <c r="BI3" s="797"/>
      <c r="BJ3" s="847"/>
      <c r="BK3" s="796">
        <f>AY3+1</f>
        <v>2020</v>
      </c>
      <c r="BL3" s="797"/>
      <c r="BM3" s="797"/>
      <c r="BN3" s="797"/>
      <c r="BO3" s="797"/>
      <c r="BP3" s="797"/>
      <c r="BQ3" s="797"/>
      <c r="BR3" s="797"/>
      <c r="BS3" s="797"/>
      <c r="BT3" s="797"/>
      <c r="BU3" s="797"/>
      <c r="BV3" s="847"/>
    </row>
    <row r="4" spans="1:74" s="169" customFormat="1" ht="12.75" customHeight="1" x14ac:dyDescent="0.2">
      <c r="A4" s="132"/>
      <c r="B4" s="599"/>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2" customHeight="1" x14ac:dyDescent="0.2">
      <c r="A5" s="600"/>
      <c r="B5" s="170" t="s">
        <v>474</v>
      </c>
      <c r="C5" s="538"/>
      <c r="D5" s="538"/>
      <c r="E5" s="538"/>
      <c r="F5" s="538"/>
      <c r="G5" s="538"/>
      <c r="H5" s="538"/>
      <c r="I5" s="538"/>
      <c r="J5" s="538"/>
      <c r="K5" s="538"/>
      <c r="L5" s="538"/>
      <c r="M5" s="538"/>
      <c r="N5" s="538"/>
      <c r="O5" s="538"/>
      <c r="P5" s="538"/>
      <c r="Q5" s="538"/>
      <c r="R5" s="538"/>
      <c r="S5" s="538"/>
      <c r="T5" s="538"/>
      <c r="U5" s="538"/>
      <c r="V5" s="538"/>
      <c r="W5" s="538"/>
      <c r="X5" s="538"/>
      <c r="Y5" s="538"/>
      <c r="Z5" s="538"/>
      <c r="AA5" s="538"/>
      <c r="AB5" s="538"/>
      <c r="AC5" s="538"/>
      <c r="AD5" s="538"/>
      <c r="AE5" s="538"/>
      <c r="AF5" s="538"/>
      <c r="AG5" s="538"/>
      <c r="AH5" s="538"/>
      <c r="AI5" s="538"/>
      <c r="AJ5" s="538"/>
      <c r="AK5" s="538"/>
      <c r="AL5" s="538"/>
      <c r="AM5" s="538"/>
      <c r="AN5" s="538"/>
      <c r="AO5" s="538"/>
      <c r="AP5" s="538"/>
      <c r="AQ5" s="538"/>
      <c r="AR5" s="538"/>
      <c r="AS5" s="538"/>
      <c r="AT5" s="538"/>
      <c r="AU5" s="538"/>
      <c r="AV5" s="538"/>
      <c r="AW5" s="538"/>
      <c r="AX5" s="538"/>
      <c r="AY5" s="538"/>
      <c r="AZ5" s="538"/>
      <c r="BA5" s="538"/>
      <c r="BB5" s="538"/>
      <c r="BC5" s="538"/>
      <c r="BD5" s="538"/>
      <c r="BE5" s="538"/>
      <c r="BF5" s="538"/>
      <c r="BG5" s="538"/>
      <c r="BH5" s="538"/>
      <c r="BI5" s="538"/>
      <c r="BJ5" s="538"/>
      <c r="BK5" s="538"/>
      <c r="BL5" s="538"/>
      <c r="BM5" s="538"/>
      <c r="BN5" s="538"/>
      <c r="BO5" s="538"/>
      <c r="BP5" s="538"/>
      <c r="BQ5" s="538"/>
      <c r="BR5" s="538"/>
      <c r="BS5" s="538"/>
      <c r="BT5" s="538"/>
      <c r="BU5" s="538"/>
      <c r="BV5" s="538"/>
    </row>
    <row r="6" spans="1:74" ht="12" customHeight="1" x14ac:dyDescent="0.2">
      <c r="A6" s="600" t="s">
        <v>68</v>
      </c>
      <c r="B6" s="602" t="s">
        <v>582</v>
      </c>
      <c r="C6" s="272">
        <v>1.2691650000000001E-2</v>
      </c>
      <c r="D6" s="272">
        <v>1.1742829999999999E-2</v>
      </c>
      <c r="E6" s="272">
        <v>1.299059E-2</v>
      </c>
      <c r="F6" s="272">
        <v>1.185772E-2</v>
      </c>
      <c r="G6" s="272">
        <v>1.2954749999999999E-2</v>
      </c>
      <c r="H6" s="272">
        <v>1.2129640000000001E-2</v>
      </c>
      <c r="I6" s="272">
        <v>1.264329E-2</v>
      </c>
      <c r="J6" s="272">
        <v>1.2526020000000001E-2</v>
      </c>
      <c r="K6" s="272">
        <v>1.1209429999999999E-2</v>
      </c>
      <c r="L6" s="272">
        <v>1.232928E-2</v>
      </c>
      <c r="M6" s="272">
        <v>1.242804E-2</v>
      </c>
      <c r="N6" s="272">
        <v>1.2832120000000001E-2</v>
      </c>
      <c r="O6" s="272">
        <v>1.229703E-2</v>
      </c>
      <c r="P6" s="272">
        <v>1.147887E-2</v>
      </c>
      <c r="Q6" s="272">
        <v>1.21415E-2</v>
      </c>
      <c r="R6" s="272">
        <v>1.116115E-2</v>
      </c>
      <c r="S6" s="272">
        <v>1.2387820000000001E-2</v>
      </c>
      <c r="T6" s="272">
        <v>1.155282E-2</v>
      </c>
      <c r="U6" s="272">
        <v>1.2105090000000001E-2</v>
      </c>
      <c r="V6" s="272">
        <v>1.222554E-2</v>
      </c>
      <c r="W6" s="272">
        <v>1.2247829999999999E-2</v>
      </c>
      <c r="X6" s="272">
        <v>1.2492410000000001E-2</v>
      </c>
      <c r="Y6" s="272">
        <v>1.259102E-2</v>
      </c>
      <c r="Z6" s="272">
        <v>1.3422190000000001E-2</v>
      </c>
      <c r="AA6" s="272">
        <v>1.273783E-2</v>
      </c>
      <c r="AB6" s="272">
        <v>1.141374E-2</v>
      </c>
      <c r="AC6" s="272">
        <v>1.275548E-2</v>
      </c>
      <c r="AD6" s="272">
        <v>1.231582E-2</v>
      </c>
      <c r="AE6" s="272">
        <v>1.182445E-2</v>
      </c>
      <c r="AF6" s="272">
        <v>1.118396E-2</v>
      </c>
      <c r="AG6" s="272">
        <v>1.248725E-2</v>
      </c>
      <c r="AH6" s="272">
        <v>1.239172E-2</v>
      </c>
      <c r="AI6" s="272">
        <v>1.194886E-2</v>
      </c>
      <c r="AJ6" s="272">
        <v>1.1322820000000001E-2</v>
      </c>
      <c r="AK6" s="272">
        <v>1.187788E-2</v>
      </c>
      <c r="AL6" s="272">
        <v>1.447292E-2</v>
      </c>
      <c r="AM6" s="272">
        <v>1.2966442999999999E-2</v>
      </c>
      <c r="AN6" s="272">
        <v>1.2213738999999999E-2</v>
      </c>
      <c r="AO6" s="272">
        <v>1.3028002E-2</v>
      </c>
      <c r="AP6" s="272">
        <v>1.1478842E-2</v>
      </c>
      <c r="AQ6" s="272">
        <v>1.3214339E-2</v>
      </c>
      <c r="AR6" s="272">
        <v>1.2613566999999999E-2</v>
      </c>
      <c r="AS6" s="272">
        <v>1.3227615999999999E-2</v>
      </c>
      <c r="AT6" s="272">
        <v>1.3162945000000001E-2</v>
      </c>
      <c r="AU6" s="272">
        <v>1.2787411E-2</v>
      </c>
      <c r="AV6" s="272">
        <v>1.2407859E-2</v>
      </c>
      <c r="AW6" s="272">
        <v>1.2873394999999999E-2</v>
      </c>
      <c r="AX6" s="272">
        <v>1.3836987E-2</v>
      </c>
      <c r="AY6" s="272">
        <v>1.3497E-2</v>
      </c>
      <c r="AZ6" s="272">
        <v>1.2030300000000001E-2</v>
      </c>
      <c r="BA6" s="360">
        <v>1.3337099999999999E-2</v>
      </c>
      <c r="BB6" s="360">
        <v>1.2564000000000001E-2</v>
      </c>
      <c r="BC6" s="360">
        <v>1.30595E-2</v>
      </c>
      <c r="BD6" s="360">
        <v>1.2463E-2</v>
      </c>
      <c r="BE6" s="360">
        <v>1.28425E-2</v>
      </c>
      <c r="BF6" s="360">
        <v>1.28264E-2</v>
      </c>
      <c r="BG6" s="360">
        <v>1.2562800000000001E-2</v>
      </c>
      <c r="BH6" s="360">
        <v>1.2704E-2</v>
      </c>
      <c r="BI6" s="360">
        <v>1.28334E-2</v>
      </c>
      <c r="BJ6" s="360">
        <v>1.3256799999999999E-2</v>
      </c>
      <c r="BK6" s="360">
        <v>1.3082E-2</v>
      </c>
      <c r="BL6" s="360">
        <v>1.2185100000000001E-2</v>
      </c>
      <c r="BM6" s="360">
        <v>1.3092899999999999E-2</v>
      </c>
      <c r="BN6" s="360">
        <v>1.2390999999999999E-2</v>
      </c>
      <c r="BO6" s="360">
        <v>1.2928500000000001E-2</v>
      </c>
      <c r="BP6" s="360">
        <v>1.23702E-2</v>
      </c>
      <c r="BQ6" s="360">
        <v>1.2772199999999999E-2</v>
      </c>
      <c r="BR6" s="360">
        <v>1.27749E-2</v>
      </c>
      <c r="BS6" s="360">
        <v>1.2947800000000001E-2</v>
      </c>
      <c r="BT6" s="360">
        <v>1.3102900000000001E-2</v>
      </c>
      <c r="BU6" s="360">
        <v>1.3245E-2</v>
      </c>
      <c r="BV6" s="360">
        <v>1.3811500000000001E-2</v>
      </c>
    </row>
    <row r="7" spans="1:74" ht="12" customHeight="1" x14ac:dyDescent="0.2">
      <c r="A7" s="601" t="s">
        <v>937</v>
      </c>
      <c r="B7" s="602" t="s">
        <v>53</v>
      </c>
      <c r="C7" s="272">
        <v>0.223786599</v>
      </c>
      <c r="D7" s="272">
        <v>0.206684852</v>
      </c>
      <c r="E7" s="272">
        <v>0.22503515800000001</v>
      </c>
      <c r="F7" s="272">
        <v>0.208098226</v>
      </c>
      <c r="G7" s="272">
        <v>0.186337422</v>
      </c>
      <c r="H7" s="272">
        <v>0.18914420900000001</v>
      </c>
      <c r="I7" s="272">
        <v>0.19472893099999999</v>
      </c>
      <c r="J7" s="272">
        <v>0.177336041</v>
      </c>
      <c r="K7" s="272">
        <v>0.14924465100000001</v>
      </c>
      <c r="L7" s="272">
        <v>0.15388692400000001</v>
      </c>
      <c r="M7" s="272">
        <v>0.178943147</v>
      </c>
      <c r="N7" s="272">
        <v>0.21449090300000001</v>
      </c>
      <c r="O7" s="272">
        <v>0.23508257099999999</v>
      </c>
      <c r="P7" s="272">
        <v>0.221621809</v>
      </c>
      <c r="Q7" s="272">
        <v>0.25134715000000002</v>
      </c>
      <c r="R7" s="272">
        <v>0.23758448200000001</v>
      </c>
      <c r="S7" s="272">
        <v>0.23408115199999999</v>
      </c>
      <c r="T7" s="272">
        <v>0.21349449400000001</v>
      </c>
      <c r="U7" s="272">
        <v>0.19698010599999999</v>
      </c>
      <c r="V7" s="272">
        <v>0.179636349</v>
      </c>
      <c r="W7" s="272">
        <v>0.15028696599999999</v>
      </c>
      <c r="X7" s="272">
        <v>0.15906146600000001</v>
      </c>
      <c r="Y7" s="272">
        <v>0.172836771</v>
      </c>
      <c r="Z7" s="272">
        <v>0.206707593</v>
      </c>
      <c r="AA7" s="272">
        <v>0.24538940300000001</v>
      </c>
      <c r="AB7" s="272">
        <v>0.21662481</v>
      </c>
      <c r="AC7" s="272">
        <v>0.26833750899999997</v>
      </c>
      <c r="AD7" s="272">
        <v>0.26921413500000002</v>
      </c>
      <c r="AE7" s="272">
        <v>0.296705632</v>
      </c>
      <c r="AF7" s="272">
        <v>0.27715296</v>
      </c>
      <c r="AG7" s="272">
        <v>0.24288053000000001</v>
      </c>
      <c r="AH7" s="272">
        <v>0.20029641000000001</v>
      </c>
      <c r="AI7" s="272">
        <v>0.174842313</v>
      </c>
      <c r="AJ7" s="272">
        <v>0.16740739399999999</v>
      </c>
      <c r="AK7" s="272">
        <v>0.188137307</v>
      </c>
      <c r="AL7" s="272">
        <v>0.20503521</v>
      </c>
      <c r="AM7" s="272">
        <v>0.23456317099999999</v>
      </c>
      <c r="AN7" s="272">
        <v>0.233984409</v>
      </c>
      <c r="AO7" s="272">
        <v>0.23773103000000001</v>
      </c>
      <c r="AP7" s="272">
        <v>0.25192059100000003</v>
      </c>
      <c r="AQ7" s="272">
        <v>0.27898190899999997</v>
      </c>
      <c r="AR7" s="272">
        <v>0.25626721800000002</v>
      </c>
      <c r="AS7" s="272">
        <v>0.22001284600000001</v>
      </c>
      <c r="AT7" s="272">
        <v>0.196007663</v>
      </c>
      <c r="AU7" s="272">
        <v>0.17086037500000001</v>
      </c>
      <c r="AV7" s="272">
        <v>0.171827336</v>
      </c>
      <c r="AW7" s="272">
        <v>0.202965167</v>
      </c>
      <c r="AX7" s="272">
        <v>0.21765019999999999</v>
      </c>
      <c r="AY7" s="272">
        <v>0.21571070000000001</v>
      </c>
      <c r="AZ7" s="272">
        <v>0.18871060000000001</v>
      </c>
      <c r="BA7" s="360">
        <v>0.21381610000000001</v>
      </c>
      <c r="BB7" s="360">
        <v>0.2132444</v>
      </c>
      <c r="BC7" s="360">
        <v>0.2418604</v>
      </c>
      <c r="BD7" s="360">
        <v>0.2511774</v>
      </c>
      <c r="BE7" s="360">
        <v>0.2383663</v>
      </c>
      <c r="BF7" s="360">
        <v>0.20556060000000001</v>
      </c>
      <c r="BG7" s="360">
        <v>0.17277020000000001</v>
      </c>
      <c r="BH7" s="360">
        <v>0.17921019999999999</v>
      </c>
      <c r="BI7" s="360">
        <v>0.18674160000000001</v>
      </c>
      <c r="BJ7" s="360">
        <v>0.20852480000000001</v>
      </c>
      <c r="BK7" s="360">
        <v>0.21526629999999999</v>
      </c>
      <c r="BL7" s="360">
        <v>0.1997649</v>
      </c>
      <c r="BM7" s="360">
        <v>0.2242613</v>
      </c>
      <c r="BN7" s="360">
        <v>0.222773</v>
      </c>
      <c r="BO7" s="360">
        <v>0.2530114</v>
      </c>
      <c r="BP7" s="360">
        <v>0.25089830000000002</v>
      </c>
      <c r="BQ7" s="360">
        <v>0.2456383</v>
      </c>
      <c r="BR7" s="360">
        <v>0.209844</v>
      </c>
      <c r="BS7" s="360">
        <v>0.17096639999999999</v>
      </c>
      <c r="BT7" s="360">
        <v>0.1765177</v>
      </c>
      <c r="BU7" s="360">
        <v>0.18720919999999999</v>
      </c>
      <c r="BV7" s="360">
        <v>0.21749840000000001</v>
      </c>
    </row>
    <row r="8" spans="1:74" ht="12" customHeight="1" x14ac:dyDescent="0.2">
      <c r="A8" s="600" t="s">
        <v>938</v>
      </c>
      <c r="B8" s="602" t="s">
        <v>1251</v>
      </c>
      <c r="C8" s="272">
        <v>1.0569142732000001E-2</v>
      </c>
      <c r="D8" s="272">
        <v>1.3599586925000001E-2</v>
      </c>
      <c r="E8" s="272">
        <v>1.8985973436E-2</v>
      </c>
      <c r="F8" s="272">
        <v>2.1786109261000001E-2</v>
      </c>
      <c r="G8" s="272">
        <v>2.2888294137000002E-2</v>
      </c>
      <c r="H8" s="272">
        <v>2.3409576165000001E-2</v>
      </c>
      <c r="I8" s="272">
        <v>2.403808709E-2</v>
      </c>
      <c r="J8" s="272">
        <v>2.4596268593000001E-2</v>
      </c>
      <c r="K8" s="272">
        <v>2.0294447590999999E-2</v>
      </c>
      <c r="L8" s="272">
        <v>1.7476825676999999E-2</v>
      </c>
      <c r="M8" s="272">
        <v>1.5856684249000001E-2</v>
      </c>
      <c r="N8" s="272">
        <v>1.4400193072E-2</v>
      </c>
      <c r="O8" s="272">
        <v>1.3461934784E-2</v>
      </c>
      <c r="P8" s="272">
        <v>2.0315438918000001E-2</v>
      </c>
      <c r="Q8" s="272">
        <v>2.3733363374000001E-2</v>
      </c>
      <c r="R8" s="272">
        <v>2.6136849803E-2</v>
      </c>
      <c r="S8" s="272">
        <v>3.1158023255E-2</v>
      </c>
      <c r="T8" s="272">
        <v>3.1552448093999999E-2</v>
      </c>
      <c r="U8" s="272">
        <v>3.5879957150000003E-2</v>
      </c>
      <c r="V8" s="272">
        <v>3.6082395920000003E-2</v>
      </c>
      <c r="W8" s="272">
        <v>3.3089142650999999E-2</v>
      </c>
      <c r="X8" s="272">
        <v>2.9049441592E-2</v>
      </c>
      <c r="Y8" s="272">
        <v>2.5197876745999999E-2</v>
      </c>
      <c r="Z8" s="272">
        <v>2.2054942881999998E-2</v>
      </c>
      <c r="AA8" s="272">
        <v>1.8568974358E-2</v>
      </c>
      <c r="AB8" s="272">
        <v>2.3323667302999999E-2</v>
      </c>
      <c r="AC8" s="272">
        <v>3.8775927416E-2</v>
      </c>
      <c r="AD8" s="272">
        <v>4.2892820956999998E-2</v>
      </c>
      <c r="AE8" s="272">
        <v>5.1749846742999997E-2</v>
      </c>
      <c r="AF8" s="272">
        <v>5.6402847776999998E-2</v>
      </c>
      <c r="AG8" s="272">
        <v>5.2528812427999998E-2</v>
      </c>
      <c r="AH8" s="272">
        <v>4.9613870207999997E-2</v>
      </c>
      <c r="AI8" s="272">
        <v>4.6704638609000003E-2</v>
      </c>
      <c r="AJ8" s="272">
        <v>4.4045826550999999E-2</v>
      </c>
      <c r="AK8" s="272">
        <v>3.1133635829E-2</v>
      </c>
      <c r="AL8" s="272">
        <v>3.0996592364999999E-2</v>
      </c>
      <c r="AM8" s="272">
        <v>3.1154695396E-2</v>
      </c>
      <c r="AN8" s="272">
        <v>3.7594210856000003E-2</v>
      </c>
      <c r="AO8" s="272">
        <v>4.7554861458000003E-2</v>
      </c>
      <c r="AP8" s="272">
        <v>5.7086043906999999E-2</v>
      </c>
      <c r="AQ8" s="272">
        <v>6.4581525727999994E-2</v>
      </c>
      <c r="AR8" s="272">
        <v>7.1197979216999996E-2</v>
      </c>
      <c r="AS8" s="272">
        <v>6.3338032050000007E-2</v>
      </c>
      <c r="AT8" s="272">
        <v>6.3696778918999997E-2</v>
      </c>
      <c r="AU8" s="272">
        <v>5.9020123498000003E-2</v>
      </c>
      <c r="AV8" s="272">
        <v>4.7686996433999998E-2</v>
      </c>
      <c r="AW8" s="272">
        <v>3.6173066051E-2</v>
      </c>
      <c r="AX8" s="272">
        <v>2.913699535E-2</v>
      </c>
      <c r="AY8" s="272">
        <v>3.08218E-2</v>
      </c>
      <c r="AZ8" s="272">
        <v>3.9366199999999997E-2</v>
      </c>
      <c r="BA8" s="360">
        <v>5.5620999999999997E-2</v>
      </c>
      <c r="BB8" s="360">
        <v>6.0550300000000001E-2</v>
      </c>
      <c r="BC8" s="360">
        <v>6.9819699999999998E-2</v>
      </c>
      <c r="BD8" s="360">
        <v>7.4277700000000002E-2</v>
      </c>
      <c r="BE8" s="360">
        <v>6.9820999999999994E-2</v>
      </c>
      <c r="BF8" s="360">
        <v>7.0736900000000005E-2</v>
      </c>
      <c r="BG8" s="360">
        <v>6.4556000000000002E-2</v>
      </c>
      <c r="BH8" s="360">
        <v>5.90959E-2</v>
      </c>
      <c r="BI8" s="360">
        <v>4.4238300000000001E-2</v>
      </c>
      <c r="BJ8" s="360">
        <v>3.9883599999999998E-2</v>
      </c>
      <c r="BK8" s="360">
        <v>3.7547299999999999E-2</v>
      </c>
      <c r="BL8" s="360">
        <v>4.7419599999999999E-2</v>
      </c>
      <c r="BM8" s="360">
        <v>6.4074400000000004E-2</v>
      </c>
      <c r="BN8" s="360">
        <v>6.9254399999999994E-2</v>
      </c>
      <c r="BO8" s="360">
        <v>7.9868900000000007E-2</v>
      </c>
      <c r="BP8" s="360">
        <v>8.9551800000000001E-2</v>
      </c>
      <c r="BQ8" s="360">
        <v>8.4878499999999996E-2</v>
      </c>
      <c r="BR8" s="360">
        <v>8.5771E-2</v>
      </c>
      <c r="BS8" s="360">
        <v>7.7549400000000004E-2</v>
      </c>
      <c r="BT8" s="360">
        <v>7.2098999999999996E-2</v>
      </c>
      <c r="BU8" s="360">
        <v>5.3397100000000003E-2</v>
      </c>
      <c r="BV8" s="360">
        <v>4.7127200000000001E-2</v>
      </c>
    </row>
    <row r="9" spans="1:74" ht="12" customHeight="1" x14ac:dyDescent="0.2">
      <c r="A9" s="555" t="s">
        <v>753</v>
      </c>
      <c r="B9" s="602" t="s">
        <v>1018</v>
      </c>
      <c r="C9" s="272">
        <v>2.2650790000000001E-2</v>
      </c>
      <c r="D9" s="272">
        <v>2.0486049999999999E-2</v>
      </c>
      <c r="E9" s="272">
        <v>2.240253E-2</v>
      </c>
      <c r="F9" s="272">
        <v>2.1822459999999998E-2</v>
      </c>
      <c r="G9" s="272">
        <v>2.2968579999999999E-2</v>
      </c>
      <c r="H9" s="272">
        <v>2.3125260000000002E-2</v>
      </c>
      <c r="I9" s="272">
        <v>2.5607060000000001E-2</v>
      </c>
      <c r="J9" s="272">
        <v>2.477439E-2</v>
      </c>
      <c r="K9" s="272">
        <v>2.312055E-2</v>
      </c>
      <c r="L9" s="272">
        <v>2.3881079999999999E-2</v>
      </c>
      <c r="M9" s="272">
        <v>2.4738090000000001E-2</v>
      </c>
      <c r="N9" s="272">
        <v>2.5445160000000001E-2</v>
      </c>
      <c r="O9" s="272">
        <v>2.318396E-2</v>
      </c>
      <c r="P9" s="272">
        <v>2.233653E-2</v>
      </c>
      <c r="Q9" s="272">
        <v>2.3599370000000001E-2</v>
      </c>
      <c r="R9" s="272">
        <v>2.3822690000000001E-2</v>
      </c>
      <c r="S9" s="272">
        <v>2.391604E-2</v>
      </c>
      <c r="T9" s="272">
        <v>2.3134499999999999E-2</v>
      </c>
      <c r="U9" s="272">
        <v>2.353417E-2</v>
      </c>
      <c r="V9" s="272">
        <v>2.4062360000000001E-2</v>
      </c>
      <c r="W9" s="272">
        <v>2.234367E-2</v>
      </c>
      <c r="X9" s="272">
        <v>2.1747160000000001E-2</v>
      </c>
      <c r="Y9" s="272">
        <v>2.407716E-2</v>
      </c>
      <c r="Z9" s="272">
        <v>2.4904679999999998E-2</v>
      </c>
      <c r="AA9" s="272">
        <v>2.5507680000000001E-2</v>
      </c>
      <c r="AB9" s="272">
        <v>2.211134E-2</v>
      </c>
      <c r="AC9" s="272">
        <v>2.437514E-2</v>
      </c>
      <c r="AD9" s="272">
        <v>2.2410909999999999E-2</v>
      </c>
      <c r="AE9" s="272">
        <v>2.367996E-2</v>
      </c>
      <c r="AF9" s="272">
        <v>2.363964E-2</v>
      </c>
      <c r="AG9" s="272">
        <v>2.3624269999999999E-2</v>
      </c>
      <c r="AH9" s="272">
        <v>2.3491660000000001E-2</v>
      </c>
      <c r="AI9" s="272">
        <v>2.1857729999999999E-2</v>
      </c>
      <c r="AJ9" s="272">
        <v>2.2366299999999999E-2</v>
      </c>
      <c r="AK9" s="272">
        <v>2.304805E-2</v>
      </c>
      <c r="AL9" s="272">
        <v>2.4104629999999998E-2</v>
      </c>
      <c r="AM9" s="272">
        <v>2.4776411000000002E-2</v>
      </c>
      <c r="AN9" s="272">
        <v>2.3458863999999999E-2</v>
      </c>
      <c r="AO9" s="272">
        <v>2.5006068999999999E-2</v>
      </c>
      <c r="AP9" s="272">
        <v>2.3234657999999998E-2</v>
      </c>
      <c r="AQ9" s="272">
        <v>2.3228459999999999E-2</v>
      </c>
      <c r="AR9" s="272">
        <v>2.3765680000000001E-2</v>
      </c>
      <c r="AS9" s="272">
        <v>2.3230377999999999E-2</v>
      </c>
      <c r="AT9" s="272">
        <v>2.3591181999999999E-2</v>
      </c>
      <c r="AU9" s="272">
        <v>2.0579607999999999E-2</v>
      </c>
      <c r="AV9" s="272">
        <v>2.2702710000000001E-2</v>
      </c>
      <c r="AW9" s="272">
        <v>2.293678E-2</v>
      </c>
      <c r="AX9" s="272">
        <v>2.3521846999999999E-2</v>
      </c>
      <c r="AY9" s="272">
        <v>2.2759700000000001E-2</v>
      </c>
      <c r="AZ9" s="272">
        <v>2.0682900000000001E-2</v>
      </c>
      <c r="BA9" s="360">
        <v>2.28953E-2</v>
      </c>
      <c r="BB9" s="360">
        <v>2.21464E-2</v>
      </c>
      <c r="BC9" s="360">
        <v>2.3128300000000001E-2</v>
      </c>
      <c r="BD9" s="360">
        <v>2.2944599999999999E-2</v>
      </c>
      <c r="BE9" s="360">
        <v>2.3914600000000001E-2</v>
      </c>
      <c r="BF9" s="360">
        <v>2.38739E-2</v>
      </c>
      <c r="BG9" s="360">
        <v>2.2493900000000001E-2</v>
      </c>
      <c r="BH9" s="360">
        <v>2.2405999999999999E-2</v>
      </c>
      <c r="BI9" s="360">
        <v>2.31021E-2</v>
      </c>
      <c r="BJ9" s="360">
        <v>2.40398E-2</v>
      </c>
      <c r="BK9" s="360">
        <v>2.2897199999999999E-2</v>
      </c>
      <c r="BL9" s="360">
        <v>2.1542200000000001E-2</v>
      </c>
      <c r="BM9" s="360">
        <v>2.29883E-2</v>
      </c>
      <c r="BN9" s="360">
        <v>2.22405E-2</v>
      </c>
      <c r="BO9" s="360">
        <v>2.3278900000000002E-2</v>
      </c>
      <c r="BP9" s="360">
        <v>2.3004500000000001E-2</v>
      </c>
      <c r="BQ9" s="360">
        <v>2.3997600000000001E-2</v>
      </c>
      <c r="BR9" s="360">
        <v>2.3933800000000002E-2</v>
      </c>
      <c r="BS9" s="360">
        <v>2.2561999999999999E-2</v>
      </c>
      <c r="BT9" s="360">
        <v>2.2418799999999999E-2</v>
      </c>
      <c r="BU9" s="360">
        <v>2.3091899999999999E-2</v>
      </c>
      <c r="BV9" s="360">
        <v>2.4036200000000001E-2</v>
      </c>
    </row>
    <row r="10" spans="1:74" ht="12" customHeight="1" x14ac:dyDescent="0.2">
      <c r="A10" s="555" t="s">
        <v>752</v>
      </c>
      <c r="B10" s="602" t="s">
        <v>1252</v>
      </c>
      <c r="C10" s="272">
        <v>2.2131560000000002E-2</v>
      </c>
      <c r="D10" s="272">
        <v>2.0920950000000001E-2</v>
      </c>
      <c r="E10" s="272">
        <v>2.0608580000000001E-2</v>
      </c>
      <c r="F10" s="272">
        <v>1.782135E-2</v>
      </c>
      <c r="G10" s="272">
        <v>1.8431039999999999E-2</v>
      </c>
      <c r="H10" s="272">
        <v>2.0610799999999999E-2</v>
      </c>
      <c r="I10" s="272">
        <v>2.2353999999999999E-2</v>
      </c>
      <c r="J10" s="272">
        <v>2.2964269999999998E-2</v>
      </c>
      <c r="K10" s="272">
        <v>1.993464E-2</v>
      </c>
      <c r="L10" s="272">
        <v>1.7458560000000001E-2</v>
      </c>
      <c r="M10" s="272">
        <v>1.919471E-2</v>
      </c>
      <c r="N10" s="272">
        <v>2.142614E-2</v>
      </c>
      <c r="O10" s="272">
        <v>2.068967E-2</v>
      </c>
      <c r="P10" s="272">
        <v>2.0494680000000001E-2</v>
      </c>
      <c r="Q10" s="272">
        <v>1.947024E-2</v>
      </c>
      <c r="R10" s="272">
        <v>1.523507E-2</v>
      </c>
      <c r="S10" s="272">
        <v>1.5720600000000001E-2</v>
      </c>
      <c r="T10" s="272">
        <v>1.8136090000000001E-2</v>
      </c>
      <c r="U10" s="272">
        <v>2.0066489999999999E-2</v>
      </c>
      <c r="V10" s="272">
        <v>2.139634E-2</v>
      </c>
      <c r="W10" s="272">
        <v>1.9064850000000001E-2</v>
      </c>
      <c r="X10" s="272">
        <v>1.5671319999999999E-2</v>
      </c>
      <c r="Y10" s="272">
        <v>1.7836709999999999E-2</v>
      </c>
      <c r="Z10" s="272">
        <v>2.062485E-2</v>
      </c>
      <c r="AA10" s="272">
        <v>2.0440779999999999E-2</v>
      </c>
      <c r="AB10" s="272">
        <v>1.8489200000000001E-2</v>
      </c>
      <c r="AC10" s="272">
        <v>2.0941100000000001E-2</v>
      </c>
      <c r="AD10" s="272">
        <v>1.6793619999999999E-2</v>
      </c>
      <c r="AE10" s="272">
        <v>1.6751640000000002E-2</v>
      </c>
      <c r="AF10" s="272">
        <v>1.841895E-2</v>
      </c>
      <c r="AG10" s="272">
        <v>2.0093630000000001E-2</v>
      </c>
      <c r="AH10" s="272">
        <v>2.105009E-2</v>
      </c>
      <c r="AI10" s="272">
        <v>1.8053940000000001E-2</v>
      </c>
      <c r="AJ10" s="272">
        <v>1.8035010000000001E-2</v>
      </c>
      <c r="AK10" s="272">
        <v>1.903813E-2</v>
      </c>
      <c r="AL10" s="272">
        <v>2.1218089999999998E-2</v>
      </c>
      <c r="AM10" s="272">
        <v>2.0171774E-2</v>
      </c>
      <c r="AN10" s="272">
        <v>1.8036409999999999E-2</v>
      </c>
      <c r="AO10" s="272">
        <v>1.8583288E-2</v>
      </c>
      <c r="AP10" s="272">
        <v>1.4814422000000001E-2</v>
      </c>
      <c r="AQ10" s="272">
        <v>1.8374795999999999E-2</v>
      </c>
      <c r="AR10" s="272">
        <v>1.9291793000000002E-2</v>
      </c>
      <c r="AS10" s="272">
        <v>1.9573190000000001E-2</v>
      </c>
      <c r="AT10" s="272">
        <v>1.8558207E-2</v>
      </c>
      <c r="AU10" s="272">
        <v>1.6756160999999999E-2</v>
      </c>
      <c r="AV10" s="272">
        <v>1.7069358999999999E-2</v>
      </c>
      <c r="AW10" s="272">
        <v>1.6129810000000001E-2</v>
      </c>
      <c r="AX10" s="272">
        <v>1.7746627000000001E-2</v>
      </c>
      <c r="AY10" s="272">
        <v>1.67654E-2</v>
      </c>
      <c r="AZ10" s="272">
        <v>1.62992E-2</v>
      </c>
      <c r="BA10" s="360">
        <v>1.8710000000000001E-2</v>
      </c>
      <c r="BB10" s="360">
        <v>1.57722E-2</v>
      </c>
      <c r="BC10" s="360">
        <v>1.7331300000000001E-2</v>
      </c>
      <c r="BD10" s="360">
        <v>2.0297699999999998E-2</v>
      </c>
      <c r="BE10" s="360">
        <v>2.2532199999999999E-2</v>
      </c>
      <c r="BF10" s="360">
        <v>2.33732E-2</v>
      </c>
      <c r="BG10" s="360">
        <v>2.0557099999999998E-2</v>
      </c>
      <c r="BH10" s="360">
        <v>1.89614E-2</v>
      </c>
      <c r="BI10" s="360">
        <v>1.9807600000000002E-2</v>
      </c>
      <c r="BJ10" s="360">
        <v>2.1779900000000001E-2</v>
      </c>
      <c r="BK10" s="360">
        <v>2.0580999999999999E-2</v>
      </c>
      <c r="BL10" s="360">
        <v>1.98862E-2</v>
      </c>
      <c r="BM10" s="360">
        <v>2.0272700000000001E-2</v>
      </c>
      <c r="BN10" s="360">
        <v>1.6977699999999998E-2</v>
      </c>
      <c r="BO10" s="360">
        <v>1.8301899999999999E-2</v>
      </c>
      <c r="BP10" s="360">
        <v>2.1012800000000002E-2</v>
      </c>
      <c r="BQ10" s="360">
        <v>2.3472400000000001E-2</v>
      </c>
      <c r="BR10" s="360">
        <v>2.4176E-2</v>
      </c>
      <c r="BS10" s="360">
        <v>2.11696E-2</v>
      </c>
      <c r="BT10" s="360">
        <v>1.9460000000000002E-2</v>
      </c>
      <c r="BU10" s="360">
        <v>2.0278000000000001E-2</v>
      </c>
      <c r="BV10" s="360">
        <v>2.2218499999999999E-2</v>
      </c>
    </row>
    <row r="11" spans="1:74" ht="12" customHeight="1" x14ac:dyDescent="0.2">
      <c r="A11" s="600" t="s">
        <v>108</v>
      </c>
      <c r="B11" s="602" t="s">
        <v>583</v>
      </c>
      <c r="C11" s="272">
        <v>0.14114795642</v>
      </c>
      <c r="D11" s="272">
        <v>0.13892428272999999</v>
      </c>
      <c r="E11" s="272">
        <v>0.14251520392</v>
      </c>
      <c r="F11" s="272">
        <v>0.1663484277</v>
      </c>
      <c r="G11" s="272">
        <v>0.15969395133</v>
      </c>
      <c r="H11" s="272">
        <v>0.12496374714</v>
      </c>
      <c r="I11" s="272">
        <v>0.12734931806999999</v>
      </c>
      <c r="J11" s="272">
        <v>0.12180090842000001</v>
      </c>
      <c r="K11" s="272">
        <v>0.13010209361</v>
      </c>
      <c r="L11" s="272">
        <v>0.15249174344999999</v>
      </c>
      <c r="M11" s="272">
        <v>0.18324081340000001</v>
      </c>
      <c r="N11" s="272">
        <v>0.18712703825999999</v>
      </c>
      <c r="O11" s="272">
        <v>0.17030163332000001</v>
      </c>
      <c r="P11" s="272">
        <v>0.18573338899</v>
      </c>
      <c r="Q11" s="272">
        <v>0.20236352217</v>
      </c>
      <c r="R11" s="272">
        <v>0.19184983360999999</v>
      </c>
      <c r="S11" s="272">
        <v>0.17385692727999999</v>
      </c>
      <c r="T11" s="272">
        <v>0.15038772320999999</v>
      </c>
      <c r="U11" s="272">
        <v>0.16253037604000001</v>
      </c>
      <c r="V11" s="272">
        <v>0.12535975307</v>
      </c>
      <c r="W11" s="272">
        <v>0.15131875582000001</v>
      </c>
      <c r="X11" s="272">
        <v>0.18757523056</v>
      </c>
      <c r="Y11" s="272">
        <v>0.1789883571</v>
      </c>
      <c r="Z11" s="272">
        <v>0.21346248437000001</v>
      </c>
      <c r="AA11" s="272">
        <v>0.18299261865999999</v>
      </c>
      <c r="AB11" s="272">
        <v>0.19552365993000001</v>
      </c>
      <c r="AC11" s="272">
        <v>0.23050326642999999</v>
      </c>
      <c r="AD11" s="272">
        <v>0.2270239137</v>
      </c>
      <c r="AE11" s="272">
        <v>0.20706862254</v>
      </c>
      <c r="AF11" s="272">
        <v>0.18271490929</v>
      </c>
      <c r="AG11" s="272">
        <v>0.14723346487</v>
      </c>
      <c r="AH11" s="272">
        <v>0.12566099561999999</v>
      </c>
      <c r="AI11" s="272">
        <v>0.16469720475999999</v>
      </c>
      <c r="AJ11" s="272">
        <v>0.23341212220999999</v>
      </c>
      <c r="AK11" s="272">
        <v>0.22211226462</v>
      </c>
      <c r="AL11" s="272">
        <v>0.22666798768999999</v>
      </c>
      <c r="AM11" s="272">
        <v>0.24773136411999999</v>
      </c>
      <c r="AN11" s="272">
        <v>0.22221463746</v>
      </c>
      <c r="AO11" s="272">
        <v>0.25160013247000002</v>
      </c>
      <c r="AP11" s="272">
        <v>0.24699958019000001</v>
      </c>
      <c r="AQ11" s="272">
        <v>0.21766950867000001</v>
      </c>
      <c r="AR11" s="272">
        <v>0.22482516785000001</v>
      </c>
      <c r="AS11" s="272">
        <v>0.14766646142000001</v>
      </c>
      <c r="AT11" s="272">
        <v>0.18012010351999999</v>
      </c>
      <c r="AU11" s="272">
        <v>0.16577512015000001</v>
      </c>
      <c r="AV11" s="272">
        <v>0.19499549058999999</v>
      </c>
      <c r="AW11" s="272">
        <v>0.207081082</v>
      </c>
      <c r="AX11" s="272">
        <v>0.22894531365000001</v>
      </c>
      <c r="AY11" s="272">
        <v>0.2442964</v>
      </c>
      <c r="AZ11" s="272">
        <v>0.22975799999999999</v>
      </c>
      <c r="BA11" s="360">
        <v>0.27320870000000003</v>
      </c>
      <c r="BB11" s="360">
        <v>0.27804980000000001</v>
      </c>
      <c r="BC11" s="360">
        <v>0.25633020000000001</v>
      </c>
      <c r="BD11" s="360">
        <v>0.23763999999999999</v>
      </c>
      <c r="BE11" s="360">
        <v>0.19852629999999999</v>
      </c>
      <c r="BF11" s="360">
        <v>0.17822199999999999</v>
      </c>
      <c r="BG11" s="360">
        <v>0.20101820000000001</v>
      </c>
      <c r="BH11" s="360">
        <v>0.25469760000000002</v>
      </c>
      <c r="BI11" s="360">
        <v>0.27656199999999997</v>
      </c>
      <c r="BJ11" s="360">
        <v>0.27136779999999999</v>
      </c>
      <c r="BK11" s="360">
        <v>0.27706190000000003</v>
      </c>
      <c r="BL11" s="360">
        <v>0.26783309999999999</v>
      </c>
      <c r="BM11" s="360">
        <v>0.30760759999999998</v>
      </c>
      <c r="BN11" s="360">
        <v>0.31325890000000001</v>
      </c>
      <c r="BO11" s="360">
        <v>0.28888649999999999</v>
      </c>
      <c r="BP11" s="360">
        <v>0.2645689</v>
      </c>
      <c r="BQ11" s="360">
        <v>0.2205442</v>
      </c>
      <c r="BR11" s="360">
        <v>0.1988414</v>
      </c>
      <c r="BS11" s="360">
        <v>0.22311829999999999</v>
      </c>
      <c r="BT11" s="360">
        <v>0.2828637</v>
      </c>
      <c r="BU11" s="360">
        <v>0.30647720000000001</v>
      </c>
      <c r="BV11" s="360">
        <v>0.2986742</v>
      </c>
    </row>
    <row r="12" spans="1:74" ht="12" customHeight="1" x14ac:dyDescent="0.2">
      <c r="A12" s="601" t="s">
        <v>236</v>
      </c>
      <c r="B12" s="602" t="s">
        <v>475</v>
      </c>
      <c r="C12" s="272">
        <v>0.43297769814999998</v>
      </c>
      <c r="D12" s="272">
        <v>0.41235855166000002</v>
      </c>
      <c r="E12" s="272">
        <v>0.44253803536000003</v>
      </c>
      <c r="F12" s="272">
        <v>0.44773429296</v>
      </c>
      <c r="G12" s="272">
        <v>0.42327403746999998</v>
      </c>
      <c r="H12" s="272">
        <v>0.3933832323</v>
      </c>
      <c r="I12" s="272">
        <v>0.40672068616000001</v>
      </c>
      <c r="J12" s="272">
        <v>0.38399789802000001</v>
      </c>
      <c r="K12" s="272">
        <v>0.3539058122</v>
      </c>
      <c r="L12" s="272">
        <v>0.37752441313000001</v>
      </c>
      <c r="M12" s="272">
        <v>0.43440148465</v>
      </c>
      <c r="N12" s="272">
        <v>0.47572155433000002</v>
      </c>
      <c r="O12" s="272">
        <v>0.4750167991</v>
      </c>
      <c r="P12" s="272">
        <v>0.48198071691</v>
      </c>
      <c r="Q12" s="272">
        <v>0.53265514555000004</v>
      </c>
      <c r="R12" s="272">
        <v>0.50579007541999998</v>
      </c>
      <c r="S12" s="272">
        <v>0.49112056253000003</v>
      </c>
      <c r="T12" s="272">
        <v>0.4482580753</v>
      </c>
      <c r="U12" s="272">
        <v>0.45109618919</v>
      </c>
      <c r="V12" s="272">
        <v>0.39876273799</v>
      </c>
      <c r="W12" s="272">
        <v>0.38835121446999998</v>
      </c>
      <c r="X12" s="272">
        <v>0.42559702816</v>
      </c>
      <c r="Y12" s="272">
        <v>0.43152789484999998</v>
      </c>
      <c r="Z12" s="272">
        <v>0.50117674026000003</v>
      </c>
      <c r="AA12" s="272">
        <v>0.50563728601000002</v>
      </c>
      <c r="AB12" s="272">
        <v>0.48748641724000003</v>
      </c>
      <c r="AC12" s="272">
        <v>0.59568842285000001</v>
      </c>
      <c r="AD12" s="272">
        <v>0.59065121965</v>
      </c>
      <c r="AE12" s="272">
        <v>0.60778015127999996</v>
      </c>
      <c r="AF12" s="272">
        <v>0.56951326707000005</v>
      </c>
      <c r="AG12" s="272">
        <v>0.49884795728999998</v>
      </c>
      <c r="AH12" s="272">
        <v>0.43250474582999998</v>
      </c>
      <c r="AI12" s="272">
        <v>0.43810468637</v>
      </c>
      <c r="AJ12" s="272">
        <v>0.49658947275999998</v>
      </c>
      <c r="AK12" s="272">
        <v>0.49534726745000002</v>
      </c>
      <c r="AL12" s="272">
        <v>0.52249543005999999</v>
      </c>
      <c r="AM12" s="272">
        <v>0.57136385851000004</v>
      </c>
      <c r="AN12" s="272">
        <v>0.54750227030999998</v>
      </c>
      <c r="AO12" s="272">
        <v>0.59350338293000005</v>
      </c>
      <c r="AP12" s="272">
        <v>0.60553413710000004</v>
      </c>
      <c r="AQ12" s="272">
        <v>0.61605053840000001</v>
      </c>
      <c r="AR12" s="272">
        <v>0.60796140506999996</v>
      </c>
      <c r="AS12" s="272">
        <v>0.48704852346999999</v>
      </c>
      <c r="AT12" s="272">
        <v>0.49513687944000001</v>
      </c>
      <c r="AU12" s="272">
        <v>0.44577879863999997</v>
      </c>
      <c r="AV12" s="272">
        <v>0.46668975102999999</v>
      </c>
      <c r="AW12" s="272">
        <v>0.49815930004999998</v>
      </c>
      <c r="AX12" s="272">
        <v>0.53083796999999999</v>
      </c>
      <c r="AY12" s="272">
        <v>0.54385099999999997</v>
      </c>
      <c r="AZ12" s="272">
        <v>0.50684720000000005</v>
      </c>
      <c r="BA12" s="360">
        <v>0.59758820000000001</v>
      </c>
      <c r="BB12" s="360">
        <v>0.6023271</v>
      </c>
      <c r="BC12" s="360">
        <v>0.62152929999999995</v>
      </c>
      <c r="BD12" s="360">
        <v>0.61880040000000003</v>
      </c>
      <c r="BE12" s="360">
        <v>0.56600289999999998</v>
      </c>
      <c r="BF12" s="360">
        <v>0.51459299999999997</v>
      </c>
      <c r="BG12" s="360">
        <v>0.49395820000000001</v>
      </c>
      <c r="BH12" s="360">
        <v>0.54707510000000004</v>
      </c>
      <c r="BI12" s="360">
        <v>0.56328489999999998</v>
      </c>
      <c r="BJ12" s="360">
        <v>0.5788527</v>
      </c>
      <c r="BK12" s="360">
        <v>0.58643579999999995</v>
      </c>
      <c r="BL12" s="360">
        <v>0.5686312</v>
      </c>
      <c r="BM12" s="360">
        <v>0.65229720000000002</v>
      </c>
      <c r="BN12" s="360">
        <v>0.65689560000000002</v>
      </c>
      <c r="BO12" s="360">
        <v>0.67627610000000005</v>
      </c>
      <c r="BP12" s="360">
        <v>0.66140650000000001</v>
      </c>
      <c r="BQ12" s="360">
        <v>0.61130320000000005</v>
      </c>
      <c r="BR12" s="360">
        <v>0.55534099999999997</v>
      </c>
      <c r="BS12" s="360">
        <v>0.52831349999999999</v>
      </c>
      <c r="BT12" s="360">
        <v>0.58646200000000004</v>
      </c>
      <c r="BU12" s="360">
        <v>0.60369850000000003</v>
      </c>
      <c r="BV12" s="360">
        <v>0.62336579999999997</v>
      </c>
    </row>
    <row r="13" spans="1:74" ht="12" customHeight="1" x14ac:dyDescent="0.2">
      <c r="A13" s="601"/>
      <c r="B13" s="170" t="s">
        <v>476</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361"/>
      <c r="BB13" s="361"/>
      <c r="BC13" s="361"/>
      <c r="BD13" s="361"/>
      <c r="BE13" s="361"/>
      <c r="BF13" s="361"/>
      <c r="BG13" s="361"/>
      <c r="BH13" s="361"/>
      <c r="BI13" s="361"/>
      <c r="BJ13" s="361"/>
      <c r="BK13" s="361"/>
      <c r="BL13" s="361"/>
      <c r="BM13" s="361"/>
      <c r="BN13" s="361"/>
      <c r="BO13" s="361"/>
      <c r="BP13" s="361"/>
      <c r="BQ13" s="361"/>
      <c r="BR13" s="361"/>
      <c r="BS13" s="361"/>
      <c r="BT13" s="361"/>
      <c r="BU13" s="361"/>
      <c r="BV13" s="361"/>
    </row>
    <row r="14" spans="1:74" ht="12" customHeight="1" x14ac:dyDescent="0.2">
      <c r="A14" s="601" t="s">
        <v>1186</v>
      </c>
      <c r="B14" s="602" t="s">
        <v>1253</v>
      </c>
      <c r="C14" s="272">
        <v>6.5405716000000003E-2</v>
      </c>
      <c r="D14" s="272">
        <v>5.8925323000000002E-2</v>
      </c>
      <c r="E14" s="272">
        <v>6.4861656000000004E-2</v>
      </c>
      <c r="F14" s="272">
        <v>6.1445791999999999E-2</v>
      </c>
      <c r="G14" s="272">
        <v>6.5349715000000003E-2</v>
      </c>
      <c r="H14" s="272">
        <v>6.5436615000000004E-2</v>
      </c>
      <c r="I14" s="272">
        <v>6.6674594000000004E-2</v>
      </c>
      <c r="J14" s="272">
        <v>6.5622429999999995E-2</v>
      </c>
      <c r="K14" s="272">
        <v>6.2935771000000001E-2</v>
      </c>
      <c r="L14" s="272">
        <v>6.5789846999999999E-2</v>
      </c>
      <c r="M14" s="272">
        <v>6.5272070000000001E-2</v>
      </c>
      <c r="N14" s="272">
        <v>6.8322696000000002E-2</v>
      </c>
      <c r="O14" s="272">
        <v>6.6298613000000006E-2</v>
      </c>
      <c r="P14" s="272">
        <v>6.2729654999999995E-2</v>
      </c>
      <c r="Q14" s="272">
        <v>6.7480604999999999E-2</v>
      </c>
      <c r="R14" s="272">
        <v>6.1485958E-2</v>
      </c>
      <c r="S14" s="272">
        <v>6.6186623E-2</v>
      </c>
      <c r="T14" s="272">
        <v>6.6442403999999997E-2</v>
      </c>
      <c r="U14" s="272">
        <v>6.8718651000000006E-2</v>
      </c>
      <c r="V14" s="272">
        <v>6.9593574000000005E-2</v>
      </c>
      <c r="W14" s="272">
        <v>6.5618134999999994E-2</v>
      </c>
      <c r="X14" s="272">
        <v>6.7715739999999996E-2</v>
      </c>
      <c r="Y14" s="272">
        <v>6.7057971999999993E-2</v>
      </c>
      <c r="Z14" s="272">
        <v>7.1329435999999996E-2</v>
      </c>
      <c r="AA14" s="272">
        <v>7.1065680000000006E-2</v>
      </c>
      <c r="AB14" s="272">
        <v>6.3326939999999998E-2</v>
      </c>
      <c r="AC14" s="272">
        <v>7.0015172000000001E-2</v>
      </c>
      <c r="AD14" s="272">
        <v>6.4113870000000003E-2</v>
      </c>
      <c r="AE14" s="272">
        <v>6.8976934000000004E-2</v>
      </c>
      <c r="AF14" s="272">
        <v>6.6678670999999995E-2</v>
      </c>
      <c r="AG14" s="272">
        <v>6.7955128000000004E-2</v>
      </c>
      <c r="AH14" s="272">
        <v>7.0744000000000001E-2</v>
      </c>
      <c r="AI14" s="272">
        <v>6.6504052999999994E-2</v>
      </c>
      <c r="AJ14" s="272">
        <v>6.9820594999999999E-2</v>
      </c>
      <c r="AK14" s="272">
        <v>7.0769894999999999E-2</v>
      </c>
      <c r="AL14" s="272">
        <v>7.1461034000000007E-2</v>
      </c>
      <c r="AM14" s="272">
        <v>6.9684537000000005E-2</v>
      </c>
      <c r="AN14" s="272">
        <v>6.3495454000000007E-2</v>
      </c>
      <c r="AO14" s="272">
        <v>6.9307283999999997E-2</v>
      </c>
      <c r="AP14" s="272">
        <v>6.5679794E-2</v>
      </c>
      <c r="AQ14" s="272">
        <v>6.9301916000000005E-2</v>
      </c>
      <c r="AR14" s="272">
        <v>6.8712494999999998E-2</v>
      </c>
      <c r="AS14" s="272">
        <v>7.2045933000000006E-2</v>
      </c>
      <c r="AT14" s="272">
        <v>7.2641359000000003E-2</v>
      </c>
      <c r="AU14" s="272">
        <v>6.5991431000000003E-2</v>
      </c>
      <c r="AV14" s="272">
        <v>6.9778588000000003E-2</v>
      </c>
      <c r="AW14" s="272">
        <v>6.7831651000000007E-2</v>
      </c>
      <c r="AX14" s="272">
        <v>7.2351799999999994E-2</v>
      </c>
      <c r="AY14" s="272">
        <v>7.0169499999999996E-2</v>
      </c>
      <c r="AZ14" s="272">
        <v>6.2095400000000002E-2</v>
      </c>
      <c r="BA14" s="360">
        <v>7.0787199999999995E-2</v>
      </c>
      <c r="BB14" s="360">
        <v>6.5645200000000001E-2</v>
      </c>
      <c r="BC14" s="360">
        <v>7.0842199999999994E-2</v>
      </c>
      <c r="BD14" s="360">
        <v>6.9397200000000006E-2</v>
      </c>
      <c r="BE14" s="360">
        <v>7.0166000000000006E-2</v>
      </c>
      <c r="BF14" s="360">
        <v>7.0126499999999994E-2</v>
      </c>
      <c r="BG14" s="360">
        <v>6.5734899999999999E-2</v>
      </c>
      <c r="BH14" s="360">
        <v>6.71099E-2</v>
      </c>
      <c r="BI14" s="360">
        <v>6.7218399999999998E-2</v>
      </c>
      <c r="BJ14" s="360">
        <v>7.1410799999999997E-2</v>
      </c>
      <c r="BK14" s="360">
        <v>6.9435200000000002E-2</v>
      </c>
      <c r="BL14" s="360">
        <v>6.4336000000000004E-2</v>
      </c>
      <c r="BM14" s="360">
        <v>7.00654E-2</v>
      </c>
      <c r="BN14" s="360">
        <v>6.6333799999999998E-2</v>
      </c>
      <c r="BO14" s="360">
        <v>7.0642999999999997E-2</v>
      </c>
      <c r="BP14" s="360">
        <v>6.9984299999999999E-2</v>
      </c>
      <c r="BQ14" s="360">
        <v>7.0513300000000001E-2</v>
      </c>
      <c r="BR14" s="360">
        <v>7.1327100000000004E-2</v>
      </c>
      <c r="BS14" s="360">
        <v>6.6644900000000007E-2</v>
      </c>
      <c r="BT14" s="360">
        <v>6.7660200000000004E-2</v>
      </c>
      <c r="BU14" s="360">
        <v>6.7279199999999997E-2</v>
      </c>
      <c r="BV14" s="360">
        <v>7.0830199999999996E-2</v>
      </c>
    </row>
    <row r="15" spans="1:74" ht="12" customHeight="1" x14ac:dyDescent="0.2">
      <c r="A15" s="601" t="s">
        <v>750</v>
      </c>
      <c r="B15" s="602" t="s">
        <v>582</v>
      </c>
      <c r="C15" s="272">
        <v>3.5671200000000002E-4</v>
      </c>
      <c r="D15" s="272">
        <v>3.2219200000000001E-4</v>
      </c>
      <c r="E15" s="272">
        <v>3.5671200000000002E-4</v>
      </c>
      <c r="F15" s="272">
        <v>3.4520500000000001E-4</v>
      </c>
      <c r="G15" s="272">
        <v>3.5671200000000002E-4</v>
      </c>
      <c r="H15" s="272">
        <v>3.4520500000000001E-4</v>
      </c>
      <c r="I15" s="272">
        <v>3.5671200000000002E-4</v>
      </c>
      <c r="J15" s="272">
        <v>3.5671200000000002E-4</v>
      </c>
      <c r="K15" s="272">
        <v>3.4520500000000001E-4</v>
      </c>
      <c r="L15" s="272">
        <v>3.5671200000000002E-4</v>
      </c>
      <c r="M15" s="272">
        <v>3.4520500000000001E-4</v>
      </c>
      <c r="N15" s="272">
        <v>3.5671200000000002E-4</v>
      </c>
      <c r="O15" s="272">
        <v>3.5573799999999997E-4</v>
      </c>
      <c r="P15" s="272">
        <v>3.3278700000000002E-4</v>
      </c>
      <c r="Q15" s="272">
        <v>3.5573799999999997E-4</v>
      </c>
      <c r="R15" s="272">
        <v>3.4426200000000002E-4</v>
      </c>
      <c r="S15" s="272">
        <v>3.5573799999999997E-4</v>
      </c>
      <c r="T15" s="272">
        <v>3.4426200000000002E-4</v>
      </c>
      <c r="U15" s="272">
        <v>3.5573799999999997E-4</v>
      </c>
      <c r="V15" s="272">
        <v>3.5573799999999997E-4</v>
      </c>
      <c r="W15" s="272">
        <v>3.4426200000000002E-4</v>
      </c>
      <c r="X15" s="272">
        <v>3.5573799999999997E-4</v>
      </c>
      <c r="Y15" s="272">
        <v>3.4426200000000002E-4</v>
      </c>
      <c r="Z15" s="272">
        <v>3.5573799999999997E-4</v>
      </c>
      <c r="AA15" s="272">
        <v>3.5671200000000002E-4</v>
      </c>
      <c r="AB15" s="272">
        <v>3.2219200000000001E-4</v>
      </c>
      <c r="AC15" s="272">
        <v>3.5671200000000002E-4</v>
      </c>
      <c r="AD15" s="272">
        <v>3.4520500000000001E-4</v>
      </c>
      <c r="AE15" s="272">
        <v>3.5671200000000002E-4</v>
      </c>
      <c r="AF15" s="272">
        <v>3.4520500000000001E-4</v>
      </c>
      <c r="AG15" s="272">
        <v>3.5671200000000002E-4</v>
      </c>
      <c r="AH15" s="272">
        <v>3.5671200000000002E-4</v>
      </c>
      <c r="AI15" s="272">
        <v>3.4520500000000001E-4</v>
      </c>
      <c r="AJ15" s="272">
        <v>3.5671200000000002E-4</v>
      </c>
      <c r="AK15" s="272">
        <v>3.4520500000000001E-4</v>
      </c>
      <c r="AL15" s="272">
        <v>3.5671200000000002E-4</v>
      </c>
      <c r="AM15" s="272">
        <v>3.5671200000000002E-4</v>
      </c>
      <c r="AN15" s="272">
        <v>3.2219200000000001E-4</v>
      </c>
      <c r="AO15" s="272">
        <v>3.5671200000000002E-4</v>
      </c>
      <c r="AP15" s="272">
        <v>3.4520500000000001E-4</v>
      </c>
      <c r="AQ15" s="272">
        <v>3.5671200000000002E-4</v>
      </c>
      <c r="AR15" s="272">
        <v>3.4520500000000001E-4</v>
      </c>
      <c r="AS15" s="272">
        <v>3.5671200000000002E-4</v>
      </c>
      <c r="AT15" s="272">
        <v>3.5671200000000002E-4</v>
      </c>
      <c r="AU15" s="272">
        <v>3.4520500000000001E-4</v>
      </c>
      <c r="AV15" s="272">
        <v>3.5671200000000002E-4</v>
      </c>
      <c r="AW15" s="272">
        <v>3.4520500000000001E-4</v>
      </c>
      <c r="AX15" s="272">
        <v>3.4938900000000003E-4</v>
      </c>
      <c r="AY15" s="272">
        <v>3.4872400000000002E-4</v>
      </c>
      <c r="AZ15" s="272">
        <v>3.5113599999999999E-4</v>
      </c>
      <c r="BA15" s="360">
        <v>3.5062899999999998E-4</v>
      </c>
      <c r="BB15" s="360">
        <v>3.5112199999999999E-4</v>
      </c>
      <c r="BC15" s="360">
        <v>3.5061400000000001E-4</v>
      </c>
      <c r="BD15" s="360">
        <v>3.5110499999999999E-4</v>
      </c>
      <c r="BE15" s="360">
        <v>3.50596E-4</v>
      </c>
      <c r="BF15" s="360">
        <v>3.5003999999999998E-4</v>
      </c>
      <c r="BG15" s="360">
        <v>3.50479E-4</v>
      </c>
      <c r="BH15" s="360">
        <v>3.4991299999999998E-4</v>
      </c>
      <c r="BI15" s="360">
        <v>3.50341E-4</v>
      </c>
      <c r="BJ15" s="360">
        <v>3.50427E-4</v>
      </c>
      <c r="BK15" s="360">
        <v>3.50582E-4</v>
      </c>
      <c r="BL15" s="360">
        <v>3.5053100000000001E-4</v>
      </c>
      <c r="BM15" s="360">
        <v>3.5052299999999999E-4</v>
      </c>
      <c r="BN15" s="360">
        <v>3.5046799999999999E-4</v>
      </c>
      <c r="BO15" s="360">
        <v>3.50455E-4</v>
      </c>
      <c r="BP15" s="360">
        <v>3.50396E-4</v>
      </c>
      <c r="BQ15" s="360">
        <v>3.5037799999999999E-4</v>
      </c>
      <c r="BR15" s="360">
        <v>3.5040800000000002E-4</v>
      </c>
      <c r="BS15" s="360">
        <v>3.5040199999999998E-4</v>
      </c>
      <c r="BT15" s="360">
        <v>3.5044600000000003E-4</v>
      </c>
      <c r="BU15" s="360">
        <v>3.5045600000000002E-4</v>
      </c>
      <c r="BV15" s="360">
        <v>3.5045900000000001E-4</v>
      </c>
    </row>
    <row r="16" spans="1:74" ht="12" customHeight="1" x14ac:dyDescent="0.2">
      <c r="A16" s="601" t="s">
        <v>751</v>
      </c>
      <c r="B16" s="602" t="s">
        <v>53</v>
      </c>
      <c r="C16" s="272">
        <v>1.128301E-3</v>
      </c>
      <c r="D16" s="272">
        <v>9.7548999999999997E-4</v>
      </c>
      <c r="E16" s="272">
        <v>1.213193E-3</v>
      </c>
      <c r="F16" s="272">
        <v>1.2834109999999999E-3</v>
      </c>
      <c r="G16" s="272">
        <v>1.1875259999999999E-3</v>
      </c>
      <c r="H16" s="272">
        <v>1.0615399999999999E-3</v>
      </c>
      <c r="I16" s="272">
        <v>1.074099E-3</v>
      </c>
      <c r="J16" s="272">
        <v>8.4025699999999996E-4</v>
      </c>
      <c r="K16" s="272">
        <v>7.1647599999999996E-4</v>
      </c>
      <c r="L16" s="272">
        <v>1.065788E-3</v>
      </c>
      <c r="M16" s="272">
        <v>1.2392989999999999E-3</v>
      </c>
      <c r="N16" s="272">
        <v>1.349769E-3</v>
      </c>
      <c r="O16" s="272">
        <v>1.19633E-3</v>
      </c>
      <c r="P16" s="272">
        <v>1.065472E-3</v>
      </c>
      <c r="Q16" s="272">
        <v>1.3120950000000001E-3</v>
      </c>
      <c r="R16" s="272">
        <v>1.186124E-3</v>
      </c>
      <c r="S16" s="272">
        <v>1.1028730000000001E-3</v>
      </c>
      <c r="T16" s="272">
        <v>9.1069100000000004E-4</v>
      </c>
      <c r="U16" s="272">
        <v>9.5740699999999996E-4</v>
      </c>
      <c r="V16" s="272">
        <v>8.5254700000000005E-4</v>
      </c>
      <c r="W16" s="272">
        <v>6.02558E-4</v>
      </c>
      <c r="X16" s="272">
        <v>8.1314799999999997E-4</v>
      </c>
      <c r="Y16" s="272">
        <v>6.4054499999999996E-4</v>
      </c>
      <c r="Z16" s="272">
        <v>1.077485E-3</v>
      </c>
      <c r="AA16" s="272">
        <v>1.156401E-3</v>
      </c>
      <c r="AB16" s="272">
        <v>1.0599120000000001E-3</v>
      </c>
      <c r="AC16" s="272">
        <v>1.205968E-3</v>
      </c>
      <c r="AD16" s="272">
        <v>1.3467780000000001E-3</v>
      </c>
      <c r="AE16" s="272">
        <v>1.4256500000000001E-3</v>
      </c>
      <c r="AF16" s="272">
        <v>1.140573E-3</v>
      </c>
      <c r="AG16" s="272">
        <v>1.0550410000000001E-3</v>
      </c>
      <c r="AH16" s="272">
        <v>8.5690400000000002E-4</v>
      </c>
      <c r="AI16" s="272">
        <v>6.9004099999999996E-4</v>
      </c>
      <c r="AJ16" s="272">
        <v>7.7197099999999999E-4</v>
      </c>
      <c r="AK16" s="272">
        <v>1.1144320000000001E-3</v>
      </c>
      <c r="AL16" s="272">
        <v>9.1427200000000004E-4</v>
      </c>
      <c r="AM16" s="272">
        <v>1.0296820000000001E-3</v>
      </c>
      <c r="AN16" s="272">
        <v>1.0314689999999999E-3</v>
      </c>
      <c r="AO16" s="272">
        <v>1.1273990000000001E-3</v>
      </c>
      <c r="AP16" s="272">
        <v>1.1006919999999999E-3</v>
      </c>
      <c r="AQ16" s="272">
        <v>1.150096E-3</v>
      </c>
      <c r="AR16" s="272">
        <v>1.0491470000000001E-3</v>
      </c>
      <c r="AS16" s="272">
        <v>1.039388E-3</v>
      </c>
      <c r="AT16" s="272">
        <v>9.8019499999999989E-4</v>
      </c>
      <c r="AU16" s="272">
        <v>9.4704900000000005E-4</v>
      </c>
      <c r="AV16" s="272">
        <v>1.058563E-3</v>
      </c>
      <c r="AW16" s="272">
        <v>1.172523E-3</v>
      </c>
      <c r="AX16" s="272">
        <v>9.1620999999999998E-4</v>
      </c>
      <c r="AY16" s="272">
        <v>1.0318700000000001E-3</v>
      </c>
      <c r="AZ16" s="272">
        <v>1.03366E-3</v>
      </c>
      <c r="BA16" s="360">
        <v>1.1297900000000001E-3</v>
      </c>
      <c r="BB16" s="360">
        <v>1.1030300000000001E-3</v>
      </c>
      <c r="BC16" s="360">
        <v>1.1525299999999999E-3</v>
      </c>
      <c r="BD16" s="360">
        <v>1.05137E-3</v>
      </c>
      <c r="BE16" s="360">
        <v>1.04159E-3</v>
      </c>
      <c r="BF16" s="360">
        <v>9.8227100000000006E-4</v>
      </c>
      <c r="BG16" s="360">
        <v>9.49057E-4</v>
      </c>
      <c r="BH16" s="360">
        <v>1.0608099999999999E-3</v>
      </c>
      <c r="BI16" s="360">
        <v>1.17501E-3</v>
      </c>
      <c r="BJ16" s="360">
        <v>1.24661E-3</v>
      </c>
      <c r="BK16" s="360">
        <v>1.0318700000000001E-3</v>
      </c>
      <c r="BL16" s="360">
        <v>1.0705700000000001E-3</v>
      </c>
      <c r="BM16" s="360">
        <v>1.1297900000000001E-3</v>
      </c>
      <c r="BN16" s="360">
        <v>1.1030300000000001E-3</v>
      </c>
      <c r="BO16" s="360">
        <v>1.1525299999999999E-3</v>
      </c>
      <c r="BP16" s="360">
        <v>1.05137E-3</v>
      </c>
      <c r="BQ16" s="360">
        <v>1.04159E-3</v>
      </c>
      <c r="BR16" s="360">
        <v>9.8227100000000006E-4</v>
      </c>
      <c r="BS16" s="360">
        <v>9.49057E-4</v>
      </c>
      <c r="BT16" s="360">
        <v>1.0608099999999999E-3</v>
      </c>
      <c r="BU16" s="360">
        <v>1.17501E-3</v>
      </c>
      <c r="BV16" s="360">
        <v>1.24661E-3</v>
      </c>
    </row>
    <row r="17" spans="1:74" ht="12" customHeight="1" x14ac:dyDescent="0.2">
      <c r="A17" s="601" t="s">
        <v>1248</v>
      </c>
      <c r="B17" s="602" t="s">
        <v>1247</v>
      </c>
      <c r="C17" s="272">
        <v>7.5002368632000002E-4</v>
      </c>
      <c r="D17" s="272">
        <v>8.0179483168000003E-4</v>
      </c>
      <c r="E17" s="272">
        <v>1.1302147501E-3</v>
      </c>
      <c r="F17" s="272">
        <v>1.2259388658E-3</v>
      </c>
      <c r="G17" s="272">
        <v>1.3628626532E-3</v>
      </c>
      <c r="H17" s="272">
        <v>1.3600991969999999E-3</v>
      </c>
      <c r="I17" s="272">
        <v>1.4183072552E-3</v>
      </c>
      <c r="J17" s="272">
        <v>1.3926006072999999E-3</v>
      </c>
      <c r="K17" s="272">
        <v>1.2746316659000001E-3</v>
      </c>
      <c r="L17" s="272">
        <v>1.178842224E-3</v>
      </c>
      <c r="M17" s="272">
        <v>9.4600868643E-4</v>
      </c>
      <c r="N17" s="272">
        <v>8.8033955723000005E-4</v>
      </c>
      <c r="O17" s="272">
        <v>1.0580483158000001E-3</v>
      </c>
      <c r="P17" s="272">
        <v>1.1668581450000001E-3</v>
      </c>
      <c r="Q17" s="272">
        <v>1.5994217508999999E-3</v>
      </c>
      <c r="R17" s="272">
        <v>1.7416507738E-3</v>
      </c>
      <c r="S17" s="272">
        <v>1.9229605144000001E-3</v>
      </c>
      <c r="T17" s="272">
        <v>1.929104872E-3</v>
      </c>
      <c r="U17" s="272">
        <v>2.0000560232000001E-3</v>
      </c>
      <c r="V17" s="272">
        <v>1.9585791397999999E-3</v>
      </c>
      <c r="W17" s="272">
        <v>1.7752234034000001E-3</v>
      </c>
      <c r="X17" s="272">
        <v>1.6294303669E-3</v>
      </c>
      <c r="Y17" s="272">
        <v>1.296847013E-3</v>
      </c>
      <c r="Z17" s="272">
        <v>1.1905278851000001E-3</v>
      </c>
      <c r="AA17" s="272">
        <v>1.1464567174E-3</v>
      </c>
      <c r="AB17" s="272">
        <v>1.2800461578E-3</v>
      </c>
      <c r="AC17" s="272">
        <v>1.8440164822E-3</v>
      </c>
      <c r="AD17" s="272">
        <v>2.0031973957999999E-3</v>
      </c>
      <c r="AE17" s="272">
        <v>2.2386225354999998E-3</v>
      </c>
      <c r="AF17" s="272">
        <v>2.2697892136E-3</v>
      </c>
      <c r="AG17" s="272">
        <v>2.3730760910000001E-3</v>
      </c>
      <c r="AH17" s="272">
        <v>2.3152326257999999E-3</v>
      </c>
      <c r="AI17" s="272">
        <v>2.0954819449999999E-3</v>
      </c>
      <c r="AJ17" s="272">
        <v>1.8865506142E-3</v>
      </c>
      <c r="AK17" s="272">
        <v>1.4611632266E-3</v>
      </c>
      <c r="AL17" s="272">
        <v>1.2998958810000001E-3</v>
      </c>
      <c r="AM17" s="272">
        <v>1.3884705323999999E-3</v>
      </c>
      <c r="AN17" s="272">
        <v>1.475825609E-3</v>
      </c>
      <c r="AO17" s="272">
        <v>2.0946952678000002E-3</v>
      </c>
      <c r="AP17" s="272">
        <v>2.2911955073999998E-3</v>
      </c>
      <c r="AQ17" s="272">
        <v>2.5393735564999999E-3</v>
      </c>
      <c r="AR17" s="272">
        <v>2.5656980136E-3</v>
      </c>
      <c r="AS17" s="272">
        <v>2.6358895005000002E-3</v>
      </c>
      <c r="AT17" s="272">
        <v>2.5695878799E-3</v>
      </c>
      <c r="AU17" s="272">
        <v>2.3544841908999998E-3</v>
      </c>
      <c r="AV17" s="272">
        <v>2.1334255204E-3</v>
      </c>
      <c r="AW17" s="272">
        <v>1.6789619764E-3</v>
      </c>
      <c r="AX17" s="272">
        <v>1.5049392934000001E-3</v>
      </c>
      <c r="AY17" s="272">
        <v>1.58172E-3</v>
      </c>
      <c r="AZ17" s="272">
        <v>1.68334E-3</v>
      </c>
      <c r="BA17" s="360">
        <v>2.39785E-3</v>
      </c>
      <c r="BB17" s="360">
        <v>2.6056899999999999E-3</v>
      </c>
      <c r="BC17" s="360">
        <v>2.88346E-3</v>
      </c>
      <c r="BD17" s="360">
        <v>2.9021199999999998E-3</v>
      </c>
      <c r="BE17" s="360">
        <v>3.0046500000000002E-3</v>
      </c>
      <c r="BF17" s="360">
        <v>2.9279499999999999E-3</v>
      </c>
      <c r="BG17" s="360">
        <v>2.6627299999999999E-3</v>
      </c>
      <c r="BH17" s="360">
        <v>2.4421899999999999E-3</v>
      </c>
      <c r="BI17" s="360">
        <v>1.9315999999999999E-3</v>
      </c>
      <c r="BJ17" s="360">
        <v>1.74895E-3</v>
      </c>
      <c r="BK17" s="360">
        <v>1.84867E-3</v>
      </c>
      <c r="BL17" s="360">
        <v>2.0342400000000001E-3</v>
      </c>
      <c r="BM17" s="360">
        <v>2.7931700000000002E-3</v>
      </c>
      <c r="BN17" s="360">
        <v>3.0322399999999998E-3</v>
      </c>
      <c r="BO17" s="360">
        <v>3.3531199999999998E-3</v>
      </c>
      <c r="BP17" s="360">
        <v>3.3723799999999999E-3</v>
      </c>
      <c r="BQ17" s="360">
        <v>3.4898899999999998E-3</v>
      </c>
      <c r="BR17" s="360">
        <v>3.39924E-3</v>
      </c>
      <c r="BS17" s="360">
        <v>3.0903699999999998E-3</v>
      </c>
      <c r="BT17" s="360">
        <v>2.8341500000000001E-3</v>
      </c>
      <c r="BU17" s="360">
        <v>2.2418199999999998E-3</v>
      </c>
      <c r="BV17" s="360">
        <v>2.0299799999999998E-3</v>
      </c>
    </row>
    <row r="18" spans="1:74" ht="12" customHeight="1" x14ac:dyDescent="0.2">
      <c r="A18" s="601" t="s">
        <v>23</v>
      </c>
      <c r="B18" s="602" t="s">
        <v>1018</v>
      </c>
      <c r="C18" s="272">
        <v>1.6636206000000001E-2</v>
      </c>
      <c r="D18" s="272">
        <v>1.4557964E-2</v>
      </c>
      <c r="E18" s="272">
        <v>1.6545635999999999E-2</v>
      </c>
      <c r="F18" s="272">
        <v>1.5970629E-2</v>
      </c>
      <c r="G18" s="272">
        <v>1.5363425999999999E-2</v>
      </c>
      <c r="H18" s="272">
        <v>1.4928719E-2</v>
      </c>
      <c r="I18" s="272">
        <v>1.5733336000000001E-2</v>
      </c>
      <c r="J18" s="272">
        <v>1.5213925999999999E-2</v>
      </c>
      <c r="K18" s="272">
        <v>1.4701449E-2</v>
      </c>
      <c r="L18" s="272">
        <v>1.6885305999999999E-2</v>
      </c>
      <c r="M18" s="272">
        <v>1.6498868999999999E-2</v>
      </c>
      <c r="N18" s="272">
        <v>1.7284095999999999E-2</v>
      </c>
      <c r="O18" s="272">
        <v>1.4999556000000001E-2</v>
      </c>
      <c r="P18" s="272">
        <v>1.4516444999999999E-2</v>
      </c>
      <c r="Q18" s="272">
        <v>1.5839426E-2</v>
      </c>
      <c r="R18" s="272">
        <v>1.4924649999999999E-2</v>
      </c>
      <c r="S18" s="272">
        <v>1.4973256000000001E-2</v>
      </c>
      <c r="T18" s="272">
        <v>1.2940200000000001E-2</v>
      </c>
      <c r="U18" s="272">
        <v>1.3701415999999999E-2</v>
      </c>
      <c r="V18" s="272">
        <v>1.3726656E-2</v>
      </c>
      <c r="W18" s="272">
        <v>1.300373E-2</v>
      </c>
      <c r="X18" s="272">
        <v>1.5062526E-2</v>
      </c>
      <c r="Y18" s="272">
        <v>1.516904E-2</v>
      </c>
      <c r="Z18" s="272">
        <v>1.5568406E-2</v>
      </c>
      <c r="AA18" s="272">
        <v>1.5235936E-2</v>
      </c>
      <c r="AB18" s="272">
        <v>1.3718484E-2</v>
      </c>
      <c r="AC18" s="272">
        <v>1.5055936000000001E-2</v>
      </c>
      <c r="AD18" s="272">
        <v>1.4384159000000001E-2</v>
      </c>
      <c r="AE18" s="272">
        <v>1.3728436E-2</v>
      </c>
      <c r="AF18" s="272">
        <v>1.2469789E-2</v>
      </c>
      <c r="AG18" s="272">
        <v>1.3126356E-2</v>
      </c>
      <c r="AH18" s="272">
        <v>1.3332426E-2</v>
      </c>
      <c r="AI18" s="272">
        <v>1.2559179E-2</v>
      </c>
      <c r="AJ18" s="272">
        <v>1.4323156E-2</v>
      </c>
      <c r="AK18" s="272">
        <v>1.4568549E-2</v>
      </c>
      <c r="AL18" s="272">
        <v>1.5033846E-2</v>
      </c>
      <c r="AM18" s="272">
        <v>1.5133275999999999E-2</v>
      </c>
      <c r="AN18" s="272">
        <v>1.3627004E-2</v>
      </c>
      <c r="AO18" s="272">
        <v>1.4993925999999999E-2</v>
      </c>
      <c r="AP18" s="272">
        <v>1.4446689E-2</v>
      </c>
      <c r="AQ18" s="272">
        <v>1.3923936E-2</v>
      </c>
      <c r="AR18" s="272">
        <v>1.2491669E-2</v>
      </c>
      <c r="AS18" s="272">
        <v>1.3075755999999999E-2</v>
      </c>
      <c r="AT18" s="272">
        <v>1.3136856000000001E-2</v>
      </c>
      <c r="AU18" s="272">
        <v>1.2642989E-2</v>
      </c>
      <c r="AV18" s="272">
        <v>1.4691096000000001E-2</v>
      </c>
      <c r="AW18" s="272">
        <v>1.4486239E-2</v>
      </c>
      <c r="AX18" s="272">
        <v>1.4926699999999999E-2</v>
      </c>
      <c r="AY18" s="272">
        <v>1.4572699999999999E-2</v>
      </c>
      <c r="AZ18" s="272">
        <v>1.32654E-2</v>
      </c>
      <c r="BA18" s="360">
        <v>1.45901E-2</v>
      </c>
      <c r="BB18" s="360">
        <v>1.40137E-2</v>
      </c>
      <c r="BC18" s="360">
        <v>1.39673E-2</v>
      </c>
      <c r="BD18" s="360">
        <v>1.31596E-2</v>
      </c>
      <c r="BE18" s="360">
        <v>1.38175E-2</v>
      </c>
      <c r="BF18" s="360">
        <v>1.39171E-2</v>
      </c>
      <c r="BG18" s="360">
        <v>1.31792E-2</v>
      </c>
      <c r="BH18" s="360">
        <v>1.43368E-2</v>
      </c>
      <c r="BI18" s="360">
        <v>1.40628E-2</v>
      </c>
      <c r="BJ18" s="360">
        <v>1.45063E-2</v>
      </c>
      <c r="BK18" s="360">
        <v>1.4533300000000001E-2</v>
      </c>
      <c r="BL18" s="360">
        <v>1.34173E-2</v>
      </c>
      <c r="BM18" s="360">
        <v>1.46334E-2</v>
      </c>
      <c r="BN18" s="360">
        <v>1.40949E-2</v>
      </c>
      <c r="BO18" s="360">
        <v>1.40839E-2</v>
      </c>
      <c r="BP18" s="360">
        <v>1.3266399999999999E-2</v>
      </c>
      <c r="BQ18" s="360">
        <v>1.3889800000000001E-2</v>
      </c>
      <c r="BR18" s="360">
        <v>1.39379E-2</v>
      </c>
      <c r="BS18" s="360">
        <v>1.31453E-2</v>
      </c>
      <c r="BT18" s="360">
        <v>1.4246399999999999E-2</v>
      </c>
      <c r="BU18" s="360">
        <v>1.39934E-2</v>
      </c>
      <c r="BV18" s="360">
        <v>1.44662E-2</v>
      </c>
    </row>
    <row r="19" spans="1:74" ht="12" customHeight="1" x14ac:dyDescent="0.2">
      <c r="A19" s="555" t="s">
        <v>55</v>
      </c>
      <c r="B19" s="602" t="s">
        <v>1252</v>
      </c>
      <c r="C19" s="272">
        <v>0.12973791300000001</v>
      </c>
      <c r="D19" s="272">
        <v>0.116126169</v>
      </c>
      <c r="E19" s="272">
        <v>0.12174576300000001</v>
      </c>
      <c r="F19" s="272">
        <v>0.121027992</v>
      </c>
      <c r="G19" s="272">
        <v>0.12460526299999999</v>
      </c>
      <c r="H19" s="272">
        <v>0.121134452</v>
      </c>
      <c r="I19" s="272">
        <v>0.12636212299999999</v>
      </c>
      <c r="J19" s="272">
        <v>0.12670922300000001</v>
      </c>
      <c r="K19" s="272">
        <v>0.121041312</v>
      </c>
      <c r="L19" s="272">
        <v>0.120135223</v>
      </c>
      <c r="M19" s="272">
        <v>0.121497802</v>
      </c>
      <c r="N19" s="272">
        <v>0.12576505299999999</v>
      </c>
      <c r="O19" s="272">
        <v>0.12675117599999999</v>
      </c>
      <c r="P19" s="272">
        <v>0.11851002300000001</v>
      </c>
      <c r="Q19" s="272">
        <v>0.121447376</v>
      </c>
      <c r="R19" s="272">
        <v>0.115260059</v>
      </c>
      <c r="S19" s="272">
        <v>0.120853956</v>
      </c>
      <c r="T19" s="272">
        <v>0.121132669</v>
      </c>
      <c r="U19" s="272">
        <v>0.124084676</v>
      </c>
      <c r="V19" s="272">
        <v>0.124402316</v>
      </c>
      <c r="W19" s="272">
        <v>0.116908159</v>
      </c>
      <c r="X19" s="272">
        <v>0.11952067600000001</v>
      </c>
      <c r="Y19" s="272">
        <v>0.121972399</v>
      </c>
      <c r="Z19" s="272">
        <v>0.142932266</v>
      </c>
      <c r="AA19" s="272">
        <v>0.13189726299999999</v>
      </c>
      <c r="AB19" s="272">
        <v>0.11752612899999999</v>
      </c>
      <c r="AC19" s="272">
        <v>0.12948659300000001</v>
      </c>
      <c r="AD19" s="272">
        <v>0.123486492</v>
      </c>
      <c r="AE19" s="272">
        <v>0.12701578299999999</v>
      </c>
      <c r="AF19" s="272">
        <v>0.127630522</v>
      </c>
      <c r="AG19" s="272">
        <v>0.132980083</v>
      </c>
      <c r="AH19" s="272">
        <v>0.13402440299999999</v>
      </c>
      <c r="AI19" s="272">
        <v>0.122918552</v>
      </c>
      <c r="AJ19" s="272">
        <v>0.12840758299999999</v>
      </c>
      <c r="AK19" s="272">
        <v>0.12902266200000001</v>
      </c>
      <c r="AL19" s="272">
        <v>0.13504683300000001</v>
      </c>
      <c r="AM19" s="272">
        <v>0.13146332299999999</v>
      </c>
      <c r="AN19" s="272">
        <v>0.12182000900000001</v>
      </c>
      <c r="AO19" s="272">
        <v>0.12821007300000001</v>
      </c>
      <c r="AP19" s="272">
        <v>0.12614845199999999</v>
      </c>
      <c r="AQ19" s="272">
        <v>0.12844066300000001</v>
      </c>
      <c r="AR19" s="272">
        <v>0.12716703200000001</v>
      </c>
      <c r="AS19" s="272">
        <v>0.132013773</v>
      </c>
      <c r="AT19" s="272">
        <v>0.133148673</v>
      </c>
      <c r="AU19" s="272">
        <v>0.123365752</v>
      </c>
      <c r="AV19" s="272">
        <v>0.128228223</v>
      </c>
      <c r="AW19" s="272">
        <v>0.12688854199999999</v>
      </c>
      <c r="AX19" s="272">
        <v>0.12851309999999999</v>
      </c>
      <c r="AY19" s="272">
        <v>0.129024</v>
      </c>
      <c r="AZ19" s="272">
        <v>0.11408749999999999</v>
      </c>
      <c r="BA19" s="360">
        <v>0.11937490000000001</v>
      </c>
      <c r="BB19" s="360">
        <v>0.11633400000000001</v>
      </c>
      <c r="BC19" s="360">
        <v>0.1174187</v>
      </c>
      <c r="BD19" s="360">
        <v>0.115941</v>
      </c>
      <c r="BE19" s="360">
        <v>0.1219706</v>
      </c>
      <c r="BF19" s="360">
        <v>0.1199899</v>
      </c>
      <c r="BG19" s="360">
        <v>0.1160062</v>
      </c>
      <c r="BH19" s="360">
        <v>0.1205353</v>
      </c>
      <c r="BI19" s="360">
        <v>0.1173447</v>
      </c>
      <c r="BJ19" s="360">
        <v>0.1224423</v>
      </c>
      <c r="BK19" s="360">
        <v>0.1221397</v>
      </c>
      <c r="BL19" s="360">
        <v>0.1096912</v>
      </c>
      <c r="BM19" s="360">
        <v>0.11651359999999999</v>
      </c>
      <c r="BN19" s="360">
        <v>0.1144003</v>
      </c>
      <c r="BO19" s="360">
        <v>0.1160434</v>
      </c>
      <c r="BP19" s="360">
        <v>0.1148937</v>
      </c>
      <c r="BQ19" s="360">
        <v>0.1211015</v>
      </c>
      <c r="BR19" s="360">
        <v>0.1192158</v>
      </c>
      <c r="BS19" s="360">
        <v>0.1152793</v>
      </c>
      <c r="BT19" s="360">
        <v>0.119824</v>
      </c>
      <c r="BU19" s="360">
        <v>0.116643</v>
      </c>
      <c r="BV19" s="360">
        <v>0.1217543</v>
      </c>
    </row>
    <row r="20" spans="1:74" ht="12" customHeight="1" x14ac:dyDescent="0.2">
      <c r="A20" s="601" t="s">
        <v>22</v>
      </c>
      <c r="B20" s="602" t="s">
        <v>475</v>
      </c>
      <c r="C20" s="272">
        <v>0.21465293154000001</v>
      </c>
      <c r="D20" s="272">
        <v>0.19222158412000001</v>
      </c>
      <c r="E20" s="272">
        <v>0.20619255079000001</v>
      </c>
      <c r="F20" s="272">
        <v>0.20148378456999999</v>
      </c>
      <c r="G20" s="272">
        <v>0.20840417126999999</v>
      </c>
      <c r="H20" s="272">
        <v>0.20441159018999999</v>
      </c>
      <c r="I20" s="272">
        <v>0.21174850935</v>
      </c>
      <c r="J20" s="272">
        <v>0.21030080496</v>
      </c>
      <c r="K20" s="272">
        <v>0.20123520511000001</v>
      </c>
      <c r="L20" s="272">
        <v>0.20573611456999999</v>
      </c>
      <c r="M20" s="272">
        <v>0.20631987442999999</v>
      </c>
      <c r="N20" s="272">
        <v>0.21454946336</v>
      </c>
      <c r="O20" s="272">
        <v>0.21099900533999999</v>
      </c>
      <c r="P20" s="272">
        <v>0.19858971071000001</v>
      </c>
      <c r="Q20" s="272">
        <v>0.20796832027000001</v>
      </c>
      <c r="R20" s="272">
        <v>0.19462570366000001</v>
      </c>
      <c r="S20" s="272">
        <v>0.20502514471</v>
      </c>
      <c r="T20" s="272">
        <v>0.20332478408999999</v>
      </c>
      <c r="U20" s="272">
        <v>0.20940894063000001</v>
      </c>
      <c r="V20" s="272">
        <v>0.21054143871</v>
      </c>
      <c r="W20" s="272">
        <v>0.19798194709</v>
      </c>
      <c r="X20" s="272">
        <v>0.20499373162000001</v>
      </c>
      <c r="Y20" s="272">
        <v>0.20668818190999999</v>
      </c>
      <c r="Z20" s="272">
        <v>0.23284231321000001</v>
      </c>
      <c r="AA20" s="272">
        <v>0.22114734419000001</v>
      </c>
      <c r="AB20" s="272">
        <v>0.19729380563999999</v>
      </c>
      <c r="AC20" s="272">
        <v>0.21764905105999999</v>
      </c>
      <c r="AD20" s="272">
        <v>0.20518455997000001</v>
      </c>
      <c r="AE20" s="272">
        <v>0.21310963893000001</v>
      </c>
      <c r="AF20" s="272">
        <v>0.20988200761</v>
      </c>
      <c r="AG20" s="272">
        <v>0.21706583488</v>
      </c>
      <c r="AH20" s="272">
        <v>0.22096891008</v>
      </c>
      <c r="AI20" s="272">
        <v>0.20456106522</v>
      </c>
      <c r="AJ20" s="272">
        <v>0.21527110094999999</v>
      </c>
      <c r="AK20" s="272">
        <v>0.21737054847000001</v>
      </c>
      <c r="AL20" s="272">
        <v>0.22435700234</v>
      </c>
      <c r="AM20" s="272">
        <v>0.21924126901999999</v>
      </c>
      <c r="AN20" s="272">
        <v>0.20161266758999999</v>
      </c>
      <c r="AO20" s="272">
        <v>0.21556073193</v>
      </c>
      <c r="AP20" s="272">
        <v>0.20917917866999999</v>
      </c>
      <c r="AQ20" s="272">
        <v>0.21486407123000001</v>
      </c>
      <c r="AR20" s="272">
        <v>0.21139309982999999</v>
      </c>
      <c r="AS20" s="272">
        <v>0.2202004176</v>
      </c>
      <c r="AT20" s="272">
        <v>0.22199935257</v>
      </c>
      <c r="AU20" s="272">
        <v>0.20479914041</v>
      </c>
      <c r="AV20" s="272">
        <v>0.21573358155</v>
      </c>
      <c r="AW20" s="272">
        <v>0.21225582448999999</v>
      </c>
      <c r="AX20" s="272">
        <v>0.21861169999999999</v>
      </c>
      <c r="AY20" s="272">
        <v>0.2165813</v>
      </c>
      <c r="AZ20" s="272">
        <v>0.19218289999999999</v>
      </c>
      <c r="BA20" s="360">
        <v>0.20779110000000001</v>
      </c>
      <c r="BB20" s="360">
        <v>0.19892309999999999</v>
      </c>
      <c r="BC20" s="360">
        <v>0.2053411</v>
      </c>
      <c r="BD20" s="360">
        <v>0.2014814</v>
      </c>
      <c r="BE20" s="360">
        <v>0.20894199999999999</v>
      </c>
      <c r="BF20" s="360">
        <v>0.20697560000000001</v>
      </c>
      <c r="BG20" s="360">
        <v>0.19769500000000001</v>
      </c>
      <c r="BH20" s="360">
        <v>0.20492079999999999</v>
      </c>
      <c r="BI20" s="360">
        <v>0.20162240000000001</v>
      </c>
      <c r="BJ20" s="360">
        <v>0.21151890000000001</v>
      </c>
      <c r="BK20" s="360">
        <v>0.2089318</v>
      </c>
      <c r="BL20" s="360">
        <v>0.1902645</v>
      </c>
      <c r="BM20" s="360">
        <v>0.20423289999999999</v>
      </c>
      <c r="BN20" s="360">
        <v>0.19777459999999999</v>
      </c>
      <c r="BO20" s="360">
        <v>0.20387649999999999</v>
      </c>
      <c r="BP20" s="360">
        <v>0.2011397</v>
      </c>
      <c r="BQ20" s="360">
        <v>0.20849819999999999</v>
      </c>
      <c r="BR20" s="360">
        <v>0.20744969999999999</v>
      </c>
      <c r="BS20" s="360">
        <v>0.19786129999999999</v>
      </c>
      <c r="BT20" s="360">
        <v>0.20467779999999999</v>
      </c>
      <c r="BU20" s="360">
        <v>0.200908</v>
      </c>
      <c r="BV20" s="360">
        <v>0.21018990000000001</v>
      </c>
    </row>
    <row r="21" spans="1:74" ht="12" customHeight="1" x14ac:dyDescent="0.2">
      <c r="A21" s="601"/>
      <c r="B21" s="170" t="s">
        <v>477</v>
      </c>
      <c r="C21" s="238"/>
      <c r="D21" s="238"/>
      <c r="E21" s="238"/>
      <c r="F21" s="238"/>
      <c r="G21" s="238"/>
      <c r="H21" s="238"/>
      <c r="I21" s="238"/>
      <c r="J21" s="238"/>
      <c r="K21" s="238"/>
      <c r="L21" s="238"/>
      <c r="M21" s="238"/>
      <c r="N21" s="238"/>
      <c r="O21" s="238"/>
      <c r="P21" s="238"/>
      <c r="Q21" s="238"/>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38"/>
      <c r="AV21" s="238"/>
      <c r="AW21" s="238"/>
      <c r="AX21" s="238"/>
      <c r="AY21" s="238"/>
      <c r="AZ21" s="238"/>
      <c r="BA21" s="361"/>
      <c r="BB21" s="361"/>
      <c r="BC21" s="361"/>
      <c r="BD21" s="361"/>
      <c r="BE21" s="361"/>
      <c r="BF21" s="361"/>
      <c r="BG21" s="361"/>
      <c r="BH21" s="361"/>
      <c r="BI21" s="361"/>
      <c r="BJ21" s="361"/>
      <c r="BK21" s="361"/>
      <c r="BL21" s="361"/>
      <c r="BM21" s="361"/>
      <c r="BN21" s="361"/>
      <c r="BO21" s="361"/>
      <c r="BP21" s="361"/>
      <c r="BQ21" s="361"/>
      <c r="BR21" s="361"/>
      <c r="BS21" s="361"/>
      <c r="BT21" s="361"/>
      <c r="BU21" s="361"/>
      <c r="BV21" s="361"/>
    </row>
    <row r="22" spans="1:74" ht="12" customHeight="1" x14ac:dyDescent="0.2">
      <c r="A22" s="601" t="s">
        <v>67</v>
      </c>
      <c r="B22" s="602" t="s">
        <v>582</v>
      </c>
      <c r="C22" s="272">
        <v>1.6731509999999999E-3</v>
      </c>
      <c r="D22" s="272">
        <v>1.5112330000000001E-3</v>
      </c>
      <c r="E22" s="272">
        <v>1.6731509999999999E-3</v>
      </c>
      <c r="F22" s="272">
        <v>1.619178E-3</v>
      </c>
      <c r="G22" s="272">
        <v>1.6731509999999999E-3</v>
      </c>
      <c r="H22" s="272">
        <v>1.619178E-3</v>
      </c>
      <c r="I22" s="272">
        <v>1.6731509999999999E-3</v>
      </c>
      <c r="J22" s="272">
        <v>1.6731509999999999E-3</v>
      </c>
      <c r="K22" s="272">
        <v>1.619178E-3</v>
      </c>
      <c r="L22" s="272">
        <v>1.6731509999999999E-3</v>
      </c>
      <c r="M22" s="272">
        <v>1.619178E-3</v>
      </c>
      <c r="N22" s="272">
        <v>1.6731509999999999E-3</v>
      </c>
      <c r="O22" s="272">
        <v>1.6685789999999999E-3</v>
      </c>
      <c r="P22" s="272">
        <v>1.560929E-3</v>
      </c>
      <c r="Q22" s="272">
        <v>1.6685789999999999E-3</v>
      </c>
      <c r="R22" s="272">
        <v>1.6147539999999999E-3</v>
      </c>
      <c r="S22" s="272">
        <v>1.6685789999999999E-3</v>
      </c>
      <c r="T22" s="272">
        <v>1.6147539999999999E-3</v>
      </c>
      <c r="U22" s="272">
        <v>1.6685789999999999E-3</v>
      </c>
      <c r="V22" s="272">
        <v>1.6685789999999999E-3</v>
      </c>
      <c r="W22" s="272">
        <v>1.6147539999999999E-3</v>
      </c>
      <c r="X22" s="272">
        <v>1.6685789999999999E-3</v>
      </c>
      <c r="Y22" s="272">
        <v>1.6147539999999999E-3</v>
      </c>
      <c r="Z22" s="272">
        <v>1.6685789999999999E-3</v>
      </c>
      <c r="AA22" s="272">
        <v>1.6731509999999999E-3</v>
      </c>
      <c r="AB22" s="272">
        <v>1.5112330000000001E-3</v>
      </c>
      <c r="AC22" s="272">
        <v>1.6731509999999999E-3</v>
      </c>
      <c r="AD22" s="272">
        <v>1.619178E-3</v>
      </c>
      <c r="AE22" s="272">
        <v>1.6731509999999999E-3</v>
      </c>
      <c r="AF22" s="272">
        <v>1.619178E-3</v>
      </c>
      <c r="AG22" s="272">
        <v>1.6731509999999999E-3</v>
      </c>
      <c r="AH22" s="272">
        <v>1.6731509999999999E-3</v>
      </c>
      <c r="AI22" s="272">
        <v>1.619178E-3</v>
      </c>
      <c r="AJ22" s="272">
        <v>1.6731509999999999E-3</v>
      </c>
      <c r="AK22" s="272">
        <v>1.619178E-3</v>
      </c>
      <c r="AL22" s="272">
        <v>1.6731509999999999E-3</v>
      </c>
      <c r="AM22" s="272">
        <v>1.6731509999999999E-3</v>
      </c>
      <c r="AN22" s="272">
        <v>1.5112330000000001E-3</v>
      </c>
      <c r="AO22" s="272">
        <v>1.6731509999999999E-3</v>
      </c>
      <c r="AP22" s="272">
        <v>1.619178E-3</v>
      </c>
      <c r="AQ22" s="272">
        <v>1.6731509999999999E-3</v>
      </c>
      <c r="AR22" s="272">
        <v>1.619178E-3</v>
      </c>
      <c r="AS22" s="272">
        <v>1.6731509999999999E-3</v>
      </c>
      <c r="AT22" s="272">
        <v>1.6731509999999999E-3</v>
      </c>
      <c r="AU22" s="272">
        <v>1.619178E-3</v>
      </c>
      <c r="AV22" s="272">
        <v>1.6731509999999999E-3</v>
      </c>
      <c r="AW22" s="272">
        <v>1.619178E-3</v>
      </c>
      <c r="AX22" s="272">
        <v>1.6387999999999999E-3</v>
      </c>
      <c r="AY22" s="272">
        <v>1.63568E-3</v>
      </c>
      <c r="AZ22" s="272">
        <v>1.647E-3</v>
      </c>
      <c r="BA22" s="360">
        <v>1.6446200000000001E-3</v>
      </c>
      <c r="BB22" s="360">
        <v>1.64693E-3</v>
      </c>
      <c r="BC22" s="360">
        <v>1.64455E-3</v>
      </c>
      <c r="BD22" s="360">
        <v>1.64685E-3</v>
      </c>
      <c r="BE22" s="360">
        <v>1.6444599999999999E-3</v>
      </c>
      <c r="BF22" s="360">
        <v>1.64185E-3</v>
      </c>
      <c r="BG22" s="360">
        <v>1.6439200000000001E-3</v>
      </c>
      <c r="BH22" s="360">
        <v>1.6412600000000001E-3</v>
      </c>
      <c r="BI22" s="360">
        <v>1.6432700000000001E-3</v>
      </c>
      <c r="BJ22" s="360">
        <v>1.6436700000000001E-3</v>
      </c>
      <c r="BK22" s="360">
        <v>1.6444000000000001E-3</v>
      </c>
      <c r="BL22" s="360">
        <v>1.64416E-3</v>
      </c>
      <c r="BM22" s="360">
        <v>1.64412E-3</v>
      </c>
      <c r="BN22" s="360">
        <v>1.64386E-3</v>
      </c>
      <c r="BO22" s="360">
        <v>1.6437999999999999E-3</v>
      </c>
      <c r="BP22" s="360">
        <v>1.6435200000000001E-3</v>
      </c>
      <c r="BQ22" s="360">
        <v>1.6434399999999999E-3</v>
      </c>
      <c r="BR22" s="360">
        <v>1.64358E-3</v>
      </c>
      <c r="BS22" s="360">
        <v>1.6435499999999999E-3</v>
      </c>
      <c r="BT22" s="360">
        <v>1.64376E-3</v>
      </c>
      <c r="BU22" s="360">
        <v>1.6438100000000001E-3</v>
      </c>
      <c r="BV22" s="360">
        <v>1.64382E-3</v>
      </c>
    </row>
    <row r="23" spans="1:74" ht="12" customHeight="1" x14ac:dyDescent="0.2">
      <c r="A23" s="601" t="s">
        <v>1250</v>
      </c>
      <c r="B23" s="602" t="s">
        <v>1249</v>
      </c>
      <c r="C23" s="272">
        <v>3.237515719E-3</v>
      </c>
      <c r="D23" s="272">
        <v>3.5344000575999999E-3</v>
      </c>
      <c r="E23" s="272">
        <v>4.7685483099999997E-3</v>
      </c>
      <c r="F23" s="272">
        <v>5.2540116623999997E-3</v>
      </c>
      <c r="G23" s="272">
        <v>5.7729317250000004E-3</v>
      </c>
      <c r="H23" s="272">
        <v>5.7261981235000002E-3</v>
      </c>
      <c r="I23" s="272">
        <v>5.9770811476000003E-3</v>
      </c>
      <c r="J23" s="272">
        <v>5.7889160651999998E-3</v>
      </c>
      <c r="K23" s="272">
        <v>5.1515334151000002E-3</v>
      </c>
      <c r="L23" s="272">
        <v>4.5435881811999998E-3</v>
      </c>
      <c r="M23" s="272">
        <v>3.6700752108999998E-3</v>
      </c>
      <c r="N23" s="272">
        <v>3.4737164536E-3</v>
      </c>
      <c r="O23" s="272">
        <v>3.4407132790999998E-3</v>
      </c>
      <c r="P23" s="272">
        <v>4.0376595136000001E-3</v>
      </c>
      <c r="Q23" s="272">
        <v>5.2070133820000001E-3</v>
      </c>
      <c r="R23" s="272">
        <v>5.6488428324999998E-3</v>
      </c>
      <c r="S23" s="272">
        <v>6.1231264188000003E-3</v>
      </c>
      <c r="T23" s="272">
        <v>6.2370362631999996E-3</v>
      </c>
      <c r="U23" s="272">
        <v>6.4212921657999999E-3</v>
      </c>
      <c r="V23" s="272">
        <v>6.2542581345000001E-3</v>
      </c>
      <c r="W23" s="272">
        <v>5.5840968778000004E-3</v>
      </c>
      <c r="X23" s="272">
        <v>4.9465654603000004E-3</v>
      </c>
      <c r="Y23" s="272">
        <v>3.9549118974E-3</v>
      </c>
      <c r="Z23" s="272">
        <v>3.8794065822000002E-3</v>
      </c>
      <c r="AA23" s="272">
        <v>4.0413906449000003E-3</v>
      </c>
      <c r="AB23" s="272">
        <v>4.4738830721000001E-3</v>
      </c>
      <c r="AC23" s="272">
        <v>6.1976285111000002E-3</v>
      </c>
      <c r="AD23" s="272">
        <v>6.8735073301000003E-3</v>
      </c>
      <c r="AE23" s="272">
        <v>7.5990016959000001E-3</v>
      </c>
      <c r="AF23" s="272">
        <v>7.7351801121999996E-3</v>
      </c>
      <c r="AG23" s="272">
        <v>7.9965807302000008E-3</v>
      </c>
      <c r="AH23" s="272">
        <v>7.7816600287E-3</v>
      </c>
      <c r="AI23" s="272">
        <v>7.0271704619000001E-3</v>
      </c>
      <c r="AJ23" s="272">
        <v>6.2705881022999998E-3</v>
      </c>
      <c r="AK23" s="272">
        <v>4.9467283682000001E-3</v>
      </c>
      <c r="AL23" s="272">
        <v>4.8129912989000002E-3</v>
      </c>
      <c r="AM23" s="272">
        <v>5.3080179705999996E-3</v>
      </c>
      <c r="AN23" s="272">
        <v>5.8605708406999999E-3</v>
      </c>
      <c r="AO23" s="272">
        <v>7.9238784808999992E-3</v>
      </c>
      <c r="AP23" s="272">
        <v>8.8327542759000007E-3</v>
      </c>
      <c r="AQ23" s="272">
        <v>9.7077303330000003E-3</v>
      </c>
      <c r="AR23" s="272">
        <v>9.9712037565999993E-3</v>
      </c>
      <c r="AS23" s="272">
        <v>1.0157916082E-2</v>
      </c>
      <c r="AT23" s="272">
        <v>9.7785490142999996E-3</v>
      </c>
      <c r="AU23" s="272">
        <v>8.8338632606000007E-3</v>
      </c>
      <c r="AV23" s="272">
        <v>7.7163799196000001E-3</v>
      </c>
      <c r="AW23" s="272">
        <v>6.0816279787000004E-3</v>
      </c>
      <c r="AX23" s="272">
        <v>5.7075377651000002E-3</v>
      </c>
      <c r="AY23" s="272">
        <v>6.2752499999999996E-3</v>
      </c>
      <c r="AZ23" s="272">
        <v>7.0249300000000004E-3</v>
      </c>
      <c r="BA23" s="360">
        <v>9.5512300000000008E-3</v>
      </c>
      <c r="BB23" s="360">
        <v>1.05386E-2</v>
      </c>
      <c r="BC23" s="360">
        <v>1.15891E-2</v>
      </c>
      <c r="BD23" s="360">
        <v>1.1717E-2</v>
      </c>
      <c r="BE23" s="360">
        <v>1.21677E-2</v>
      </c>
      <c r="BF23" s="360">
        <v>1.17763E-2</v>
      </c>
      <c r="BG23" s="360">
        <v>1.06871E-2</v>
      </c>
      <c r="BH23" s="360">
        <v>9.6103000000000004E-3</v>
      </c>
      <c r="BI23" s="360">
        <v>7.7852399999999997E-3</v>
      </c>
      <c r="BJ23" s="360">
        <v>7.4681799999999996E-3</v>
      </c>
      <c r="BK23" s="360">
        <v>7.9947100000000004E-3</v>
      </c>
      <c r="BL23" s="360">
        <v>9.0591100000000004E-3</v>
      </c>
      <c r="BM23" s="360">
        <v>1.1742000000000001E-2</v>
      </c>
      <c r="BN23" s="360">
        <v>1.28681E-2</v>
      </c>
      <c r="BO23" s="360">
        <v>1.40962E-2</v>
      </c>
      <c r="BP23" s="360">
        <v>1.42132E-2</v>
      </c>
      <c r="BQ23" s="360">
        <v>1.4742E-2</v>
      </c>
      <c r="BR23" s="360">
        <v>1.4249599999999999E-2</v>
      </c>
      <c r="BS23" s="360">
        <v>1.2920600000000001E-2</v>
      </c>
      <c r="BT23" s="360">
        <v>1.1608500000000001E-2</v>
      </c>
      <c r="BU23" s="360">
        <v>9.3959300000000003E-3</v>
      </c>
      <c r="BV23" s="360">
        <v>9.0114099999999992E-3</v>
      </c>
    </row>
    <row r="24" spans="1:74" ht="12" customHeight="1" x14ac:dyDescent="0.2">
      <c r="A24" s="555" t="s">
        <v>1039</v>
      </c>
      <c r="B24" s="602" t="s">
        <v>1018</v>
      </c>
      <c r="C24" s="272">
        <v>3.8576700000000001E-3</v>
      </c>
      <c r="D24" s="272">
        <v>3.3915199999999999E-3</v>
      </c>
      <c r="E24" s="272">
        <v>3.8823500000000001E-3</v>
      </c>
      <c r="F24" s="272">
        <v>3.8593099999999999E-3</v>
      </c>
      <c r="G24" s="272">
        <v>4.0069900000000002E-3</v>
      </c>
      <c r="H24" s="272">
        <v>3.9311499999999996E-3</v>
      </c>
      <c r="I24" s="272">
        <v>4.2678000000000004E-3</v>
      </c>
      <c r="J24" s="272">
        <v>4.0826600000000001E-3</v>
      </c>
      <c r="K24" s="272">
        <v>4.0447599999999997E-3</v>
      </c>
      <c r="L24" s="272">
        <v>3.7764600000000001E-3</v>
      </c>
      <c r="M24" s="272">
        <v>3.9126100000000004E-3</v>
      </c>
      <c r="N24" s="272">
        <v>4.0157700000000001E-3</v>
      </c>
      <c r="O24" s="272">
        <v>3.9803499999999997E-3</v>
      </c>
      <c r="P24" s="272">
        <v>3.61445E-3</v>
      </c>
      <c r="Q24" s="272">
        <v>4.1044499999999999E-3</v>
      </c>
      <c r="R24" s="272">
        <v>3.9306699999999998E-3</v>
      </c>
      <c r="S24" s="272">
        <v>4.0506500000000003E-3</v>
      </c>
      <c r="T24" s="272">
        <v>3.9919600000000001E-3</v>
      </c>
      <c r="U24" s="272">
        <v>4.2129000000000003E-3</v>
      </c>
      <c r="V24" s="272">
        <v>4.1688999999999997E-3</v>
      </c>
      <c r="W24" s="272">
        <v>3.9595200000000002E-3</v>
      </c>
      <c r="X24" s="272">
        <v>3.9046300000000001E-3</v>
      </c>
      <c r="Y24" s="272">
        <v>4.0761E-3</v>
      </c>
      <c r="Z24" s="272">
        <v>4.1364699999999997E-3</v>
      </c>
      <c r="AA24" s="272">
        <v>4.2868300000000002E-3</v>
      </c>
      <c r="AB24" s="272">
        <v>3.7689799999999999E-3</v>
      </c>
      <c r="AC24" s="272">
        <v>4.0016399999999999E-3</v>
      </c>
      <c r="AD24" s="272">
        <v>3.89098E-3</v>
      </c>
      <c r="AE24" s="272">
        <v>4.07202E-3</v>
      </c>
      <c r="AF24" s="272">
        <v>3.9536199999999997E-3</v>
      </c>
      <c r="AG24" s="272">
        <v>4.09437E-3</v>
      </c>
      <c r="AH24" s="272">
        <v>4.09056E-3</v>
      </c>
      <c r="AI24" s="272">
        <v>3.6854800000000001E-3</v>
      </c>
      <c r="AJ24" s="272">
        <v>3.6843900000000001E-3</v>
      </c>
      <c r="AK24" s="272">
        <v>3.9208699999999999E-3</v>
      </c>
      <c r="AL24" s="272">
        <v>4.0565999999999996E-3</v>
      </c>
      <c r="AM24" s="272">
        <v>3.9108900000000002E-3</v>
      </c>
      <c r="AN24" s="272">
        <v>3.6261800000000001E-3</v>
      </c>
      <c r="AO24" s="272">
        <v>3.9427899999999998E-3</v>
      </c>
      <c r="AP24" s="272">
        <v>3.6369699999999998E-3</v>
      </c>
      <c r="AQ24" s="272">
        <v>3.6717799999999999E-3</v>
      </c>
      <c r="AR24" s="272">
        <v>3.58304E-3</v>
      </c>
      <c r="AS24" s="272">
        <v>3.5712600000000001E-3</v>
      </c>
      <c r="AT24" s="272">
        <v>3.62292E-3</v>
      </c>
      <c r="AU24" s="272">
        <v>3.2303800000000001E-3</v>
      </c>
      <c r="AV24" s="272">
        <v>3.6995000000000001E-3</v>
      </c>
      <c r="AW24" s="272">
        <v>3.80014E-3</v>
      </c>
      <c r="AX24" s="272">
        <v>4.1599100000000002E-3</v>
      </c>
      <c r="AY24" s="272">
        <v>3.8279400000000002E-3</v>
      </c>
      <c r="AZ24" s="272">
        <v>3.42692E-3</v>
      </c>
      <c r="BA24" s="360">
        <v>3.7993499999999999E-3</v>
      </c>
      <c r="BB24" s="360">
        <v>3.60371E-3</v>
      </c>
      <c r="BC24" s="360">
        <v>3.7072300000000002E-3</v>
      </c>
      <c r="BD24" s="360">
        <v>3.6768999999999999E-3</v>
      </c>
      <c r="BE24" s="360">
        <v>3.6932900000000001E-3</v>
      </c>
      <c r="BF24" s="360">
        <v>3.7355000000000001E-3</v>
      </c>
      <c r="BG24" s="360">
        <v>3.43509E-3</v>
      </c>
      <c r="BH24" s="360">
        <v>3.7868099999999998E-3</v>
      </c>
      <c r="BI24" s="360">
        <v>3.55434E-3</v>
      </c>
      <c r="BJ24" s="360">
        <v>3.7831399999999999E-3</v>
      </c>
      <c r="BK24" s="360">
        <v>3.8130299999999998E-3</v>
      </c>
      <c r="BL24" s="360">
        <v>3.5409399999999998E-3</v>
      </c>
      <c r="BM24" s="360">
        <v>3.8068799999999999E-3</v>
      </c>
      <c r="BN24" s="360">
        <v>3.6232999999999999E-3</v>
      </c>
      <c r="BO24" s="360">
        <v>3.73187E-3</v>
      </c>
      <c r="BP24" s="360">
        <v>3.7004E-3</v>
      </c>
      <c r="BQ24" s="360">
        <v>3.7109299999999999E-3</v>
      </c>
      <c r="BR24" s="360">
        <v>3.7444399999999999E-3</v>
      </c>
      <c r="BS24" s="360">
        <v>3.4351999999999998E-3</v>
      </c>
      <c r="BT24" s="360">
        <v>3.7694600000000001E-3</v>
      </c>
      <c r="BU24" s="360">
        <v>3.5297000000000002E-3</v>
      </c>
      <c r="BV24" s="360">
        <v>3.7757200000000002E-3</v>
      </c>
    </row>
    <row r="25" spans="1:74" ht="12" customHeight="1" x14ac:dyDescent="0.2">
      <c r="A25" s="555" t="s">
        <v>24</v>
      </c>
      <c r="B25" s="602" t="s">
        <v>1252</v>
      </c>
      <c r="C25" s="272">
        <v>6.8170799999999997E-3</v>
      </c>
      <c r="D25" s="272">
        <v>6.1809350000000002E-3</v>
      </c>
      <c r="E25" s="272">
        <v>6.7367299999999998E-3</v>
      </c>
      <c r="F25" s="272">
        <v>6.5181919999999999E-3</v>
      </c>
      <c r="G25" s="272">
        <v>6.5756599999999997E-3</v>
      </c>
      <c r="H25" s="272">
        <v>6.468812E-3</v>
      </c>
      <c r="I25" s="272">
        <v>6.8221000000000002E-3</v>
      </c>
      <c r="J25" s="272">
        <v>6.7008700000000003E-3</v>
      </c>
      <c r="K25" s="272">
        <v>6.5389519999999998E-3</v>
      </c>
      <c r="L25" s="272">
        <v>6.6903500000000003E-3</v>
      </c>
      <c r="M25" s="272">
        <v>6.4849419999999996E-3</v>
      </c>
      <c r="N25" s="272">
        <v>6.7529599999999997E-3</v>
      </c>
      <c r="O25" s="272">
        <v>7.1695170000000003E-3</v>
      </c>
      <c r="P25" s="272">
        <v>6.6952540000000003E-3</v>
      </c>
      <c r="Q25" s="272">
        <v>6.9805570000000001E-3</v>
      </c>
      <c r="R25" s="272">
        <v>6.8385410000000001E-3</v>
      </c>
      <c r="S25" s="272">
        <v>6.9636569999999998E-3</v>
      </c>
      <c r="T25" s="272">
        <v>6.9288910000000004E-3</v>
      </c>
      <c r="U25" s="272">
        <v>7.1049770000000002E-3</v>
      </c>
      <c r="V25" s="272">
        <v>7.1841769999999999E-3</v>
      </c>
      <c r="W25" s="272">
        <v>6.900771E-3</v>
      </c>
      <c r="X25" s="272">
        <v>7.0460569999999997E-3</v>
      </c>
      <c r="Y25" s="272">
        <v>6.8149509999999996E-3</v>
      </c>
      <c r="Z25" s="272">
        <v>7.1127969999999997E-3</v>
      </c>
      <c r="AA25" s="272">
        <v>7.2692310000000001E-3</v>
      </c>
      <c r="AB25" s="272">
        <v>6.5207219999999996E-3</v>
      </c>
      <c r="AC25" s="272">
        <v>7.0128710000000004E-3</v>
      </c>
      <c r="AD25" s="272">
        <v>6.8007650000000003E-3</v>
      </c>
      <c r="AE25" s="272">
        <v>7.0318510000000004E-3</v>
      </c>
      <c r="AF25" s="272">
        <v>6.8322649999999997E-3</v>
      </c>
      <c r="AG25" s="272">
        <v>7.0834909999999999E-3</v>
      </c>
      <c r="AH25" s="272">
        <v>7.0936710000000002E-3</v>
      </c>
      <c r="AI25" s="272">
        <v>6.7210949999999998E-3</v>
      </c>
      <c r="AJ25" s="272">
        <v>7.1227210000000003E-3</v>
      </c>
      <c r="AK25" s="272">
        <v>6.9863750000000004E-3</v>
      </c>
      <c r="AL25" s="272">
        <v>7.2544510000000003E-3</v>
      </c>
      <c r="AM25" s="272">
        <v>7.204691E-3</v>
      </c>
      <c r="AN25" s="272">
        <v>6.5567719999999998E-3</v>
      </c>
      <c r="AO25" s="272">
        <v>7.2165709999999997E-3</v>
      </c>
      <c r="AP25" s="272">
        <v>6.8282450000000001E-3</v>
      </c>
      <c r="AQ25" s="272">
        <v>7.0389909999999997E-3</v>
      </c>
      <c r="AR25" s="272">
        <v>6.9274749999999998E-3</v>
      </c>
      <c r="AS25" s="272">
        <v>7.1290609999999999E-3</v>
      </c>
      <c r="AT25" s="272">
        <v>7.1742309999999997E-3</v>
      </c>
      <c r="AU25" s="272">
        <v>6.8606650000000002E-3</v>
      </c>
      <c r="AV25" s="272">
        <v>7.0437310000000001E-3</v>
      </c>
      <c r="AW25" s="272">
        <v>6.8354649999999998E-3</v>
      </c>
      <c r="AX25" s="272">
        <v>7.1484199999999999E-3</v>
      </c>
      <c r="AY25" s="272">
        <v>7.2800599999999997E-3</v>
      </c>
      <c r="AZ25" s="272">
        <v>6.4938900000000004E-3</v>
      </c>
      <c r="BA25" s="360">
        <v>7.0439200000000004E-3</v>
      </c>
      <c r="BB25" s="360">
        <v>6.6297600000000002E-3</v>
      </c>
      <c r="BC25" s="360">
        <v>6.9680300000000001E-3</v>
      </c>
      <c r="BD25" s="360">
        <v>6.9892000000000001E-3</v>
      </c>
      <c r="BE25" s="360">
        <v>7.2656200000000004E-3</v>
      </c>
      <c r="BF25" s="360">
        <v>7.4008700000000004E-3</v>
      </c>
      <c r="BG25" s="360">
        <v>7.0169000000000004E-3</v>
      </c>
      <c r="BH25" s="360">
        <v>6.9584E-3</v>
      </c>
      <c r="BI25" s="360">
        <v>6.6468400000000002E-3</v>
      </c>
      <c r="BJ25" s="360">
        <v>7.2375E-3</v>
      </c>
      <c r="BK25" s="360">
        <v>7.2642499999999999E-3</v>
      </c>
      <c r="BL25" s="360">
        <v>6.4898000000000004E-3</v>
      </c>
      <c r="BM25" s="360">
        <v>7.0312500000000002E-3</v>
      </c>
      <c r="BN25" s="360">
        <v>6.6288500000000004E-3</v>
      </c>
      <c r="BO25" s="360">
        <v>6.9774700000000004E-3</v>
      </c>
      <c r="BP25" s="360">
        <v>7.01536E-3</v>
      </c>
      <c r="BQ25" s="360">
        <v>7.2903400000000002E-3</v>
      </c>
      <c r="BR25" s="360">
        <v>7.4149100000000003E-3</v>
      </c>
      <c r="BS25" s="360">
        <v>7.0054100000000001E-3</v>
      </c>
      <c r="BT25" s="360">
        <v>6.9445799999999997E-3</v>
      </c>
      <c r="BU25" s="360">
        <v>6.6400900000000004E-3</v>
      </c>
      <c r="BV25" s="360">
        <v>7.2347000000000002E-3</v>
      </c>
    </row>
    <row r="26" spans="1:74" ht="12" customHeight="1" x14ac:dyDescent="0.2">
      <c r="A26" s="601" t="s">
        <v>237</v>
      </c>
      <c r="B26" s="602" t="s">
        <v>475</v>
      </c>
      <c r="C26" s="272">
        <v>1.7627717354000001E-2</v>
      </c>
      <c r="D26" s="272">
        <v>1.6543262246000001E-2</v>
      </c>
      <c r="E26" s="272">
        <v>1.9205447306E-2</v>
      </c>
      <c r="F26" s="272">
        <v>1.9304822013E-2</v>
      </c>
      <c r="G26" s="272">
        <v>2.0270304140000001E-2</v>
      </c>
      <c r="H26" s="272">
        <v>1.9944905825000001E-2</v>
      </c>
      <c r="I26" s="272">
        <v>2.0995626606999999E-2</v>
      </c>
      <c r="J26" s="272">
        <v>2.0509311394000002E-2</v>
      </c>
      <c r="K26" s="272">
        <v>1.9528323053999999E-2</v>
      </c>
      <c r="L26" s="272">
        <v>1.8879168096000001E-2</v>
      </c>
      <c r="M26" s="272">
        <v>1.7833773765000002E-2</v>
      </c>
      <c r="N26" s="272">
        <v>1.8086965396999999E-2</v>
      </c>
      <c r="O26" s="272">
        <v>1.8434772559000001E-2</v>
      </c>
      <c r="P26" s="272">
        <v>1.8099358127999999E-2</v>
      </c>
      <c r="Q26" s="272">
        <v>2.0329166826999999E-2</v>
      </c>
      <c r="R26" s="272">
        <v>2.0174097100999999E-2</v>
      </c>
      <c r="S26" s="272">
        <v>2.1100040986000001E-2</v>
      </c>
      <c r="T26" s="272">
        <v>2.1076453251999999E-2</v>
      </c>
      <c r="U26" s="272">
        <v>2.1782655019000001E-2</v>
      </c>
      <c r="V26" s="272">
        <v>2.1718896476000001E-2</v>
      </c>
      <c r="W26" s="272">
        <v>2.0397526544999999E-2</v>
      </c>
      <c r="X26" s="272">
        <v>1.9917716113999999E-2</v>
      </c>
      <c r="Y26" s="272">
        <v>1.8747313626E-2</v>
      </c>
      <c r="Z26" s="272">
        <v>1.9228471540999999E-2</v>
      </c>
      <c r="AA26" s="272">
        <v>1.9555557174999998E-2</v>
      </c>
      <c r="AB26" s="272">
        <v>1.8306723271000001E-2</v>
      </c>
      <c r="AC26" s="272">
        <v>2.1168315284000001E-2</v>
      </c>
      <c r="AD26" s="272">
        <v>2.1502386040000002E-2</v>
      </c>
      <c r="AE26" s="272">
        <v>2.2846321565000001E-2</v>
      </c>
      <c r="AF26" s="272">
        <v>2.2526386879999999E-2</v>
      </c>
      <c r="AG26" s="272">
        <v>2.3190359918999998E-2</v>
      </c>
      <c r="AH26" s="272">
        <v>2.3100571755999999E-2</v>
      </c>
      <c r="AI26" s="272">
        <v>2.1336635265999999E-2</v>
      </c>
      <c r="AJ26" s="272">
        <v>2.1249864526999999E-2</v>
      </c>
      <c r="AK26" s="272">
        <v>1.9865002191E-2</v>
      </c>
      <c r="AL26" s="272">
        <v>2.0181746763E-2</v>
      </c>
      <c r="AM26" s="272">
        <v>2.0496558262999998E-2</v>
      </c>
      <c r="AN26" s="272">
        <v>1.9574955602999999E-2</v>
      </c>
      <c r="AO26" s="272">
        <v>2.3121067033999999E-2</v>
      </c>
      <c r="AP26" s="272">
        <v>2.3121665611999999E-2</v>
      </c>
      <c r="AQ26" s="272">
        <v>2.4635016432000001E-2</v>
      </c>
      <c r="AR26" s="272">
        <v>2.4502319121E-2</v>
      </c>
      <c r="AS26" s="272">
        <v>2.4972198224999999E-2</v>
      </c>
      <c r="AT26" s="272">
        <v>2.4743184222E-2</v>
      </c>
      <c r="AU26" s="272">
        <v>2.2704878429999999E-2</v>
      </c>
      <c r="AV26" s="272">
        <v>2.2474375652E-2</v>
      </c>
      <c r="AW26" s="272">
        <v>2.0604642683999998E-2</v>
      </c>
      <c r="AX26" s="272">
        <v>2.12906E-2</v>
      </c>
      <c r="AY26" s="272">
        <v>2.1279200000000002E-2</v>
      </c>
      <c r="AZ26" s="272">
        <v>2.07326E-2</v>
      </c>
      <c r="BA26" s="360">
        <v>2.4485099999999999E-2</v>
      </c>
      <c r="BB26" s="360">
        <v>2.4759099999999999E-2</v>
      </c>
      <c r="BC26" s="360">
        <v>2.6455699999999999E-2</v>
      </c>
      <c r="BD26" s="360">
        <v>2.6505500000000001E-2</v>
      </c>
      <c r="BE26" s="360">
        <v>2.7231700000000001E-2</v>
      </c>
      <c r="BF26" s="360">
        <v>2.70117E-2</v>
      </c>
      <c r="BG26" s="360">
        <v>2.5026799999999998E-2</v>
      </c>
      <c r="BH26" s="360">
        <v>2.43092E-2</v>
      </c>
      <c r="BI26" s="360">
        <v>2.1886200000000001E-2</v>
      </c>
      <c r="BJ26" s="360">
        <v>2.2525199999999999E-2</v>
      </c>
      <c r="BK26" s="360">
        <v>2.2986099999999999E-2</v>
      </c>
      <c r="BL26" s="360">
        <v>2.2951599999999999E-2</v>
      </c>
      <c r="BM26" s="360">
        <v>2.6643900000000002E-2</v>
      </c>
      <c r="BN26" s="360">
        <v>2.7126999999999998E-2</v>
      </c>
      <c r="BO26" s="360">
        <v>2.8986700000000001E-2</v>
      </c>
      <c r="BP26" s="360">
        <v>2.9065799999999999E-2</v>
      </c>
      <c r="BQ26" s="360">
        <v>2.9855799999999998E-2</v>
      </c>
      <c r="BR26" s="360">
        <v>2.95476E-2</v>
      </c>
      <c r="BS26" s="360">
        <v>2.7273200000000001E-2</v>
      </c>
      <c r="BT26" s="360">
        <v>2.6289799999999999E-2</v>
      </c>
      <c r="BU26" s="360">
        <v>2.3459899999999999E-2</v>
      </c>
      <c r="BV26" s="360">
        <v>2.4029399999999999E-2</v>
      </c>
    </row>
    <row r="27" spans="1:74" ht="12" customHeight="1" x14ac:dyDescent="0.2">
      <c r="A27" s="601"/>
      <c r="B27" s="170" t="s">
        <v>478</v>
      </c>
      <c r="C27" s="238"/>
      <c r="D27" s="238"/>
      <c r="E27" s="238"/>
      <c r="F27" s="238"/>
      <c r="G27" s="238"/>
      <c r="H27" s="238"/>
      <c r="I27" s="238"/>
      <c r="J27" s="238"/>
      <c r="K27" s="238"/>
      <c r="L27" s="238"/>
      <c r="M27" s="238"/>
      <c r="N27" s="238"/>
      <c r="O27" s="238"/>
      <c r="P27" s="238"/>
      <c r="Q27" s="238"/>
      <c r="R27" s="238"/>
      <c r="S27" s="238"/>
      <c r="T27" s="238"/>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38"/>
      <c r="AV27" s="238"/>
      <c r="AW27" s="238"/>
      <c r="AX27" s="238"/>
      <c r="AY27" s="238"/>
      <c r="AZ27" s="238"/>
      <c r="BA27" s="361"/>
      <c r="BB27" s="361"/>
      <c r="BC27" s="361"/>
      <c r="BD27" s="361"/>
      <c r="BE27" s="361"/>
      <c r="BF27" s="361"/>
      <c r="BG27" s="361"/>
      <c r="BH27" s="361"/>
      <c r="BI27" s="361"/>
      <c r="BJ27" s="361"/>
      <c r="BK27" s="361"/>
      <c r="BL27" s="361"/>
      <c r="BM27" s="361"/>
      <c r="BN27" s="361"/>
      <c r="BO27" s="361"/>
      <c r="BP27" s="361"/>
      <c r="BQ27" s="361"/>
      <c r="BR27" s="361"/>
      <c r="BS27" s="361"/>
      <c r="BT27" s="361"/>
      <c r="BU27" s="361"/>
      <c r="BV27" s="361"/>
    </row>
    <row r="28" spans="1:74" ht="12" customHeight="1" x14ac:dyDescent="0.2">
      <c r="A28" s="601" t="s">
        <v>749</v>
      </c>
      <c r="B28" s="602" t="s">
        <v>582</v>
      </c>
      <c r="C28" s="272">
        <v>3.3632879999999999E-3</v>
      </c>
      <c r="D28" s="272">
        <v>3.0378079999999999E-3</v>
      </c>
      <c r="E28" s="272">
        <v>3.3632879999999999E-3</v>
      </c>
      <c r="F28" s="272">
        <v>3.254795E-3</v>
      </c>
      <c r="G28" s="272">
        <v>3.3632879999999999E-3</v>
      </c>
      <c r="H28" s="272">
        <v>3.254795E-3</v>
      </c>
      <c r="I28" s="272">
        <v>3.3632879999999999E-3</v>
      </c>
      <c r="J28" s="272">
        <v>3.3632879999999999E-3</v>
      </c>
      <c r="K28" s="272">
        <v>3.254795E-3</v>
      </c>
      <c r="L28" s="272">
        <v>3.3632879999999999E-3</v>
      </c>
      <c r="M28" s="272">
        <v>3.254795E-3</v>
      </c>
      <c r="N28" s="272">
        <v>3.3632879999999999E-3</v>
      </c>
      <c r="O28" s="272">
        <v>3.3540979999999998E-3</v>
      </c>
      <c r="P28" s="272">
        <v>3.1377050000000002E-3</v>
      </c>
      <c r="Q28" s="272">
        <v>3.3540979999999998E-3</v>
      </c>
      <c r="R28" s="272">
        <v>3.2459020000000002E-3</v>
      </c>
      <c r="S28" s="272">
        <v>3.3540979999999998E-3</v>
      </c>
      <c r="T28" s="272">
        <v>3.2459020000000002E-3</v>
      </c>
      <c r="U28" s="272">
        <v>3.3540979999999998E-3</v>
      </c>
      <c r="V28" s="272">
        <v>3.3540979999999998E-3</v>
      </c>
      <c r="W28" s="272">
        <v>3.2459020000000002E-3</v>
      </c>
      <c r="X28" s="272">
        <v>3.3540979999999998E-3</v>
      </c>
      <c r="Y28" s="272">
        <v>3.2459020000000002E-3</v>
      </c>
      <c r="Z28" s="272">
        <v>3.3540979999999998E-3</v>
      </c>
      <c r="AA28" s="272">
        <v>3.3632879999999999E-3</v>
      </c>
      <c r="AB28" s="272">
        <v>3.0378079999999999E-3</v>
      </c>
      <c r="AC28" s="272">
        <v>3.3632879999999999E-3</v>
      </c>
      <c r="AD28" s="272">
        <v>3.254795E-3</v>
      </c>
      <c r="AE28" s="272">
        <v>3.3632879999999999E-3</v>
      </c>
      <c r="AF28" s="272">
        <v>3.254795E-3</v>
      </c>
      <c r="AG28" s="272">
        <v>3.3632879999999999E-3</v>
      </c>
      <c r="AH28" s="272">
        <v>3.3632879999999999E-3</v>
      </c>
      <c r="AI28" s="272">
        <v>3.254795E-3</v>
      </c>
      <c r="AJ28" s="272">
        <v>3.3632879999999999E-3</v>
      </c>
      <c r="AK28" s="272">
        <v>3.254795E-3</v>
      </c>
      <c r="AL28" s="272">
        <v>3.3632879999999999E-3</v>
      </c>
      <c r="AM28" s="272">
        <v>3.3632879999999999E-3</v>
      </c>
      <c r="AN28" s="272">
        <v>3.0378079999999999E-3</v>
      </c>
      <c r="AO28" s="272">
        <v>3.3632879999999999E-3</v>
      </c>
      <c r="AP28" s="272">
        <v>3.254795E-3</v>
      </c>
      <c r="AQ28" s="272">
        <v>3.3632879999999999E-3</v>
      </c>
      <c r="AR28" s="272">
        <v>3.254795E-3</v>
      </c>
      <c r="AS28" s="272">
        <v>3.3632879999999999E-3</v>
      </c>
      <c r="AT28" s="272">
        <v>3.3632879999999999E-3</v>
      </c>
      <c r="AU28" s="272">
        <v>3.254795E-3</v>
      </c>
      <c r="AV28" s="272">
        <v>3.3632879999999999E-3</v>
      </c>
      <c r="AW28" s="272">
        <v>3.254795E-3</v>
      </c>
      <c r="AX28" s="272">
        <v>4.3890420546E-3</v>
      </c>
      <c r="AY28" s="272">
        <v>4.3890400000000003E-3</v>
      </c>
      <c r="AZ28" s="272">
        <v>4.3890400000000003E-3</v>
      </c>
      <c r="BA28" s="360">
        <v>4.3890400000000003E-3</v>
      </c>
      <c r="BB28" s="360">
        <v>4.3890400000000003E-3</v>
      </c>
      <c r="BC28" s="360">
        <v>4.3890400000000003E-3</v>
      </c>
      <c r="BD28" s="360">
        <v>4.3890400000000003E-3</v>
      </c>
      <c r="BE28" s="360">
        <v>4.3890400000000003E-3</v>
      </c>
      <c r="BF28" s="360">
        <v>4.3890400000000003E-3</v>
      </c>
      <c r="BG28" s="360">
        <v>4.3890400000000003E-3</v>
      </c>
      <c r="BH28" s="360">
        <v>4.3890400000000003E-3</v>
      </c>
      <c r="BI28" s="360">
        <v>4.3890400000000003E-3</v>
      </c>
      <c r="BJ28" s="360">
        <v>4.3890400000000003E-3</v>
      </c>
      <c r="BK28" s="360">
        <v>4.3890400000000003E-3</v>
      </c>
      <c r="BL28" s="360">
        <v>4.3890400000000003E-3</v>
      </c>
      <c r="BM28" s="360">
        <v>4.3890400000000003E-3</v>
      </c>
      <c r="BN28" s="360">
        <v>4.3890400000000003E-3</v>
      </c>
      <c r="BO28" s="360">
        <v>4.3890400000000003E-3</v>
      </c>
      <c r="BP28" s="360">
        <v>4.3890400000000003E-3</v>
      </c>
      <c r="BQ28" s="360">
        <v>4.3890400000000003E-3</v>
      </c>
      <c r="BR28" s="360">
        <v>4.3890400000000003E-3</v>
      </c>
      <c r="BS28" s="360">
        <v>4.3890400000000003E-3</v>
      </c>
      <c r="BT28" s="360">
        <v>4.3890400000000003E-3</v>
      </c>
      <c r="BU28" s="360">
        <v>4.3890400000000003E-3</v>
      </c>
      <c r="BV28" s="360">
        <v>4.3890400000000003E-3</v>
      </c>
    </row>
    <row r="29" spans="1:74" ht="12" customHeight="1" x14ac:dyDescent="0.2">
      <c r="A29" s="601" t="s">
        <v>25</v>
      </c>
      <c r="B29" s="602" t="s">
        <v>1254</v>
      </c>
      <c r="C29" s="272">
        <v>6.4385420000000002E-3</v>
      </c>
      <c r="D29" s="272">
        <v>7.0678390000000002E-3</v>
      </c>
      <c r="E29" s="272">
        <v>9.9599809999999997E-3</v>
      </c>
      <c r="F29" s="272">
        <v>1.1219009E-2</v>
      </c>
      <c r="G29" s="272">
        <v>1.2411752E-2</v>
      </c>
      <c r="H29" s="272">
        <v>1.2632325999999999E-2</v>
      </c>
      <c r="I29" s="272">
        <v>1.3420057000000001E-2</v>
      </c>
      <c r="J29" s="272">
        <v>1.3384119E-2</v>
      </c>
      <c r="K29" s="272">
        <v>1.2160917E-2</v>
      </c>
      <c r="L29" s="272">
        <v>1.1008248E-2</v>
      </c>
      <c r="M29" s="272">
        <v>9.1029059999999992E-3</v>
      </c>
      <c r="N29" s="272">
        <v>8.3996069999999999E-3</v>
      </c>
      <c r="O29" s="272">
        <v>8.0356049999999995E-3</v>
      </c>
      <c r="P29" s="272">
        <v>9.5214029999999995E-3</v>
      </c>
      <c r="Q29" s="272">
        <v>1.2742186000000001E-2</v>
      </c>
      <c r="R29" s="272">
        <v>1.4404231999999999E-2</v>
      </c>
      <c r="S29" s="272">
        <v>1.5970386999999999E-2</v>
      </c>
      <c r="T29" s="272">
        <v>1.6513350999999999E-2</v>
      </c>
      <c r="U29" s="272">
        <v>1.7190634999999999E-2</v>
      </c>
      <c r="V29" s="272">
        <v>1.6686822E-2</v>
      </c>
      <c r="W29" s="272">
        <v>1.4863507E-2</v>
      </c>
      <c r="X29" s="272">
        <v>1.3291099000000001E-2</v>
      </c>
      <c r="Y29" s="272">
        <v>1.0851216E-2</v>
      </c>
      <c r="Z29" s="272">
        <v>9.8792849999999998E-3</v>
      </c>
      <c r="AA29" s="272">
        <v>9.6967400000000006E-3</v>
      </c>
      <c r="AB29" s="272">
        <v>1.0855462E-2</v>
      </c>
      <c r="AC29" s="272">
        <v>1.5709713E-2</v>
      </c>
      <c r="AD29" s="272">
        <v>1.7546675000000001E-2</v>
      </c>
      <c r="AE29" s="272">
        <v>1.9355316000000001E-2</v>
      </c>
      <c r="AF29" s="272">
        <v>2.0013814000000001E-2</v>
      </c>
      <c r="AG29" s="272">
        <v>2.0447887000000001E-2</v>
      </c>
      <c r="AH29" s="272">
        <v>1.9798805999999999E-2</v>
      </c>
      <c r="AI29" s="272">
        <v>1.7717712E-2</v>
      </c>
      <c r="AJ29" s="272">
        <v>1.5842069E-2</v>
      </c>
      <c r="AK29" s="272">
        <v>1.2402688E-2</v>
      </c>
      <c r="AL29" s="272">
        <v>1.1574991999999999E-2</v>
      </c>
      <c r="AM29" s="272">
        <v>1.1735069000000001E-2</v>
      </c>
      <c r="AN29" s="272">
        <v>1.2889497999999999E-2</v>
      </c>
      <c r="AO29" s="272">
        <v>1.8014447999999999E-2</v>
      </c>
      <c r="AP29" s="272">
        <v>2.0458744000000001E-2</v>
      </c>
      <c r="AQ29" s="272">
        <v>2.2544531999999999E-2</v>
      </c>
      <c r="AR29" s="272">
        <v>2.3031467999999999E-2</v>
      </c>
      <c r="AS29" s="272">
        <v>2.3646170000000001E-2</v>
      </c>
      <c r="AT29" s="272">
        <v>2.2737586000000001E-2</v>
      </c>
      <c r="AU29" s="272">
        <v>2.0066048999999999E-2</v>
      </c>
      <c r="AV29" s="272">
        <v>1.8030851000000001E-2</v>
      </c>
      <c r="AW29" s="272">
        <v>1.4357696E-2</v>
      </c>
      <c r="AX29" s="272">
        <v>1.32925E-2</v>
      </c>
      <c r="AY29" s="272">
        <v>1.31135E-2</v>
      </c>
      <c r="AZ29" s="272">
        <v>1.4608899999999999E-2</v>
      </c>
      <c r="BA29" s="360">
        <v>2.0703099999999999E-2</v>
      </c>
      <c r="BB29" s="360">
        <v>2.32166E-2</v>
      </c>
      <c r="BC29" s="360">
        <v>2.5533E-2</v>
      </c>
      <c r="BD29" s="360">
        <v>2.6031100000000001E-2</v>
      </c>
      <c r="BE29" s="360">
        <v>2.6810500000000001E-2</v>
      </c>
      <c r="BF29" s="360">
        <v>2.5945599999999999E-2</v>
      </c>
      <c r="BG29" s="360">
        <v>2.3115400000000001E-2</v>
      </c>
      <c r="BH29" s="360">
        <v>2.0733600000000001E-2</v>
      </c>
      <c r="BI29" s="360">
        <v>1.65638E-2</v>
      </c>
      <c r="BJ29" s="360">
        <v>1.5217100000000001E-2</v>
      </c>
      <c r="BK29" s="360">
        <v>1.49903E-2</v>
      </c>
      <c r="BL29" s="360">
        <v>1.7064900000000001E-2</v>
      </c>
      <c r="BM29" s="360">
        <v>2.3437699999999999E-2</v>
      </c>
      <c r="BN29" s="360">
        <v>2.62223E-2</v>
      </c>
      <c r="BO29" s="360">
        <v>2.8788399999999999E-2</v>
      </c>
      <c r="BP29" s="360">
        <v>2.9307799999999998E-2</v>
      </c>
      <c r="BQ29" s="360">
        <v>3.01547E-2</v>
      </c>
      <c r="BR29" s="360">
        <v>2.9154200000000002E-2</v>
      </c>
      <c r="BS29" s="360">
        <v>2.5951999999999999E-2</v>
      </c>
      <c r="BT29" s="360">
        <v>2.32616E-2</v>
      </c>
      <c r="BU29" s="360">
        <v>1.8585299999999999E-2</v>
      </c>
      <c r="BV29" s="360">
        <v>1.7054099999999999E-2</v>
      </c>
    </row>
    <row r="30" spans="1:74" ht="12" customHeight="1" x14ac:dyDescent="0.2">
      <c r="A30" s="601" t="s">
        <v>917</v>
      </c>
      <c r="B30" s="602" t="s">
        <v>1252</v>
      </c>
      <c r="C30" s="272">
        <v>4.3547440999999999E-2</v>
      </c>
      <c r="D30" s="272">
        <v>3.9333172999999999E-2</v>
      </c>
      <c r="E30" s="272">
        <v>4.3547440999999999E-2</v>
      </c>
      <c r="F30" s="272">
        <v>4.2142684999999999E-2</v>
      </c>
      <c r="G30" s="272">
        <v>4.3547440999999999E-2</v>
      </c>
      <c r="H30" s="272">
        <v>4.2142684999999999E-2</v>
      </c>
      <c r="I30" s="272">
        <v>4.3547440999999999E-2</v>
      </c>
      <c r="J30" s="272">
        <v>4.3547440999999999E-2</v>
      </c>
      <c r="K30" s="272">
        <v>4.2142684999999999E-2</v>
      </c>
      <c r="L30" s="272">
        <v>4.3547440999999999E-2</v>
      </c>
      <c r="M30" s="272">
        <v>4.2142684999999999E-2</v>
      </c>
      <c r="N30" s="272">
        <v>4.3547440999999999E-2</v>
      </c>
      <c r="O30" s="272">
        <v>3.7931805999999998E-2</v>
      </c>
      <c r="P30" s="272">
        <v>3.5484593000000002E-2</v>
      </c>
      <c r="Q30" s="272">
        <v>3.7931805999999998E-2</v>
      </c>
      <c r="R30" s="272">
        <v>3.6708198999999997E-2</v>
      </c>
      <c r="S30" s="272">
        <v>3.7931805999999998E-2</v>
      </c>
      <c r="T30" s="272">
        <v>3.6708198999999997E-2</v>
      </c>
      <c r="U30" s="272">
        <v>3.7931805999999998E-2</v>
      </c>
      <c r="V30" s="272">
        <v>3.7931805999999998E-2</v>
      </c>
      <c r="W30" s="272">
        <v>3.6708198999999997E-2</v>
      </c>
      <c r="X30" s="272">
        <v>3.7931805999999998E-2</v>
      </c>
      <c r="Y30" s="272">
        <v>3.6708198999999997E-2</v>
      </c>
      <c r="Z30" s="272">
        <v>3.7931805999999998E-2</v>
      </c>
      <c r="AA30" s="272">
        <v>3.6774578000000002E-2</v>
      </c>
      <c r="AB30" s="272">
        <v>3.3215748000000003E-2</v>
      </c>
      <c r="AC30" s="272">
        <v>3.6774578000000002E-2</v>
      </c>
      <c r="AD30" s="272">
        <v>3.5588301000000003E-2</v>
      </c>
      <c r="AE30" s="272">
        <v>3.6774578000000002E-2</v>
      </c>
      <c r="AF30" s="272">
        <v>3.5588301000000003E-2</v>
      </c>
      <c r="AG30" s="272">
        <v>3.6774578000000002E-2</v>
      </c>
      <c r="AH30" s="272">
        <v>3.6774578000000002E-2</v>
      </c>
      <c r="AI30" s="272">
        <v>3.5588301000000003E-2</v>
      </c>
      <c r="AJ30" s="272">
        <v>3.6774578000000002E-2</v>
      </c>
      <c r="AK30" s="272">
        <v>3.5588301000000003E-2</v>
      </c>
      <c r="AL30" s="272">
        <v>3.6774578000000002E-2</v>
      </c>
      <c r="AM30" s="272">
        <v>4.3929696999999997E-2</v>
      </c>
      <c r="AN30" s="272">
        <v>3.9678435999999997E-2</v>
      </c>
      <c r="AO30" s="272">
        <v>4.3929696999999997E-2</v>
      </c>
      <c r="AP30" s="272">
        <v>4.2512609999999999E-2</v>
      </c>
      <c r="AQ30" s="272">
        <v>4.3929696999999997E-2</v>
      </c>
      <c r="AR30" s="272">
        <v>4.2512609999999999E-2</v>
      </c>
      <c r="AS30" s="272">
        <v>4.3929696999999997E-2</v>
      </c>
      <c r="AT30" s="272">
        <v>4.3929696999999997E-2</v>
      </c>
      <c r="AU30" s="272">
        <v>4.2512609999999999E-2</v>
      </c>
      <c r="AV30" s="272">
        <v>4.3929696999999997E-2</v>
      </c>
      <c r="AW30" s="272">
        <v>4.2512609999999999E-2</v>
      </c>
      <c r="AX30" s="272">
        <v>3.5001498983E-2</v>
      </c>
      <c r="AY30" s="272">
        <v>3.5001499999999998E-2</v>
      </c>
      <c r="AZ30" s="272">
        <v>3.5001499999999998E-2</v>
      </c>
      <c r="BA30" s="360">
        <v>3.5001499999999998E-2</v>
      </c>
      <c r="BB30" s="360">
        <v>3.5001499999999998E-2</v>
      </c>
      <c r="BC30" s="360">
        <v>3.5001499999999998E-2</v>
      </c>
      <c r="BD30" s="360">
        <v>3.5001499999999998E-2</v>
      </c>
      <c r="BE30" s="360">
        <v>3.5001499999999998E-2</v>
      </c>
      <c r="BF30" s="360">
        <v>3.5001499999999998E-2</v>
      </c>
      <c r="BG30" s="360">
        <v>3.5001499999999998E-2</v>
      </c>
      <c r="BH30" s="360">
        <v>3.5001499999999998E-2</v>
      </c>
      <c r="BI30" s="360">
        <v>3.5001499999999998E-2</v>
      </c>
      <c r="BJ30" s="360">
        <v>3.5001499999999998E-2</v>
      </c>
      <c r="BK30" s="360">
        <v>3.5001499999999998E-2</v>
      </c>
      <c r="BL30" s="360">
        <v>3.5001499999999998E-2</v>
      </c>
      <c r="BM30" s="360">
        <v>3.5001499999999998E-2</v>
      </c>
      <c r="BN30" s="360">
        <v>3.5001499999999998E-2</v>
      </c>
      <c r="BO30" s="360">
        <v>3.5001499999999998E-2</v>
      </c>
      <c r="BP30" s="360">
        <v>3.5001499999999998E-2</v>
      </c>
      <c r="BQ30" s="360">
        <v>3.5001499999999998E-2</v>
      </c>
      <c r="BR30" s="360">
        <v>3.5001499999999998E-2</v>
      </c>
      <c r="BS30" s="360">
        <v>3.5001499999999998E-2</v>
      </c>
      <c r="BT30" s="360">
        <v>3.5001499999999998E-2</v>
      </c>
      <c r="BU30" s="360">
        <v>3.5001499999999998E-2</v>
      </c>
      <c r="BV30" s="360">
        <v>3.5001499999999998E-2</v>
      </c>
    </row>
    <row r="31" spans="1:74" ht="12" customHeight="1" x14ac:dyDescent="0.2">
      <c r="A31" s="600" t="s">
        <v>26</v>
      </c>
      <c r="B31" s="602" t="s">
        <v>475</v>
      </c>
      <c r="C31" s="272">
        <v>5.3349270999999997E-2</v>
      </c>
      <c r="D31" s="272">
        <v>4.9438820000000001E-2</v>
      </c>
      <c r="E31" s="272">
        <v>5.6870709999999998E-2</v>
      </c>
      <c r="F31" s="272">
        <v>5.6616488999999999E-2</v>
      </c>
      <c r="G31" s="272">
        <v>5.9322481000000003E-2</v>
      </c>
      <c r="H31" s="272">
        <v>5.8029806000000003E-2</v>
      </c>
      <c r="I31" s="272">
        <v>6.0330785999999997E-2</v>
      </c>
      <c r="J31" s="272">
        <v>6.0294847999999998E-2</v>
      </c>
      <c r="K31" s="272">
        <v>5.7558396999999997E-2</v>
      </c>
      <c r="L31" s="272">
        <v>5.7918977000000003E-2</v>
      </c>
      <c r="M31" s="272">
        <v>5.4500385999999998E-2</v>
      </c>
      <c r="N31" s="272">
        <v>5.5310336000000002E-2</v>
      </c>
      <c r="O31" s="272">
        <v>4.9321508999999999E-2</v>
      </c>
      <c r="P31" s="272">
        <v>4.8143700999999997E-2</v>
      </c>
      <c r="Q31" s="272">
        <v>5.4028090000000001E-2</v>
      </c>
      <c r="R31" s="272">
        <v>5.4358333000000002E-2</v>
      </c>
      <c r="S31" s="272">
        <v>5.7256291000000001E-2</v>
      </c>
      <c r="T31" s="272">
        <v>5.6467452000000001E-2</v>
      </c>
      <c r="U31" s="272">
        <v>5.8476539000000001E-2</v>
      </c>
      <c r="V31" s="272">
        <v>5.7972726000000002E-2</v>
      </c>
      <c r="W31" s="272">
        <v>5.4817607999999997E-2</v>
      </c>
      <c r="X31" s="272">
        <v>5.4577002999999999E-2</v>
      </c>
      <c r="Y31" s="272">
        <v>5.0805317000000003E-2</v>
      </c>
      <c r="Z31" s="272">
        <v>5.1165189E-2</v>
      </c>
      <c r="AA31" s="272">
        <v>4.9834605999999997E-2</v>
      </c>
      <c r="AB31" s="272">
        <v>4.7109018000000003E-2</v>
      </c>
      <c r="AC31" s="272">
        <v>5.5847579000000001E-2</v>
      </c>
      <c r="AD31" s="272">
        <v>5.6389770999999998E-2</v>
      </c>
      <c r="AE31" s="272">
        <v>5.9493181999999999E-2</v>
      </c>
      <c r="AF31" s="272">
        <v>5.8856909999999998E-2</v>
      </c>
      <c r="AG31" s="272">
        <v>6.0585752999999999E-2</v>
      </c>
      <c r="AH31" s="272">
        <v>5.9936672000000003E-2</v>
      </c>
      <c r="AI31" s="272">
        <v>5.6560807999999997E-2</v>
      </c>
      <c r="AJ31" s="272">
        <v>5.5979935000000001E-2</v>
      </c>
      <c r="AK31" s="272">
        <v>5.1245784000000003E-2</v>
      </c>
      <c r="AL31" s="272">
        <v>5.1712858E-2</v>
      </c>
      <c r="AM31" s="272">
        <v>5.9028054000000003E-2</v>
      </c>
      <c r="AN31" s="272">
        <v>5.5605742E-2</v>
      </c>
      <c r="AO31" s="272">
        <v>6.5307432999999998E-2</v>
      </c>
      <c r="AP31" s="272">
        <v>6.6226148999999998E-2</v>
      </c>
      <c r="AQ31" s="272">
        <v>6.9837517000000002E-2</v>
      </c>
      <c r="AR31" s="272">
        <v>6.8798872999999997E-2</v>
      </c>
      <c r="AS31" s="272">
        <v>7.0939155000000004E-2</v>
      </c>
      <c r="AT31" s="272">
        <v>7.0030571E-2</v>
      </c>
      <c r="AU31" s="272">
        <v>6.5833454E-2</v>
      </c>
      <c r="AV31" s="272">
        <v>6.5323835999999996E-2</v>
      </c>
      <c r="AW31" s="272">
        <v>6.0125101E-2</v>
      </c>
      <c r="AX31" s="272">
        <v>5.2683099999999997E-2</v>
      </c>
      <c r="AY31" s="272">
        <v>5.2504099999999998E-2</v>
      </c>
      <c r="AZ31" s="272">
        <v>5.3999400000000003E-2</v>
      </c>
      <c r="BA31" s="360">
        <v>6.00937E-2</v>
      </c>
      <c r="BB31" s="360">
        <v>6.2607099999999999E-2</v>
      </c>
      <c r="BC31" s="360">
        <v>6.4923599999999998E-2</v>
      </c>
      <c r="BD31" s="360">
        <v>6.5421699999999999E-2</v>
      </c>
      <c r="BE31" s="360">
        <v>6.6200999999999996E-2</v>
      </c>
      <c r="BF31" s="360">
        <v>6.5336099999999994E-2</v>
      </c>
      <c r="BG31" s="360">
        <v>6.2506000000000006E-2</v>
      </c>
      <c r="BH31" s="360">
        <v>6.01241E-2</v>
      </c>
      <c r="BI31" s="360">
        <v>5.5954299999999998E-2</v>
      </c>
      <c r="BJ31" s="360">
        <v>5.4607599999999999E-2</v>
      </c>
      <c r="BK31" s="360">
        <v>5.43808E-2</v>
      </c>
      <c r="BL31" s="360">
        <v>5.6455400000000003E-2</v>
      </c>
      <c r="BM31" s="360">
        <v>6.2828200000000001E-2</v>
      </c>
      <c r="BN31" s="360">
        <v>6.5612799999999999E-2</v>
      </c>
      <c r="BO31" s="360">
        <v>6.8178900000000001E-2</v>
      </c>
      <c r="BP31" s="360">
        <v>6.8698400000000007E-2</v>
      </c>
      <c r="BQ31" s="360">
        <v>6.9545200000000001E-2</v>
      </c>
      <c r="BR31" s="360">
        <v>6.85447E-2</v>
      </c>
      <c r="BS31" s="360">
        <v>6.5342600000000001E-2</v>
      </c>
      <c r="BT31" s="360">
        <v>6.2652100000000002E-2</v>
      </c>
      <c r="BU31" s="360">
        <v>5.7975800000000001E-2</v>
      </c>
      <c r="BV31" s="360">
        <v>5.64447E-2</v>
      </c>
    </row>
    <row r="32" spans="1:74" ht="12" customHeight="1" x14ac:dyDescent="0.2">
      <c r="A32" s="600"/>
      <c r="B32" s="170" t="s">
        <v>479</v>
      </c>
      <c r="C32" s="239"/>
      <c r="D32" s="239"/>
      <c r="E32" s="239"/>
      <c r="F32" s="239"/>
      <c r="G32" s="239"/>
      <c r="H32" s="239"/>
      <c r="I32" s="239"/>
      <c r="J32" s="239"/>
      <c r="K32" s="239"/>
      <c r="L32" s="239"/>
      <c r="M32" s="239"/>
      <c r="N32" s="239"/>
      <c r="O32" s="239"/>
      <c r="P32" s="239"/>
      <c r="Q32" s="239"/>
      <c r="R32" s="239"/>
      <c r="S32" s="239"/>
      <c r="T32" s="239"/>
      <c r="U32" s="239"/>
      <c r="V32" s="239"/>
      <c r="W32" s="239"/>
      <c r="X32" s="239"/>
      <c r="Y32" s="239"/>
      <c r="Z32" s="239"/>
      <c r="AA32" s="239"/>
      <c r="AB32" s="239"/>
      <c r="AC32" s="239"/>
      <c r="AD32" s="239"/>
      <c r="AE32" s="239"/>
      <c r="AF32" s="239"/>
      <c r="AG32" s="239"/>
      <c r="AH32" s="239"/>
      <c r="AI32" s="239"/>
      <c r="AJ32" s="239"/>
      <c r="AK32" s="239"/>
      <c r="AL32" s="239"/>
      <c r="AM32" s="239"/>
      <c r="AN32" s="239"/>
      <c r="AO32" s="239"/>
      <c r="AP32" s="239"/>
      <c r="AQ32" s="239"/>
      <c r="AR32" s="239"/>
      <c r="AS32" s="239"/>
      <c r="AT32" s="239"/>
      <c r="AU32" s="239"/>
      <c r="AV32" s="239"/>
      <c r="AW32" s="239"/>
      <c r="AX32" s="239"/>
      <c r="AY32" s="239"/>
      <c r="AZ32" s="239"/>
      <c r="BA32" s="362"/>
      <c r="BB32" s="362"/>
      <c r="BC32" s="362"/>
      <c r="BD32" s="362"/>
      <c r="BE32" s="362"/>
      <c r="BF32" s="362"/>
      <c r="BG32" s="362"/>
      <c r="BH32" s="362"/>
      <c r="BI32" s="362"/>
      <c r="BJ32" s="362"/>
      <c r="BK32" s="362"/>
      <c r="BL32" s="362"/>
      <c r="BM32" s="362"/>
      <c r="BN32" s="362"/>
      <c r="BO32" s="362"/>
      <c r="BP32" s="362"/>
      <c r="BQ32" s="362"/>
      <c r="BR32" s="362"/>
      <c r="BS32" s="362"/>
      <c r="BT32" s="362"/>
      <c r="BU32" s="362"/>
      <c r="BV32" s="362"/>
    </row>
    <row r="33" spans="1:74" ht="12" customHeight="1" x14ac:dyDescent="0.2">
      <c r="A33" s="600" t="s">
        <v>47</v>
      </c>
      <c r="B33" s="602" t="s">
        <v>1256</v>
      </c>
      <c r="C33" s="272">
        <v>6.7337281500999997E-3</v>
      </c>
      <c r="D33" s="272">
        <v>1.2654656812999999E-2</v>
      </c>
      <c r="E33" s="272">
        <v>1.4760347226E-2</v>
      </c>
      <c r="F33" s="272">
        <v>1.6945672517999999E-2</v>
      </c>
      <c r="G33" s="272">
        <v>1.9436498151000001E-2</v>
      </c>
      <c r="H33" s="272">
        <v>2.2605151648000001E-2</v>
      </c>
      <c r="I33" s="272">
        <v>2.117251409E-2</v>
      </c>
      <c r="J33" s="272">
        <v>2.1933299154999999E-2</v>
      </c>
      <c r="K33" s="272">
        <v>2.2070553885E-2</v>
      </c>
      <c r="L33" s="272">
        <v>1.9844109012E-2</v>
      </c>
      <c r="M33" s="272">
        <v>1.7367468689999999E-2</v>
      </c>
      <c r="N33" s="272">
        <v>1.9721034326E-2</v>
      </c>
      <c r="O33" s="272">
        <v>1.3480141193000001E-2</v>
      </c>
      <c r="P33" s="272">
        <v>1.7223531180000001E-2</v>
      </c>
      <c r="Q33" s="272">
        <v>1.9639679197E-2</v>
      </c>
      <c r="R33" s="272">
        <v>1.8984493242000001E-2</v>
      </c>
      <c r="S33" s="272">
        <v>2.5186635446E-2</v>
      </c>
      <c r="T33" s="272">
        <v>2.4381167012E-2</v>
      </c>
      <c r="U33" s="272">
        <v>2.8528320324E-2</v>
      </c>
      <c r="V33" s="272">
        <v>2.9784244889E-2</v>
      </c>
      <c r="W33" s="272">
        <v>2.9911172755999998E-2</v>
      </c>
      <c r="X33" s="272">
        <v>2.7369892073000002E-2</v>
      </c>
      <c r="Y33" s="272">
        <v>2.9125939922000001E-2</v>
      </c>
      <c r="Z33" s="272">
        <v>2.7251442112E-2</v>
      </c>
      <c r="AA33" s="272">
        <v>1.5929332684999999E-2</v>
      </c>
      <c r="AB33" s="272">
        <v>1.5584395382E-2</v>
      </c>
      <c r="AC33" s="272">
        <v>2.2017435359000002E-2</v>
      </c>
      <c r="AD33" s="272">
        <v>2.2915228639000002E-2</v>
      </c>
      <c r="AE33" s="272">
        <v>2.8354468930000001E-2</v>
      </c>
      <c r="AF33" s="272">
        <v>2.8122033093000001E-2</v>
      </c>
      <c r="AG33" s="272">
        <v>2.6249716369999999E-2</v>
      </c>
      <c r="AH33" s="272">
        <v>2.7889297136E-2</v>
      </c>
      <c r="AI33" s="272">
        <v>2.4009643726999999E-2</v>
      </c>
      <c r="AJ33" s="272">
        <v>2.3757052588E-2</v>
      </c>
      <c r="AK33" s="272">
        <v>2.2206163272E-2</v>
      </c>
      <c r="AL33" s="272">
        <v>2.3452714994999999E-2</v>
      </c>
      <c r="AM33" s="272">
        <v>1.6163526393000002E-2</v>
      </c>
      <c r="AN33" s="272">
        <v>1.6533779681000001E-2</v>
      </c>
      <c r="AO33" s="272">
        <v>2.1467816367000001E-2</v>
      </c>
      <c r="AP33" s="272">
        <v>2.0834430867999999E-2</v>
      </c>
      <c r="AQ33" s="272">
        <v>2.3787309454E-2</v>
      </c>
      <c r="AR33" s="272">
        <v>2.3512205162000002E-2</v>
      </c>
      <c r="AS33" s="272">
        <v>2.3754935782999999E-2</v>
      </c>
      <c r="AT33" s="272">
        <v>2.4326633866000001E-2</v>
      </c>
      <c r="AU33" s="272">
        <v>2.3300272843E-2</v>
      </c>
      <c r="AV33" s="272">
        <v>2.2790840912E-2</v>
      </c>
      <c r="AW33" s="272">
        <v>2.0289115050999999E-2</v>
      </c>
      <c r="AX33" s="272">
        <v>2.8706972224999999E-2</v>
      </c>
      <c r="AY33" s="272">
        <v>1.6583500000000001E-2</v>
      </c>
      <c r="AZ33" s="272">
        <v>1.9159599999999999E-2</v>
      </c>
      <c r="BA33" s="360">
        <v>2.3400600000000001E-2</v>
      </c>
      <c r="BB33" s="360">
        <v>2.53244E-2</v>
      </c>
      <c r="BC33" s="360">
        <v>2.5530500000000001E-2</v>
      </c>
      <c r="BD33" s="360">
        <v>2.6849600000000001E-2</v>
      </c>
      <c r="BE33" s="360">
        <v>2.7032199999999999E-2</v>
      </c>
      <c r="BF33" s="360">
        <v>2.8464199999999999E-2</v>
      </c>
      <c r="BG33" s="360">
        <v>2.7925499999999999E-2</v>
      </c>
      <c r="BH33" s="360">
        <v>2.9005E-2</v>
      </c>
      <c r="BI33" s="360">
        <v>3.2301799999999999E-2</v>
      </c>
      <c r="BJ33" s="360">
        <v>3.4822499999999999E-2</v>
      </c>
      <c r="BK33" s="360">
        <v>2.2374100000000001E-2</v>
      </c>
      <c r="BL33" s="360">
        <v>2.33206E-2</v>
      </c>
      <c r="BM33" s="360">
        <v>2.6540299999999999E-2</v>
      </c>
      <c r="BN33" s="360">
        <v>2.6779600000000001E-2</v>
      </c>
      <c r="BO33" s="360">
        <v>2.87999E-2</v>
      </c>
      <c r="BP33" s="360">
        <v>2.96242E-2</v>
      </c>
      <c r="BQ33" s="360">
        <v>2.98626E-2</v>
      </c>
      <c r="BR33" s="360">
        <v>3.0709699999999999E-2</v>
      </c>
      <c r="BS33" s="360">
        <v>2.8842900000000001E-2</v>
      </c>
      <c r="BT33" s="360">
        <v>3.0336700000000001E-2</v>
      </c>
      <c r="BU33" s="360">
        <v>3.0635599999999999E-2</v>
      </c>
      <c r="BV33" s="360">
        <v>3.3379899999999997E-2</v>
      </c>
    </row>
    <row r="34" spans="1:74" ht="12" customHeight="1" x14ac:dyDescent="0.2">
      <c r="A34" s="600" t="s">
        <v>480</v>
      </c>
      <c r="B34" s="602" t="s">
        <v>1255</v>
      </c>
      <c r="C34" s="272">
        <v>8.7215258251999994E-2</v>
      </c>
      <c r="D34" s="272">
        <v>8.2445597275999996E-2</v>
      </c>
      <c r="E34" s="272">
        <v>9.1884278363999997E-2</v>
      </c>
      <c r="F34" s="272">
        <v>8.7959092759999996E-2</v>
      </c>
      <c r="G34" s="272">
        <v>9.6156113094000004E-2</v>
      </c>
      <c r="H34" s="272">
        <v>9.3931140635999999E-2</v>
      </c>
      <c r="I34" s="272">
        <v>9.6555769178000003E-2</v>
      </c>
      <c r="J34" s="272">
        <v>9.7168823256E-2</v>
      </c>
      <c r="K34" s="272">
        <v>9.3387586819000001E-2</v>
      </c>
      <c r="L34" s="272">
        <v>9.4067471856000007E-2</v>
      </c>
      <c r="M34" s="272">
        <v>9.1923023874999996E-2</v>
      </c>
      <c r="N34" s="272">
        <v>9.2441769081999997E-2</v>
      </c>
      <c r="O34" s="272">
        <v>8.7733089035999995E-2</v>
      </c>
      <c r="P34" s="272">
        <v>8.9768564287999994E-2</v>
      </c>
      <c r="Q34" s="272">
        <v>9.5858798231999998E-2</v>
      </c>
      <c r="R34" s="272">
        <v>8.8837490421000004E-2</v>
      </c>
      <c r="S34" s="272">
        <v>9.6891450886E-2</v>
      </c>
      <c r="T34" s="272">
        <v>9.6822931422999997E-2</v>
      </c>
      <c r="U34" s="272">
        <v>9.9067499313999996E-2</v>
      </c>
      <c r="V34" s="272">
        <v>0.10034754707</v>
      </c>
      <c r="W34" s="272">
        <v>9.3953449974E-2</v>
      </c>
      <c r="X34" s="272">
        <v>9.5402461962000001E-2</v>
      </c>
      <c r="Y34" s="272">
        <v>9.4155181150999995E-2</v>
      </c>
      <c r="Z34" s="272">
        <v>9.9202271894999999E-2</v>
      </c>
      <c r="AA34" s="272">
        <v>9.0090498988000006E-2</v>
      </c>
      <c r="AB34" s="272">
        <v>8.3763718873999998E-2</v>
      </c>
      <c r="AC34" s="272">
        <v>9.5105183482999997E-2</v>
      </c>
      <c r="AD34" s="272">
        <v>9.3409503323999998E-2</v>
      </c>
      <c r="AE34" s="272">
        <v>9.947732259E-2</v>
      </c>
      <c r="AF34" s="272">
        <v>9.9452078467999999E-2</v>
      </c>
      <c r="AG34" s="272">
        <v>9.8064061529000005E-2</v>
      </c>
      <c r="AH34" s="272">
        <v>0.10200010287</v>
      </c>
      <c r="AI34" s="272">
        <v>9.5324753117000005E-2</v>
      </c>
      <c r="AJ34" s="272">
        <v>9.8718395336999998E-2</v>
      </c>
      <c r="AK34" s="272">
        <v>9.6620798879000006E-2</v>
      </c>
      <c r="AL34" s="272">
        <v>9.6352488888000007E-2</v>
      </c>
      <c r="AM34" s="272">
        <v>9.7092271620999995E-2</v>
      </c>
      <c r="AN34" s="272">
        <v>8.0248325029000006E-2</v>
      </c>
      <c r="AO34" s="272">
        <v>9.5175885485E-2</v>
      </c>
      <c r="AP34" s="272">
        <v>8.7543769480000005E-2</v>
      </c>
      <c r="AQ34" s="272">
        <v>0.10186985114</v>
      </c>
      <c r="AR34" s="272">
        <v>9.6921077839000003E-2</v>
      </c>
      <c r="AS34" s="272">
        <v>0.10024125533</v>
      </c>
      <c r="AT34" s="272">
        <v>0.10366049586999999</v>
      </c>
      <c r="AU34" s="272">
        <v>8.9804838376999999E-2</v>
      </c>
      <c r="AV34" s="272">
        <v>9.8131321657000004E-2</v>
      </c>
      <c r="AW34" s="272">
        <v>9.3772908789000006E-2</v>
      </c>
      <c r="AX34" s="272">
        <v>9.8494999999999999E-2</v>
      </c>
      <c r="AY34" s="272">
        <v>9.0895199999999995E-2</v>
      </c>
      <c r="AZ34" s="272">
        <v>8.5532499999999997E-2</v>
      </c>
      <c r="BA34" s="360">
        <v>9.8757800000000007E-2</v>
      </c>
      <c r="BB34" s="360">
        <v>9.3529299999999996E-2</v>
      </c>
      <c r="BC34" s="360">
        <v>0.1019997</v>
      </c>
      <c r="BD34" s="360">
        <v>0.10018440000000001</v>
      </c>
      <c r="BE34" s="360">
        <v>0.1011054</v>
      </c>
      <c r="BF34" s="360">
        <v>0.1020027</v>
      </c>
      <c r="BG34" s="360">
        <v>9.3471299999999993E-2</v>
      </c>
      <c r="BH34" s="360">
        <v>9.68252E-2</v>
      </c>
      <c r="BI34" s="360">
        <v>9.3217800000000003E-2</v>
      </c>
      <c r="BJ34" s="360">
        <v>9.8996500000000001E-2</v>
      </c>
      <c r="BK34" s="360">
        <v>9.1315499999999994E-2</v>
      </c>
      <c r="BL34" s="360">
        <v>8.8644500000000001E-2</v>
      </c>
      <c r="BM34" s="360">
        <v>9.7591499999999998E-2</v>
      </c>
      <c r="BN34" s="360">
        <v>9.4537700000000002E-2</v>
      </c>
      <c r="BO34" s="360">
        <v>0.1015838</v>
      </c>
      <c r="BP34" s="360">
        <v>0.1009729</v>
      </c>
      <c r="BQ34" s="360">
        <v>0.10148310000000001</v>
      </c>
      <c r="BR34" s="360">
        <v>0.1036797</v>
      </c>
      <c r="BS34" s="360">
        <v>9.4562300000000002E-2</v>
      </c>
      <c r="BT34" s="360">
        <v>9.7319000000000003E-2</v>
      </c>
      <c r="BU34" s="360">
        <v>9.2948100000000006E-2</v>
      </c>
      <c r="BV34" s="360">
        <v>9.77156E-2</v>
      </c>
    </row>
    <row r="35" spans="1:74" ht="12" customHeight="1" x14ac:dyDescent="0.2">
      <c r="A35" s="600" t="s">
        <v>481</v>
      </c>
      <c r="B35" s="602" t="s">
        <v>475</v>
      </c>
      <c r="C35" s="272">
        <v>9.3948986402000001E-2</v>
      </c>
      <c r="D35" s="272">
        <v>9.5100254088999997E-2</v>
      </c>
      <c r="E35" s="272">
        <v>0.10664462559</v>
      </c>
      <c r="F35" s="272">
        <v>0.10490476528000001</v>
      </c>
      <c r="G35" s="272">
        <v>0.11559261125</v>
      </c>
      <c r="H35" s="272">
        <v>0.11653629228</v>
      </c>
      <c r="I35" s="272">
        <v>0.11772828327</v>
      </c>
      <c r="J35" s="272">
        <v>0.11910212241</v>
      </c>
      <c r="K35" s="272">
        <v>0.1154581407</v>
      </c>
      <c r="L35" s="272">
        <v>0.11391158087</v>
      </c>
      <c r="M35" s="272">
        <v>0.10929049256999999</v>
      </c>
      <c r="N35" s="272">
        <v>0.11216280341</v>
      </c>
      <c r="O35" s="272">
        <v>0.10121323023000001</v>
      </c>
      <c r="P35" s="272">
        <v>0.10699209547000001</v>
      </c>
      <c r="Q35" s="272">
        <v>0.11549847743</v>
      </c>
      <c r="R35" s="272">
        <v>0.10782198366</v>
      </c>
      <c r="S35" s="272">
        <v>0.12207808633</v>
      </c>
      <c r="T35" s="272">
        <v>0.12120409844</v>
      </c>
      <c r="U35" s="272">
        <v>0.12759581964</v>
      </c>
      <c r="V35" s="272">
        <v>0.13013179195999999</v>
      </c>
      <c r="W35" s="272">
        <v>0.12386462273</v>
      </c>
      <c r="X35" s="272">
        <v>0.12277235404</v>
      </c>
      <c r="Y35" s="272">
        <v>0.12328112107</v>
      </c>
      <c r="Z35" s="272">
        <v>0.12645371401</v>
      </c>
      <c r="AA35" s="272">
        <v>0.10601983166999999</v>
      </c>
      <c r="AB35" s="272">
        <v>9.9348114256E-2</v>
      </c>
      <c r="AC35" s="272">
        <v>0.11712261884</v>
      </c>
      <c r="AD35" s="272">
        <v>0.11632473196</v>
      </c>
      <c r="AE35" s="272">
        <v>0.12783179151999999</v>
      </c>
      <c r="AF35" s="272">
        <v>0.12757411156000001</v>
      </c>
      <c r="AG35" s="272">
        <v>0.12431377790000001</v>
      </c>
      <c r="AH35" s="272">
        <v>0.12988939999999999</v>
      </c>
      <c r="AI35" s="272">
        <v>0.11933439684</v>
      </c>
      <c r="AJ35" s="272">
        <v>0.12247544792999999</v>
      </c>
      <c r="AK35" s="272">
        <v>0.11882696215000001</v>
      </c>
      <c r="AL35" s="272">
        <v>0.11980520388</v>
      </c>
      <c r="AM35" s="272">
        <v>0.11325579801000001</v>
      </c>
      <c r="AN35" s="272">
        <v>9.6782104709999997E-2</v>
      </c>
      <c r="AO35" s="272">
        <v>0.11664370185</v>
      </c>
      <c r="AP35" s="272">
        <v>0.10837820035</v>
      </c>
      <c r="AQ35" s="272">
        <v>0.12565716060000001</v>
      </c>
      <c r="AR35" s="272">
        <v>0.120433283</v>
      </c>
      <c r="AS35" s="272">
        <v>0.12399619111</v>
      </c>
      <c r="AT35" s="272">
        <v>0.12798712973000001</v>
      </c>
      <c r="AU35" s="272">
        <v>0.11310511122</v>
      </c>
      <c r="AV35" s="272">
        <v>0.12092216257000001</v>
      </c>
      <c r="AW35" s="272">
        <v>0.11406202384</v>
      </c>
      <c r="AX35" s="272">
        <v>0.1239787</v>
      </c>
      <c r="AY35" s="272">
        <v>0.1074787</v>
      </c>
      <c r="AZ35" s="272">
        <v>0.1046922</v>
      </c>
      <c r="BA35" s="360">
        <v>0.1221585</v>
      </c>
      <c r="BB35" s="360">
        <v>0.11885370000000001</v>
      </c>
      <c r="BC35" s="360">
        <v>0.12753030000000001</v>
      </c>
      <c r="BD35" s="360">
        <v>0.12703390000000001</v>
      </c>
      <c r="BE35" s="360">
        <v>0.12813759999999999</v>
      </c>
      <c r="BF35" s="360">
        <v>0.1304669</v>
      </c>
      <c r="BG35" s="360">
        <v>0.1213968</v>
      </c>
      <c r="BH35" s="360">
        <v>0.1258301</v>
      </c>
      <c r="BI35" s="360">
        <v>0.12551960000000001</v>
      </c>
      <c r="BJ35" s="360">
        <v>0.13381899999999999</v>
      </c>
      <c r="BK35" s="360">
        <v>0.1136896</v>
      </c>
      <c r="BL35" s="360">
        <v>0.1119651</v>
      </c>
      <c r="BM35" s="360">
        <v>0.1241318</v>
      </c>
      <c r="BN35" s="360">
        <v>0.1213173</v>
      </c>
      <c r="BO35" s="360">
        <v>0.13038369999999999</v>
      </c>
      <c r="BP35" s="360">
        <v>0.13059709999999999</v>
      </c>
      <c r="BQ35" s="360">
        <v>0.13134580000000001</v>
      </c>
      <c r="BR35" s="360">
        <v>0.13438939999999999</v>
      </c>
      <c r="BS35" s="360">
        <v>0.12340520000000001</v>
      </c>
      <c r="BT35" s="360">
        <v>0.12765570000000001</v>
      </c>
      <c r="BU35" s="360">
        <v>0.1235837</v>
      </c>
      <c r="BV35" s="360">
        <v>0.13109560000000001</v>
      </c>
    </row>
    <row r="36" spans="1:74" s="169" customFormat="1" ht="12" customHeight="1" x14ac:dyDescent="0.2">
      <c r="A36" s="132"/>
      <c r="B36" s="170" t="s">
        <v>482</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421"/>
      <c r="BB36" s="421"/>
      <c r="BC36" s="421"/>
      <c r="BD36" s="421"/>
      <c r="BE36" s="421"/>
      <c r="BF36" s="421"/>
      <c r="BG36" s="421"/>
      <c r="BH36" s="421"/>
      <c r="BI36" s="421"/>
      <c r="BJ36" s="421"/>
      <c r="BK36" s="421"/>
      <c r="BL36" s="421"/>
      <c r="BM36" s="421"/>
      <c r="BN36" s="421"/>
      <c r="BO36" s="421"/>
      <c r="BP36" s="421"/>
      <c r="BQ36" s="421"/>
      <c r="BR36" s="421"/>
      <c r="BS36" s="421"/>
      <c r="BT36" s="421"/>
      <c r="BU36" s="421"/>
      <c r="BV36" s="421"/>
    </row>
    <row r="37" spans="1:74" s="169" customFormat="1" ht="12" customHeight="1" x14ac:dyDescent="0.2">
      <c r="A37" s="600" t="s">
        <v>47</v>
      </c>
      <c r="B37" s="602" t="s">
        <v>1256</v>
      </c>
      <c r="C37" s="272">
        <v>6.7337281500999997E-3</v>
      </c>
      <c r="D37" s="272">
        <v>1.2654656812999999E-2</v>
      </c>
      <c r="E37" s="272">
        <v>1.4760347226E-2</v>
      </c>
      <c r="F37" s="272">
        <v>1.6945672517999999E-2</v>
      </c>
      <c r="G37" s="272">
        <v>1.9436498151000001E-2</v>
      </c>
      <c r="H37" s="272">
        <v>2.2605151648000001E-2</v>
      </c>
      <c r="I37" s="272">
        <v>2.117251409E-2</v>
      </c>
      <c r="J37" s="272">
        <v>2.1933299154999999E-2</v>
      </c>
      <c r="K37" s="272">
        <v>2.2070553885E-2</v>
      </c>
      <c r="L37" s="272">
        <v>1.9844109012E-2</v>
      </c>
      <c r="M37" s="272">
        <v>1.7367468689999999E-2</v>
      </c>
      <c r="N37" s="272">
        <v>1.9721034326E-2</v>
      </c>
      <c r="O37" s="272">
        <v>1.3480141193000001E-2</v>
      </c>
      <c r="P37" s="272">
        <v>1.7223531180000001E-2</v>
      </c>
      <c r="Q37" s="272">
        <v>1.9639679197E-2</v>
      </c>
      <c r="R37" s="272">
        <v>1.8984493242000001E-2</v>
      </c>
      <c r="S37" s="272">
        <v>2.5186635446E-2</v>
      </c>
      <c r="T37" s="272">
        <v>2.4381167012E-2</v>
      </c>
      <c r="U37" s="272">
        <v>2.8528320324E-2</v>
      </c>
      <c r="V37" s="272">
        <v>2.9784244889E-2</v>
      </c>
      <c r="W37" s="272">
        <v>2.9911172755999998E-2</v>
      </c>
      <c r="X37" s="272">
        <v>2.7369892073000002E-2</v>
      </c>
      <c r="Y37" s="272">
        <v>2.9125939922000001E-2</v>
      </c>
      <c r="Z37" s="272">
        <v>2.7251442112E-2</v>
      </c>
      <c r="AA37" s="272">
        <v>1.5929332684999999E-2</v>
      </c>
      <c r="AB37" s="272">
        <v>1.5584395382E-2</v>
      </c>
      <c r="AC37" s="272">
        <v>2.2017435359000002E-2</v>
      </c>
      <c r="AD37" s="272">
        <v>2.2915228639000002E-2</v>
      </c>
      <c r="AE37" s="272">
        <v>2.8354468930000001E-2</v>
      </c>
      <c r="AF37" s="272">
        <v>2.8122033093000001E-2</v>
      </c>
      <c r="AG37" s="272">
        <v>2.6249716369999999E-2</v>
      </c>
      <c r="AH37" s="272">
        <v>2.7889297136E-2</v>
      </c>
      <c r="AI37" s="272">
        <v>2.4009643726999999E-2</v>
      </c>
      <c r="AJ37" s="272">
        <v>2.3757052588E-2</v>
      </c>
      <c r="AK37" s="272">
        <v>2.2206163272E-2</v>
      </c>
      <c r="AL37" s="272">
        <v>2.3452714994999999E-2</v>
      </c>
      <c r="AM37" s="272">
        <v>1.6163526393000002E-2</v>
      </c>
      <c r="AN37" s="272">
        <v>1.6533779681000001E-2</v>
      </c>
      <c r="AO37" s="272">
        <v>2.1467816367000001E-2</v>
      </c>
      <c r="AP37" s="272">
        <v>2.0834430867999999E-2</v>
      </c>
      <c r="AQ37" s="272">
        <v>2.3787309454E-2</v>
      </c>
      <c r="AR37" s="272">
        <v>2.3512205162000002E-2</v>
      </c>
      <c r="AS37" s="272">
        <v>2.3754935782999999E-2</v>
      </c>
      <c r="AT37" s="272">
        <v>2.4326633866000001E-2</v>
      </c>
      <c r="AU37" s="272">
        <v>2.3300272843E-2</v>
      </c>
      <c r="AV37" s="272">
        <v>2.2790840912E-2</v>
      </c>
      <c r="AW37" s="272">
        <v>2.0289115050999999E-2</v>
      </c>
      <c r="AX37" s="272">
        <v>2.8706972224999999E-2</v>
      </c>
      <c r="AY37" s="272">
        <v>1.6583500000000001E-2</v>
      </c>
      <c r="AZ37" s="272">
        <v>1.9159599999999999E-2</v>
      </c>
      <c r="BA37" s="360">
        <v>2.3400600000000001E-2</v>
      </c>
      <c r="BB37" s="360">
        <v>2.53244E-2</v>
      </c>
      <c r="BC37" s="360">
        <v>2.5530500000000001E-2</v>
      </c>
      <c r="BD37" s="360">
        <v>2.6849600000000001E-2</v>
      </c>
      <c r="BE37" s="360">
        <v>2.7032199999999999E-2</v>
      </c>
      <c r="BF37" s="360">
        <v>2.8464199999999999E-2</v>
      </c>
      <c r="BG37" s="360">
        <v>2.7925499999999999E-2</v>
      </c>
      <c r="BH37" s="360">
        <v>2.9005E-2</v>
      </c>
      <c r="BI37" s="360">
        <v>3.2301799999999999E-2</v>
      </c>
      <c r="BJ37" s="360">
        <v>3.4822499999999999E-2</v>
      </c>
      <c r="BK37" s="360">
        <v>2.2374100000000001E-2</v>
      </c>
      <c r="BL37" s="360">
        <v>2.33206E-2</v>
      </c>
      <c r="BM37" s="360">
        <v>2.6540299999999999E-2</v>
      </c>
      <c r="BN37" s="360">
        <v>2.6779600000000001E-2</v>
      </c>
      <c r="BO37" s="360">
        <v>2.87999E-2</v>
      </c>
      <c r="BP37" s="360">
        <v>2.96242E-2</v>
      </c>
      <c r="BQ37" s="360">
        <v>2.98626E-2</v>
      </c>
      <c r="BR37" s="360">
        <v>3.0709699999999999E-2</v>
      </c>
      <c r="BS37" s="360">
        <v>2.8842900000000001E-2</v>
      </c>
      <c r="BT37" s="360">
        <v>3.0336700000000001E-2</v>
      </c>
      <c r="BU37" s="360">
        <v>3.0635599999999999E-2</v>
      </c>
      <c r="BV37" s="360">
        <v>3.3379899999999997E-2</v>
      </c>
    </row>
    <row r="38" spans="1:74" s="169" customFormat="1" ht="12" customHeight="1" x14ac:dyDescent="0.2">
      <c r="A38" s="601" t="s">
        <v>1186</v>
      </c>
      <c r="B38" s="602" t="s">
        <v>1253</v>
      </c>
      <c r="C38" s="272">
        <v>6.5405716000000003E-2</v>
      </c>
      <c r="D38" s="272">
        <v>5.8925323000000002E-2</v>
      </c>
      <c r="E38" s="272">
        <v>6.4861656000000004E-2</v>
      </c>
      <c r="F38" s="272">
        <v>6.1445791999999999E-2</v>
      </c>
      <c r="G38" s="272">
        <v>6.5349715000000003E-2</v>
      </c>
      <c r="H38" s="272">
        <v>6.5436615000000004E-2</v>
      </c>
      <c r="I38" s="272">
        <v>6.6674594000000004E-2</v>
      </c>
      <c r="J38" s="272">
        <v>6.5622429999999995E-2</v>
      </c>
      <c r="K38" s="272">
        <v>6.2935771000000001E-2</v>
      </c>
      <c r="L38" s="272">
        <v>6.5789846999999999E-2</v>
      </c>
      <c r="M38" s="272">
        <v>6.5272070000000001E-2</v>
      </c>
      <c r="N38" s="272">
        <v>6.8322696000000002E-2</v>
      </c>
      <c r="O38" s="272">
        <v>6.6298613000000006E-2</v>
      </c>
      <c r="P38" s="272">
        <v>6.2729654999999995E-2</v>
      </c>
      <c r="Q38" s="272">
        <v>6.7480604999999999E-2</v>
      </c>
      <c r="R38" s="272">
        <v>6.1485958E-2</v>
      </c>
      <c r="S38" s="272">
        <v>6.6186623E-2</v>
      </c>
      <c r="T38" s="272">
        <v>6.6442403999999997E-2</v>
      </c>
      <c r="U38" s="272">
        <v>6.8718651000000006E-2</v>
      </c>
      <c r="V38" s="272">
        <v>6.9593574000000005E-2</v>
      </c>
      <c r="W38" s="272">
        <v>6.5618134999999994E-2</v>
      </c>
      <c r="X38" s="272">
        <v>6.7715739999999996E-2</v>
      </c>
      <c r="Y38" s="272">
        <v>6.7057971999999993E-2</v>
      </c>
      <c r="Z38" s="272">
        <v>7.1329435999999996E-2</v>
      </c>
      <c r="AA38" s="272">
        <v>7.1065680000000006E-2</v>
      </c>
      <c r="AB38" s="272">
        <v>6.3326939999999998E-2</v>
      </c>
      <c r="AC38" s="272">
        <v>7.0015172000000001E-2</v>
      </c>
      <c r="AD38" s="272">
        <v>6.4113870000000003E-2</v>
      </c>
      <c r="AE38" s="272">
        <v>6.8976934000000004E-2</v>
      </c>
      <c r="AF38" s="272">
        <v>6.6678670999999995E-2</v>
      </c>
      <c r="AG38" s="272">
        <v>6.7955128000000004E-2</v>
      </c>
      <c r="AH38" s="272">
        <v>7.0744000000000001E-2</v>
      </c>
      <c r="AI38" s="272">
        <v>6.6504052999999994E-2</v>
      </c>
      <c r="AJ38" s="272">
        <v>6.9820594999999999E-2</v>
      </c>
      <c r="AK38" s="272">
        <v>7.0769894999999999E-2</v>
      </c>
      <c r="AL38" s="272">
        <v>7.1461034000000007E-2</v>
      </c>
      <c r="AM38" s="272">
        <v>6.9684537000000005E-2</v>
      </c>
      <c r="AN38" s="272">
        <v>6.3495454000000007E-2</v>
      </c>
      <c r="AO38" s="272">
        <v>6.9307283999999997E-2</v>
      </c>
      <c r="AP38" s="272">
        <v>6.5679794E-2</v>
      </c>
      <c r="AQ38" s="272">
        <v>6.9301916000000005E-2</v>
      </c>
      <c r="AR38" s="272">
        <v>6.8712494999999998E-2</v>
      </c>
      <c r="AS38" s="272">
        <v>7.2045933000000006E-2</v>
      </c>
      <c r="AT38" s="272">
        <v>7.2641359000000003E-2</v>
      </c>
      <c r="AU38" s="272">
        <v>6.5991431000000003E-2</v>
      </c>
      <c r="AV38" s="272">
        <v>6.9778588000000003E-2</v>
      </c>
      <c r="AW38" s="272">
        <v>6.7831651000000007E-2</v>
      </c>
      <c r="AX38" s="272">
        <v>7.2351799999999994E-2</v>
      </c>
      <c r="AY38" s="272">
        <v>7.0169499999999996E-2</v>
      </c>
      <c r="AZ38" s="272">
        <v>6.2095400000000002E-2</v>
      </c>
      <c r="BA38" s="360">
        <v>7.0787199999999995E-2</v>
      </c>
      <c r="BB38" s="360">
        <v>6.5645200000000001E-2</v>
      </c>
      <c r="BC38" s="360">
        <v>7.0842199999999994E-2</v>
      </c>
      <c r="BD38" s="360">
        <v>6.9397200000000006E-2</v>
      </c>
      <c r="BE38" s="360">
        <v>7.0166000000000006E-2</v>
      </c>
      <c r="BF38" s="360">
        <v>7.0126499999999994E-2</v>
      </c>
      <c r="BG38" s="360">
        <v>6.5734899999999999E-2</v>
      </c>
      <c r="BH38" s="360">
        <v>6.71099E-2</v>
      </c>
      <c r="BI38" s="360">
        <v>6.7218399999999998E-2</v>
      </c>
      <c r="BJ38" s="360">
        <v>7.1410799999999997E-2</v>
      </c>
      <c r="BK38" s="360">
        <v>6.9435200000000002E-2</v>
      </c>
      <c r="BL38" s="360">
        <v>6.4336000000000004E-2</v>
      </c>
      <c r="BM38" s="360">
        <v>7.00654E-2</v>
      </c>
      <c r="BN38" s="360">
        <v>6.6333799999999998E-2</v>
      </c>
      <c r="BO38" s="360">
        <v>7.0642999999999997E-2</v>
      </c>
      <c r="BP38" s="360">
        <v>6.9984299999999999E-2</v>
      </c>
      <c r="BQ38" s="360">
        <v>7.0513300000000001E-2</v>
      </c>
      <c r="BR38" s="360">
        <v>7.1327100000000004E-2</v>
      </c>
      <c r="BS38" s="360">
        <v>6.6644900000000007E-2</v>
      </c>
      <c r="BT38" s="360">
        <v>6.7660200000000004E-2</v>
      </c>
      <c r="BU38" s="360">
        <v>6.7279199999999997E-2</v>
      </c>
      <c r="BV38" s="360">
        <v>7.0830199999999996E-2</v>
      </c>
    </row>
    <row r="39" spans="1:74" s="169" customFormat="1" ht="12" customHeight="1" x14ac:dyDescent="0.2">
      <c r="A39" s="600" t="s">
        <v>46</v>
      </c>
      <c r="B39" s="602" t="s">
        <v>1255</v>
      </c>
      <c r="C39" s="272">
        <v>9.0605987616E-2</v>
      </c>
      <c r="D39" s="272">
        <v>8.5650878E-2</v>
      </c>
      <c r="E39" s="272">
        <v>9.5456505625999999E-2</v>
      </c>
      <c r="F39" s="272">
        <v>9.1378714109999995E-2</v>
      </c>
      <c r="G39" s="272">
        <v>9.9894393930999997E-2</v>
      </c>
      <c r="H39" s="272">
        <v>9.7582935009999996E-2</v>
      </c>
      <c r="I39" s="272">
        <v>0.10030959295</v>
      </c>
      <c r="J39" s="272">
        <v>0.10094646077</v>
      </c>
      <c r="K39" s="272">
        <v>9.7018216779999999E-2</v>
      </c>
      <c r="L39" s="272">
        <v>9.7724572868000001E-2</v>
      </c>
      <c r="M39" s="272">
        <v>9.5496765289999994E-2</v>
      </c>
      <c r="N39" s="272">
        <v>9.6035712521999994E-2</v>
      </c>
      <c r="O39" s="272">
        <v>9.1098747359000004E-2</v>
      </c>
      <c r="P39" s="272">
        <v>9.3212241698000006E-2</v>
      </c>
      <c r="Q39" s="272">
        <v>9.9536102032000001E-2</v>
      </c>
      <c r="R39" s="272">
        <v>9.2245450600000001E-2</v>
      </c>
      <c r="S39" s="272">
        <v>0.10060836595</v>
      </c>
      <c r="T39" s="272">
        <v>0.10053722143</v>
      </c>
      <c r="U39" s="272">
        <v>0.10286787235</v>
      </c>
      <c r="V39" s="272">
        <v>0.1041970252</v>
      </c>
      <c r="W39" s="272">
        <v>9.7557666550000005E-2</v>
      </c>
      <c r="X39" s="272">
        <v>9.9062272399999998E-2</v>
      </c>
      <c r="Y39" s="272">
        <v>9.7767139959999999E-2</v>
      </c>
      <c r="Z39" s="272">
        <v>0.10300785041</v>
      </c>
      <c r="AA39" s="272">
        <v>9.3546581645000002E-2</v>
      </c>
      <c r="AB39" s="272">
        <v>8.6977054548000005E-2</v>
      </c>
      <c r="AC39" s="272">
        <v>9.8753586663999998E-2</v>
      </c>
      <c r="AD39" s="272">
        <v>9.6992806759999994E-2</v>
      </c>
      <c r="AE39" s="272">
        <v>0.10329339109000001</v>
      </c>
      <c r="AF39" s="272">
        <v>0.10326717064</v>
      </c>
      <c r="AG39" s="272">
        <v>0.10182592705</v>
      </c>
      <c r="AH39" s="272">
        <v>0.10591296951</v>
      </c>
      <c r="AI39" s="272">
        <v>9.8981547810000001E-2</v>
      </c>
      <c r="AJ39" s="272">
        <v>0.10250536904</v>
      </c>
      <c r="AK39" s="272">
        <v>0.10032732334</v>
      </c>
      <c r="AL39" s="272">
        <v>0.10004871557</v>
      </c>
      <c r="AM39" s="272">
        <v>0.10081685905</v>
      </c>
      <c r="AN39" s="272">
        <v>8.3326788388000006E-2</v>
      </c>
      <c r="AO39" s="272">
        <v>9.8826932438999995E-2</v>
      </c>
      <c r="AP39" s="272">
        <v>9.0902081590000003E-2</v>
      </c>
      <c r="AQ39" s="272">
        <v>0.10577768769</v>
      </c>
      <c r="AR39" s="272">
        <v>0.10063907385</v>
      </c>
      <c r="AS39" s="272">
        <v>0.10408664025</v>
      </c>
      <c r="AT39" s="272">
        <v>0.10763703583000001</v>
      </c>
      <c r="AU39" s="272">
        <v>9.3249889579999995E-2</v>
      </c>
      <c r="AV39" s="272">
        <v>0.10189571967</v>
      </c>
      <c r="AW39" s="272">
        <v>9.7369639480000006E-2</v>
      </c>
      <c r="AX39" s="272">
        <v>0.1004544017</v>
      </c>
      <c r="AY39" s="272">
        <v>9.5238934984000004E-2</v>
      </c>
      <c r="AZ39" s="272">
        <v>8.7085162504000002E-2</v>
      </c>
      <c r="BA39" s="360">
        <v>0.10254630000000001</v>
      </c>
      <c r="BB39" s="360">
        <v>9.7117200000000001E-2</v>
      </c>
      <c r="BC39" s="360">
        <v>0.10591250000000001</v>
      </c>
      <c r="BD39" s="360">
        <v>0.10402749999999999</v>
      </c>
      <c r="BE39" s="360">
        <v>0.1049839</v>
      </c>
      <c r="BF39" s="360">
        <v>0.1059157</v>
      </c>
      <c r="BG39" s="360">
        <v>9.7057000000000004E-2</v>
      </c>
      <c r="BH39" s="360">
        <v>0.1005395</v>
      </c>
      <c r="BI39" s="360">
        <v>9.6793699999999996E-2</v>
      </c>
      <c r="BJ39" s="360">
        <v>0.1027941</v>
      </c>
      <c r="BK39" s="360">
        <v>9.4818399999999997E-2</v>
      </c>
      <c r="BL39" s="360">
        <v>9.2045000000000002E-2</v>
      </c>
      <c r="BM39" s="360">
        <v>0.1013352</v>
      </c>
      <c r="BN39" s="360">
        <v>9.8164199999999993E-2</v>
      </c>
      <c r="BO39" s="360">
        <v>0.1054807</v>
      </c>
      <c r="BP39" s="360">
        <v>0.1048463</v>
      </c>
      <c r="BQ39" s="360">
        <v>0.1053761</v>
      </c>
      <c r="BR39" s="360">
        <v>0.1076569</v>
      </c>
      <c r="BS39" s="360">
        <v>9.8189799999999994E-2</v>
      </c>
      <c r="BT39" s="360">
        <v>0.1010523</v>
      </c>
      <c r="BU39" s="360">
        <v>9.6513699999999994E-2</v>
      </c>
      <c r="BV39" s="360">
        <v>0.1014641</v>
      </c>
    </row>
    <row r="40" spans="1:74" s="169" customFormat="1" ht="12" customHeight="1" x14ac:dyDescent="0.2">
      <c r="A40" s="597" t="s">
        <v>34</v>
      </c>
      <c r="B40" s="602" t="s">
        <v>582</v>
      </c>
      <c r="C40" s="272">
        <v>1.8084835E-2</v>
      </c>
      <c r="D40" s="272">
        <v>1.6614097000000001E-2</v>
      </c>
      <c r="E40" s="272">
        <v>1.8383784E-2</v>
      </c>
      <c r="F40" s="272">
        <v>1.7076932999999999E-2</v>
      </c>
      <c r="G40" s="272">
        <v>1.8347967E-2</v>
      </c>
      <c r="H40" s="272">
        <v>1.7348860000000001E-2</v>
      </c>
      <c r="I40" s="272">
        <v>1.8036491000000002E-2</v>
      </c>
      <c r="J40" s="272">
        <v>1.7919217000000001E-2</v>
      </c>
      <c r="K40" s="272">
        <v>1.6428643999999999E-2</v>
      </c>
      <c r="L40" s="272">
        <v>1.7722488000000002E-2</v>
      </c>
      <c r="M40" s="272">
        <v>1.7647260000000001E-2</v>
      </c>
      <c r="N40" s="272">
        <v>1.8225306E-2</v>
      </c>
      <c r="O40" s="272">
        <v>1.7675495999999999E-2</v>
      </c>
      <c r="P40" s="272">
        <v>1.6510339999999998E-2</v>
      </c>
      <c r="Q40" s="272">
        <v>1.7519960000000001E-2</v>
      </c>
      <c r="R40" s="272">
        <v>1.6366128000000001E-2</v>
      </c>
      <c r="S40" s="272">
        <v>1.7766285999999999E-2</v>
      </c>
      <c r="T40" s="272">
        <v>1.6757774999999999E-2</v>
      </c>
      <c r="U40" s="272">
        <v>1.7483555000000001E-2</v>
      </c>
      <c r="V40" s="272">
        <v>1.7604017E-2</v>
      </c>
      <c r="W40" s="272">
        <v>1.7452789E-2</v>
      </c>
      <c r="X40" s="272">
        <v>1.7870857E-2</v>
      </c>
      <c r="Y40" s="272">
        <v>1.7795978E-2</v>
      </c>
      <c r="Z40" s="272">
        <v>1.8800668999999999E-2</v>
      </c>
      <c r="AA40" s="272">
        <v>1.8131041000000001E-2</v>
      </c>
      <c r="AB40" s="272">
        <v>1.6285027000000001E-2</v>
      </c>
      <c r="AC40" s="272">
        <v>1.8148666000000001E-2</v>
      </c>
      <c r="AD40" s="272">
        <v>1.7535041000000001E-2</v>
      </c>
      <c r="AE40" s="272">
        <v>1.7217639999999999E-2</v>
      </c>
      <c r="AF40" s="272">
        <v>1.6403181999999999E-2</v>
      </c>
      <c r="AG40" s="272">
        <v>1.7880452000000002E-2</v>
      </c>
      <c r="AH40" s="272">
        <v>1.7784926E-2</v>
      </c>
      <c r="AI40" s="272">
        <v>1.7168082000000001E-2</v>
      </c>
      <c r="AJ40" s="272">
        <v>1.6716012999999998E-2</v>
      </c>
      <c r="AK40" s="272">
        <v>1.7097102999999999E-2</v>
      </c>
      <c r="AL40" s="272">
        <v>1.9866109E-2</v>
      </c>
      <c r="AM40" s="272">
        <v>1.8435179999999999E-2</v>
      </c>
      <c r="AN40" s="272">
        <v>1.7152201999999998E-2</v>
      </c>
      <c r="AO40" s="272">
        <v>1.8421094999999998E-2</v>
      </c>
      <c r="AP40" s="272">
        <v>1.6777757000000001E-2</v>
      </c>
      <c r="AQ40" s="272">
        <v>1.8641305E-2</v>
      </c>
      <c r="AR40" s="272">
        <v>1.7837130999999999E-2</v>
      </c>
      <c r="AS40" s="272">
        <v>1.8620767E-2</v>
      </c>
      <c r="AT40" s="272">
        <v>1.8556092999999999E-2</v>
      </c>
      <c r="AU40" s="272">
        <v>1.8006588E-2</v>
      </c>
      <c r="AV40" s="272">
        <v>1.7845379000000001E-2</v>
      </c>
      <c r="AW40" s="272">
        <v>1.8205268E-2</v>
      </c>
      <c r="AX40" s="272">
        <v>1.9670300000000002E-2</v>
      </c>
      <c r="AY40" s="272">
        <v>1.9870499999999999E-2</v>
      </c>
      <c r="AZ40" s="272">
        <v>1.84175E-2</v>
      </c>
      <c r="BA40" s="360">
        <v>1.9721300000000001E-2</v>
      </c>
      <c r="BB40" s="360">
        <v>1.8951099999999999E-2</v>
      </c>
      <c r="BC40" s="360">
        <v>1.9443700000000001E-2</v>
      </c>
      <c r="BD40" s="360">
        <v>1.8849999999999999E-2</v>
      </c>
      <c r="BE40" s="360">
        <v>1.92266E-2</v>
      </c>
      <c r="BF40" s="360">
        <v>1.92073E-2</v>
      </c>
      <c r="BG40" s="360">
        <v>1.89462E-2</v>
      </c>
      <c r="BH40" s="360">
        <v>1.9084199999999999E-2</v>
      </c>
      <c r="BI40" s="360">
        <v>1.9216E-2</v>
      </c>
      <c r="BJ40" s="360">
        <v>1.9639899999999998E-2</v>
      </c>
      <c r="BK40" s="360">
        <v>1.9466000000000001E-2</v>
      </c>
      <c r="BL40" s="360">
        <v>1.85688E-2</v>
      </c>
      <c r="BM40" s="360">
        <v>1.94766E-2</v>
      </c>
      <c r="BN40" s="360">
        <v>1.87744E-2</v>
      </c>
      <c r="BO40" s="360">
        <v>1.93118E-2</v>
      </c>
      <c r="BP40" s="360">
        <v>1.8753100000000002E-2</v>
      </c>
      <c r="BQ40" s="360">
        <v>1.9155100000000001E-2</v>
      </c>
      <c r="BR40" s="360">
        <v>1.9157899999999999E-2</v>
      </c>
      <c r="BS40" s="360">
        <v>1.9330799999999999E-2</v>
      </c>
      <c r="BT40" s="360">
        <v>1.9486099999999999E-2</v>
      </c>
      <c r="BU40" s="360">
        <v>1.9628300000000001E-2</v>
      </c>
      <c r="BV40" s="360">
        <v>2.0194799999999999E-2</v>
      </c>
    </row>
    <row r="41" spans="1:74" s="169" customFormat="1" ht="12" customHeight="1" x14ac:dyDescent="0.2">
      <c r="A41" s="597" t="s">
        <v>33</v>
      </c>
      <c r="B41" s="602" t="s">
        <v>53</v>
      </c>
      <c r="C41" s="272">
        <v>0.2249456</v>
      </c>
      <c r="D41" s="272">
        <v>0.20768394200000001</v>
      </c>
      <c r="E41" s="272">
        <v>0.226273751</v>
      </c>
      <c r="F41" s="272">
        <v>0.20940703699999999</v>
      </c>
      <c r="G41" s="272">
        <v>0.18754874799999999</v>
      </c>
      <c r="H41" s="272">
        <v>0.19023884899999999</v>
      </c>
      <c r="I41" s="272">
        <v>0.19583153</v>
      </c>
      <c r="J41" s="272">
        <v>0.17819889799999999</v>
      </c>
      <c r="K41" s="272">
        <v>0.14998112699999999</v>
      </c>
      <c r="L41" s="272">
        <v>0.15497871199999999</v>
      </c>
      <c r="M41" s="272">
        <v>0.18020924599999999</v>
      </c>
      <c r="N41" s="272">
        <v>0.215879872</v>
      </c>
      <c r="O41" s="272">
        <v>0.236473455</v>
      </c>
      <c r="P41" s="272">
        <v>0.22285139100000001</v>
      </c>
      <c r="Q41" s="272">
        <v>0.25286334599999999</v>
      </c>
      <c r="R41" s="272">
        <v>0.238905962</v>
      </c>
      <c r="S41" s="272">
        <v>0.23529027299999999</v>
      </c>
      <c r="T41" s="272">
        <v>0.21452276000000001</v>
      </c>
      <c r="U41" s="272">
        <v>0.198075523</v>
      </c>
      <c r="V41" s="272">
        <v>0.18066607800000001</v>
      </c>
      <c r="W41" s="272">
        <v>0.151106459</v>
      </c>
      <c r="X41" s="272">
        <v>0.16007232399999999</v>
      </c>
      <c r="Y41" s="272">
        <v>0.17363790500000001</v>
      </c>
      <c r="Z41" s="272">
        <v>0.20797632199999999</v>
      </c>
      <c r="AA41" s="272">
        <v>0.24679647900000001</v>
      </c>
      <c r="AB41" s="272">
        <v>0.217825245</v>
      </c>
      <c r="AC41" s="272">
        <v>0.26967904199999998</v>
      </c>
      <c r="AD41" s="272">
        <v>0.27076974700000001</v>
      </c>
      <c r="AE41" s="272">
        <v>0.29835545499999999</v>
      </c>
      <c r="AF41" s="272">
        <v>0.27843413</v>
      </c>
      <c r="AG41" s="272">
        <v>0.244064112</v>
      </c>
      <c r="AH41" s="272">
        <v>0.20131173499999999</v>
      </c>
      <c r="AI41" s="272">
        <v>0.17566367999999999</v>
      </c>
      <c r="AJ41" s="272">
        <v>0.16844937199999999</v>
      </c>
      <c r="AK41" s="272">
        <v>0.189461928</v>
      </c>
      <c r="AL41" s="272">
        <v>0.206158437</v>
      </c>
      <c r="AM41" s="272">
        <v>0.23580037700000001</v>
      </c>
      <c r="AN41" s="272">
        <v>0.235224088</v>
      </c>
      <c r="AO41" s="272">
        <v>0.239074117</v>
      </c>
      <c r="AP41" s="272">
        <v>0.25324909899999998</v>
      </c>
      <c r="AQ41" s="272">
        <v>0.280375235</v>
      </c>
      <c r="AR41" s="272">
        <v>0.25752939200000002</v>
      </c>
      <c r="AS41" s="272">
        <v>0.221229659</v>
      </c>
      <c r="AT41" s="272">
        <v>0.19714161299999999</v>
      </c>
      <c r="AU41" s="272">
        <v>0.17194045899999999</v>
      </c>
      <c r="AV41" s="272">
        <v>0.17301181500000001</v>
      </c>
      <c r="AW41" s="272">
        <v>0.2042891</v>
      </c>
      <c r="AX41" s="272">
        <v>0.21877579999999999</v>
      </c>
      <c r="AY41" s="272">
        <v>0.21695049999999999</v>
      </c>
      <c r="AZ41" s="272">
        <v>0.18995290000000001</v>
      </c>
      <c r="BA41" s="360">
        <v>0.2151621</v>
      </c>
      <c r="BB41" s="360">
        <v>0.21457570000000001</v>
      </c>
      <c r="BC41" s="360">
        <v>0.24325659999999999</v>
      </c>
      <c r="BD41" s="360">
        <v>0.25244230000000001</v>
      </c>
      <c r="BE41" s="360">
        <v>0.23958570000000001</v>
      </c>
      <c r="BF41" s="360">
        <v>0.20669699999999999</v>
      </c>
      <c r="BG41" s="360">
        <v>0.17385249999999999</v>
      </c>
      <c r="BH41" s="360">
        <v>0.1803971</v>
      </c>
      <c r="BI41" s="360">
        <v>0.18806829999999999</v>
      </c>
      <c r="BJ41" s="360">
        <v>0.2099289</v>
      </c>
      <c r="BK41" s="360">
        <v>0.21650610000000001</v>
      </c>
      <c r="BL41" s="360">
        <v>0.2010516</v>
      </c>
      <c r="BM41" s="360">
        <v>0.22560720000000001</v>
      </c>
      <c r="BN41" s="360">
        <v>0.22410430000000001</v>
      </c>
      <c r="BO41" s="360">
        <v>0.25440770000000001</v>
      </c>
      <c r="BP41" s="360">
        <v>0.25216319999999998</v>
      </c>
      <c r="BQ41" s="360">
        <v>0.24685770000000001</v>
      </c>
      <c r="BR41" s="360">
        <v>0.21098030000000001</v>
      </c>
      <c r="BS41" s="360">
        <v>0.1720488</v>
      </c>
      <c r="BT41" s="360">
        <v>0.17770469999999999</v>
      </c>
      <c r="BU41" s="360">
        <v>0.18853590000000001</v>
      </c>
      <c r="BV41" s="360">
        <v>0.2189025</v>
      </c>
    </row>
    <row r="42" spans="1:74" s="169" customFormat="1" ht="12" customHeight="1" x14ac:dyDescent="0.2">
      <c r="A42" s="597" t="s">
        <v>35</v>
      </c>
      <c r="B42" s="602" t="s">
        <v>1257</v>
      </c>
      <c r="C42" s="272">
        <v>2.0995224E-2</v>
      </c>
      <c r="D42" s="272">
        <v>2.5003621E-2</v>
      </c>
      <c r="E42" s="272">
        <v>3.4844717999999997E-2</v>
      </c>
      <c r="F42" s="272">
        <v>3.9485069999999997E-2</v>
      </c>
      <c r="G42" s="272">
        <v>4.2435841000000002E-2</v>
      </c>
      <c r="H42" s="272">
        <v>4.3128199999999998E-2</v>
      </c>
      <c r="I42" s="272">
        <v>4.4853532000000002E-2</v>
      </c>
      <c r="J42" s="272">
        <v>4.5161905000000002E-2</v>
      </c>
      <c r="K42" s="272">
        <v>3.8881529999999997E-2</v>
      </c>
      <c r="L42" s="272">
        <v>3.4207503E-2</v>
      </c>
      <c r="M42" s="272">
        <v>2.9575674E-2</v>
      </c>
      <c r="N42" s="272">
        <v>2.7153856000000001E-2</v>
      </c>
      <c r="O42" s="272">
        <v>2.5996300999999999E-2</v>
      </c>
      <c r="P42" s="272">
        <v>3.5041361E-2</v>
      </c>
      <c r="Q42" s="272">
        <v>4.3281985000000002E-2</v>
      </c>
      <c r="R42" s="272">
        <v>4.7931575999999997E-2</v>
      </c>
      <c r="S42" s="272">
        <v>5.5174497000000003E-2</v>
      </c>
      <c r="T42" s="272">
        <v>5.6231940000000001E-2</v>
      </c>
      <c r="U42" s="272">
        <v>6.1491941000000001E-2</v>
      </c>
      <c r="V42" s="272">
        <v>6.0982056E-2</v>
      </c>
      <c r="W42" s="272">
        <v>5.5311971000000001E-2</v>
      </c>
      <c r="X42" s="272">
        <v>4.8916535999999997E-2</v>
      </c>
      <c r="Y42" s="272">
        <v>4.1300851E-2</v>
      </c>
      <c r="Z42" s="272">
        <v>3.7004162E-2</v>
      </c>
      <c r="AA42" s="272">
        <v>3.3404669999999997E-2</v>
      </c>
      <c r="AB42" s="272">
        <v>3.9873214999999997E-2</v>
      </c>
      <c r="AC42" s="272">
        <v>6.2430933000000001E-2</v>
      </c>
      <c r="AD42" s="272">
        <v>6.9209654999999995E-2</v>
      </c>
      <c r="AE42" s="272">
        <v>8.0816035999999994E-2</v>
      </c>
      <c r="AF42" s="272">
        <v>8.6284959999999994E-2</v>
      </c>
      <c r="AG42" s="272">
        <v>8.3216908000000006E-2</v>
      </c>
      <c r="AH42" s="272">
        <v>7.9386681000000001E-2</v>
      </c>
      <c r="AI42" s="272">
        <v>7.3430107999999994E-2</v>
      </c>
      <c r="AJ42" s="272">
        <v>6.7937598000000002E-2</v>
      </c>
      <c r="AK42" s="272">
        <v>4.9866951999999999E-2</v>
      </c>
      <c r="AL42" s="272">
        <v>4.8608098000000002E-2</v>
      </c>
      <c r="AM42" s="272">
        <v>4.9553071999999997E-2</v>
      </c>
      <c r="AN42" s="272">
        <v>5.7776383000000001E-2</v>
      </c>
      <c r="AO42" s="272">
        <v>7.5526077999999996E-2</v>
      </c>
      <c r="AP42" s="272">
        <v>8.8605433999999997E-2</v>
      </c>
      <c r="AQ42" s="272">
        <v>9.9290788000000005E-2</v>
      </c>
      <c r="AR42" s="272">
        <v>0.106651784</v>
      </c>
      <c r="AS42" s="272">
        <v>9.9643967E-2</v>
      </c>
      <c r="AT42" s="272">
        <v>9.8641834999999997E-2</v>
      </c>
      <c r="AU42" s="272">
        <v>9.0155469000000002E-2</v>
      </c>
      <c r="AV42" s="272">
        <v>7.5459073000000002E-2</v>
      </c>
      <c r="AW42" s="272">
        <v>5.8072568999999997E-2</v>
      </c>
      <c r="AX42" s="272">
        <v>5.3851700000000002E-2</v>
      </c>
      <c r="AY42" s="272">
        <v>5.1792299999999999E-2</v>
      </c>
      <c r="AZ42" s="272">
        <v>6.26834E-2</v>
      </c>
      <c r="BA42" s="360">
        <v>8.8273199999999996E-2</v>
      </c>
      <c r="BB42" s="360">
        <v>9.6911200000000003E-2</v>
      </c>
      <c r="BC42" s="360">
        <v>0.1098253</v>
      </c>
      <c r="BD42" s="360">
        <v>0.1149279</v>
      </c>
      <c r="BE42" s="360">
        <v>0.1118039</v>
      </c>
      <c r="BF42" s="360">
        <v>0.11138679999999999</v>
      </c>
      <c r="BG42" s="360">
        <v>0.10102129999999999</v>
      </c>
      <c r="BH42" s="360">
        <v>9.1882000000000005E-2</v>
      </c>
      <c r="BI42" s="360">
        <v>7.0518899999999995E-2</v>
      </c>
      <c r="BJ42" s="360">
        <v>6.4317799999999994E-2</v>
      </c>
      <c r="BK42" s="360">
        <v>6.2380900000000003E-2</v>
      </c>
      <c r="BL42" s="360">
        <v>7.5577900000000003E-2</v>
      </c>
      <c r="BM42" s="360">
        <v>0.10204729999999999</v>
      </c>
      <c r="BN42" s="360">
        <v>0.11137710000000001</v>
      </c>
      <c r="BO42" s="360">
        <v>0.12610650000000001</v>
      </c>
      <c r="BP42" s="360">
        <v>0.13644519999999999</v>
      </c>
      <c r="BQ42" s="360">
        <v>0.13326499999999999</v>
      </c>
      <c r="BR42" s="360">
        <v>0.132574</v>
      </c>
      <c r="BS42" s="360">
        <v>0.1195124</v>
      </c>
      <c r="BT42" s="360">
        <v>0.1098032</v>
      </c>
      <c r="BU42" s="360">
        <v>8.3620100000000003E-2</v>
      </c>
      <c r="BV42" s="360">
        <v>7.5222700000000003E-2</v>
      </c>
    </row>
    <row r="43" spans="1:74" s="169" customFormat="1" ht="12" customHeight="1" x14ac:dyDescent="0.2">
      <c r="A43" s="555" t="s">
        <v>38</v>
      </c>
      <c r="B43" s="602" t="s">
        <v>1018</v>
      </c>
      <c r="C43" s="272">
        <v>4.3144665999999998E-2</v>
      </c>
      <c r="D43" s="272">
        <v>3.8435534E-2</v>
      </c>
      <c r="E43" s="272">
        <v>4.2830515999999999E-2</v>
      </c>
      <c r="F43" s="272">
        <v>4.1652399E-2</v>
      </c>
      <c r="G43" s="272">
        <v>4.2338995999999997E-2</v>
      </c>
      <c r="H43" s="272">
        <v>4.1985129000000003E-2</v>
      </c>
      <c r="I43" s="272">
        <v>4.5608195999999997E-2</v>
      </c>
      <c r="J43" s="272">
        <v>4.4070975999999998E-2</v>
      </c>
      <c r="K43" s="272">
        <v>4.1866759000000003E-2</v>
      </c>
      <c r="L43" s="272">
        <v>4.4542845999999997E-2</v>
      </c>
      <c r="M43" s="272">
        <v>4.5149569000000001E-2</v>
      </c>
      <c r="N43" s="272">
        <v>4.6745026000000002E-2</v>
      </c>
      <c r="O43" s="272">
        <v>4.2163866000000001E-2</v>
      </c>
      <c r="P43" s="272">
        <v>4.0467425000000001E-2</v>
      </c>
      <c r="Q43" s="272">
        <v>4.3543246000000001E-2</v>
      </c>
      <c r="R43" s="272">
        <v>4.2678010000000002E-2</v>
      </c>
      <c r="S43" s="272">
        <v>4.2939946E-2</v>
      </c>
      <c r="T43" s="272">
        <v>4.0066659999999997E-2</v>
      </c>
      <c r="U43" s="272">
        <v>4.1448486E-2</v>
      </c>
      <c r="V43" s="272">
        <v>4.1957915999999998E-2</v>
      </c>
      <c r="W43" s="272">
        <v>3.9306920000000002E-2</v>
      </c>
      <c r="X43" s="272">
        <v>4.0714316E-2</v>
      </c>
      <c r="Y43" s="272">
        <v>4.3322300000000001E-2</v>
      </c>
      <c r="Z43" s="272">
        <v>4.4609556000000002E-2</v>
      </c>
      <c r="AA43" s="272">
        <v>4.5030446000000002E-2</v>
      </c>
      <c r="AB43" s="272">
        <v>3.9598804000000001E-2</v>
      </c>
      <c r="AC43" s="272">
        <v>4.3432716000000003E-2</v>
      </c>
      <c r="AD43" s="272">
        <v>4.0686049000000002E-2</v>
      </c>
      <c r="AE43" s="272">
        <v>4.1480415999999999E-2</v>
      </c>
      <c r="AF43" s="272">
        <v>4.0063049000000003E-2</v>
      </c>
      <c r="AG43" s="272">
        <v>4.0844996000000001E-2</v>
      </c>
      <c r="AH43" s="272">
        <v>4.0914645999999999E-2</v>
      </c>
      <c r="AI43" s="272">
        <v>3.8102389E-2</v>
      </c>
      <c r="AJ43" s="272">
        <v>4.0373845999999998E-2</v>
      </c>
      <c r="AK43" s="272">
        <v>4.1537469E-2</v>
      </c>
      <c r="AL43" s="272">
        <v>4.3195075999999999E-2</v>
      </c>
      <c r="AM43" s="272">
        <v>4.3820576E-2</v>
      </c>
      <c r="AN43" s="272">
        <v>4.0712044000000003E-2</v>
      </c>
      <c r="AO43" s="272">
        <v>4.3942785999999998E-2</v>
      </c>
      <c r="AP43" s="272">
        <v>4.1318318999999999E-2</v>
      </c>
      <c r="AQ43" s="272">
        <v>4.0824166000000002E-2</v>
      </c>
      <c r="AR43" s="272">
        <v>3.9840388999999997E-2</v>
      </c>
      <c r="AS43" s="272">
        <v>3.9877096000000001E-2</v>
      </c>
      <c r="AT43" s="272">
        <v>4.0350676000000002E-2</v>
      </c>
      <c r="AU43" s="272">
        <v>3.6452979000000003E-2</v>
      </c>
      <c r="AV43" s="272">
        <v>4.1091896000000003E-2</v>
      </c>
      <c r="AW43" s="272">
        <v>4.1223159000000002E-2</v>
      </c>
      <c r="AX43" s="272">
        <v>4.3104499999999997E-2</v>
      </c>
      <c r="AY43" s="272">
        <v>4.11604E-2</v>
      </c>
      <c r="AZ43" s="272">
        <v>3.7375199999999997E-2</v>
      </c>
      <c r="BA43" s="360">
        <v>4.1284700000000001E-2</v>
      </c>
      <c r="BB43" s="360">
        <v>3.9763800000000002E-2</v>
      </c>
      <c r="BC43" s="360">
        <v>4.08028E-2</v>
      </c>
      <c r="BD43" s="360">
        <v>3.9780999999999997E-2</v>
      </c>
      <c r="BE43" s="360">
        <v>4.1425299999999998E-2</v>
      </c>
      <c r="BF43" s="360">
        <v>4.1526599999999997E-2</v>
      </c>
      <c r="BG43" s="360">
        <v>3.9108200000000003E-2</v>
      </c>
      <c r="BH43" s="360">
        <v>4.0529599999999999E-2</v>
      </c>
      <c r="BI43" s="360">
        <v>4.07193E-2</v>
      </c>
      <c r="BJ43" s="360">
        <v>4.23293E-2</v>
      </c>
      <c r="BK43" s="360">
        <v>4.1243599999999998E-2</v>
      </c>
      <c r="BL43" s="360">
        <v>3.8500399999999997E-2</v>
      </c>
      <c r="BM43" s="360">
        <v>4.1428600000000003E-2</v>
      </c>
      <c r="BN43" s="360">
        <v>3.99587E-2</v>
      </c>
      <c r="BO43" s="360">
        <v>4.1094699999999998E-2</v>
      </c>
      <c r="BP43" s="360">
        <v>3.9971300000000001E-2</v>
      </c>
      <c r="BQ43" s="360">
        <v>4.1598299999999998E-2</v>
      </c>
      <c r="BR43" s="360">
        <v>4.1616100000000003E-2</v>
      </c>
      <c r="BS43" s="360">
        <v>3.9142400000000001E-2</v>
      </c>
      <c r="BT43" s="360">
        <v>4.0434600000000001E-2</v>
      </c>
      <c r="BU43" s="360">
        <v>4.0614999999999998E-2</v>
      </c>
      <c r="BV43" s="360">
        <v>4.2278099999999999E-2</v>
      </c>
    </row>
    <row r="44" spans="1:74" s="169" customFormat="1" ht="12" customHeight="1" x14ac:dyDescent="0.2">
      <c r="A44" s="555" t="s">
        <v>37</v>
      </c>
      <c r="B44" s="602" t="s">
        <v>1252</v>
      </c>
      <c r="C44" s="272">
        <v>0.202233995</v>
      </c>
      <c r="D44" s="272">
        <v>0.18256122699999999</v>
      </c>
      <c r="E44" s="272">
        <v>0.19263851500000001</v>
      </c>
      <c r="F44" s="272">
        <v>0.18751021900000001</v>
      </c>
      <c r="G44" s="272">
        <v>0.19315940500000001</v>
      </c>
      <c r="H44" s="272">
        <v>0.19035674899999999</v>
      </c>
      <c r="I44" s="272">
        <v>0.19908566499999999</v>
      </c>
      <c r="J44" s="272">
        <v>0.19992180500000001</v>
      </c>
      <c r="K44" s="272">
        <v>0.18965758899999999</v>
      </c>
      <c r="L44" s="272">
        <v>0.187831575</v>
      </c>
      <c r="M44" s="272">
        <v>0.189320139</v>
      </c>
      <c r="N44" s="272">
        <v>0.19749159499999999</v>
      </c>
      <c r="O44" s="272">
        <v>0.19254216900000001</v>
      </c>
      <c r="P44" s="272">
        <v>0.181184549</v>
      </c>
      <c r="Q44" s="272">
        <v>0.18582997900000001</v>
      </c>
      <c r="R44" s="272">
        <v>0.17404186899999999</v>
      </c>
      <c r="S44" s="272">
        <v>0.18147001900000001</v>
      </c>
      <c r="T44" s="272">
        <v>0.18290584900000001</v>
      </c>
      <c r="U44" s="272">
        <v>0.18918794899999999</v>
      </c>
      <c r="V44" s="272">
        <v>0.190914639</v>
      </c>
      <c r="W44" s="272">
        <v>0.179581979</v>
      </c>
      <c r="X44" s="272">
        <v>0.18016985899999999</v>
      </c>
      <c r="Y44" s="272">
        <v>0.183332259</v>
      </c>
      <c r="Z44" s="272">
        <v>0.20860171899999999</v>
      </c>
      <c r="AA44" s="272">
        <v>0.196381852</v>
      </c>
      <c r="AB44" s="272">
        <v>0.17575179899999999</v>
      </c>
      <c r="AC44" s="272">
        <v>0.19421514200000001</v>
      </c>
      <c r="AD44" s="272">
        <v>0.18266917799999999</v>
      </c>
      <c r="AE44" s="272">
        <v>0.18757385200000001</v>
      </c>
      <c r="AF44" s="272">
        <v>0.18847003800000001</v>
      </c>
      <c r="AG44" s="272">
        <v>0.196931782</v>
      </c>
      <c r="AH44" s="272">
        <v>0.19894274200000001</v>
      </c>
      <c r="AI44" s="272">
        <v>0.183281888</v>
      </c>
      <c r="AJ44" s="272">
        <v>0.19033989200000001</v>
      </c>
      <c r="AK44" s="272">
        <v>0.190635468</v>
      </c>
      <c r="AL44" s="272">
        <v>0.200293952</v>
      </c>
      <c r="AM44" s="272">
        <v>0.20306197100000001</v>
      </c>
      <c r="AN44" s="272">
        <v>0.18636027799999999</v>
      </c>
      <c r="AO44" s="272">
        <v>0.19822610099999999</v>
      </c>
      <c r="AP44" s="272">
        <v>0.19049664699999999</v>
      </c>
      <c r="AQ44" s="272">
        <v>0.19800820099999999</v>
      </c>
      <c r="AR44" s="272">
        <v>0.19619299700000001</v>
      </c>
      <c r="AS44" s="272">
        <v>0.20291625099999999</v>
      </c>
      <c r="AT44" s="272">
        <v>0.203048071</v>
      </c>
      <c r="AU44" s="272">
        <v>0.18976357699999999</v>
      </c>
      <c r="AV44" s="272">
        <v>0.196491481</v>
      </c>
      <c r="AW44" s="272">
        <v>0.192546737</v>
      </c>
      <c r="AX44" s="272">
        <v>0.18882199999999999</v>
      </c>
      <c r="AY44" s="272">
        <v>0.18807090000000001</v>
      </c>
      <c r="AZ44" s="272">
        <v>0.17188210000000001</v>
      </c>
      <c r="BA44" s="360">
        <v>0.18013029999999999</v>
      </c>
      <c r="BB44" s="360">
        <v>0.17373739999999999</v>
      </c>
      <c r="BC44" s="360">
        <v>0.1767195</v>
      </c>
      <c r="BD44" s="360">
        <v>0.17822940000000001</v>
      </c>
      <c r="BE44" s="360">
        <v>0.18676999999999999</v>
      </c>
      <c r="BF44" s="360">
        <v>0.1857655</v>
      </c>
      <c r="BG44" s="360">
        <v>0.17858170000000001</v>
      </c>
      <c r="BH44" s="360">
        <v>0.1814566</v>
      </c>
      <c r="BI44" s="360">
        <v>0.1788006</v>
      </c>
      <c r="BJ44" s="360">
        <v>0.1864613</v>
      </c>
      <c r="BK44" s="360">
        <v>0.1849864</v>
      </c>
      <c r="BL44" s="360">
        <v>0.17106869999999999</v>
      </c>
      <c r="BM44" s="360">
        <v>0.17881900000000001</v>
      </c>
      <c r="BN44" s="360">
        <v>0.17300840000000001</v>
      </c>
      <c r="BO44" s="360">
        <v>0.17632419999999999</v>
      </c>
      <c r="BP44" s="360">
        <v>0.17792330000000001</v>
      </c>
      <c r="BQ44" s="360">
        <v>0.1868658</v>
      </c>
      <c r="BR44" s="360">
        <v>0.1858081</v>
      </c>
      <c r="BS44" s="360">
        <v>0.1784558</v>
      </c>
      <c r="BT44" s="360">
        <v>0.18123</v>
      </c>
      <c r="BU44" s="360">
        <v>0.17856269999999999</v>
      </c>
      <c r="BV44" s="360">
        <v>0.18620900000000001</v>
      </c>
    </row>
    <row r="45" spans="1:74" s="169" customFormat="1" ht="12" customHeight="1" x14ac:dyDescent="0.2">
      <c r="A45" s="597" t="s">
        <v>107</v>
      </c>
      <c r="B45" s="602" t="s">
        <v>583</v>
      </c>
      <c r="C45" s="272">
        <v>0.14114795642</v>
      </c>
      <c r="D45" s="272">
        <v>0.13892428272999999</v>
      </c>
      <c r="E45" s="272">
        <v>0.14251520392</v>
      </c>
      <c r="F45" s="272">
        <v>0.1663484277</v>
      </c>
      <c r="G45" s="272">
        <v>0.15969395133</v>
      </c>
      <c r="H45" s="272">
        <v>0.12496374714</v>
      </c>
      <c r="I45" s="272">
        <v>0.12734931806999999</v>
      </c>
      <c r="J45" s="272">
        <v>0.12180090842000001</v>
      </c>
      <c r="K45" s="272">
        <v>0.13010209361</v>
      </c>
      <c r="L45" s="272">
        <v>0.15249174344999999</v>
      </c>
      <c r="M45" s="272">
        <v>0.18324081340000001</v>
      </c>
      <c r="N45" s="272">
        <v>0.18712703825999999</v>
      </c>
      <c r="O45" s="272">
        <v>0.17030163332000001</v>
      </c>
      <c r="P45" s="272">
        <v>0.18573338899</v>
      </c>
      <c r="Q45" s="272">
        <v>0.20236352217</v>
      </c>
      <c r="R45" s="272">
        <v>0.19184983360999999</v>
      </c>
      <c r="S45" s="272">
        <v>0.17385692727999999</v>
      </c>
      <c r="T45" s="272">
        <v>0.15038772320999999</v>
      </c>
      <c r="U45" s="272">
        <v>0.16253037604000001</v>
      </c>
      <c r="V45" s="272">
        <v>0.12535975307</v>
      </c>
      <c r="W45" s="272">
        <v>0.15131875582000001</v>
      </c>
      <c r="X45" s="272">
        <v>0.18757523056</v>
      </c>
      <c r="Y45" s="272">
        <v>0.1789883571</v>
      </c>
      <c r="Z45" s="272">
        <v>0.21346248437000001</v>
      </c>
      <c r="AA45" s="272">
        <v>0.18299261865999999</v>
      </c>
      <c r="AB45" s="272">
        <v>0.19552365993000001</v>
      </c>
      <c r="AC45" s="272">
        <v>0.23050326642999999</v>
      </c>
      <c r="AD45" s="272">
        <v>0.2270239137</v>
      </c>
      <c r="AE45" s="272">
        <v>0.20706862254</v>
      </c>
      <c r="AF45" s="272">
        <v>0.18271490929</v>
      </c>
      <c r="AG45" s="272">
        <v>0.14723346487</v>
      </c>
      <c r="AH45" s="272">
        <v>0.12566099561999999</v>
      </c>
      <c r="AI45" s="272">
        <v>0.16469720475999999</v>
      </c>
      <c r="AJ45" s="272">
        <v>0.23341212220999999</v>
      </c>
      <c r="AK45" s="272">
        <v>0.22211226462</v>
      </c>
      <c r="AL45" s="272">
        <v>0.22666798768999999</v>
      </c>
      <c r="AM45" s="272">
        <v>0.24773136411999999</v>
      </c>
      <c r="AN45" s="272">
        <v>0.22221463746</v>
      </c>
      <c r="AO45" s="272">
        <v>0.25160013247000002</v>
      </c>
      <c r="AP45" s="272">
        <v>0.24699958019000001</v>
      </c>
      <c r="AQ45" s="272">
        <v>0.21766950867000001</v>
      </c>
      <c r="AR45" s="272">
        <v>0.22482516785000001</v>
      </c>
      <c r="AS45" s="272">
        <v>0.14766646142000001</v>
      </c>
      <c r="AT45" s="272">
        <v>0.18012010351999999</v>
      </c>
      <c r="AU45" s="272">
        <v>0.16577512015000001</v>
      </c>
      <c r="AV45" s="272">
        <v>0.19499549058999999</v>
      </c>
      <c r="AW45" s="272">
        <v>0.207081082</v>
      </c>
      <c r="AX45" s="272">
        <v>0.22894531365000001</v>
      </c>
      <c r="AY45" s="272">
        <v>0.2442964</v>
      </c>
      <c r="AZ45" s="272">
        <v>0.22975799999999999</v>
      </c>
      <c r="BA45" s="360">
        <v>0.27320870000000003</v>
      </c>
      <c r="BB45" s="360">
        <v>0.27804980000000001</v>
      </c>
      <c r="BC45" s="360">
        <v>0.25633020000000001</v>
      </c>
      <c r="BD45" s="360">
        <v>0.23763999999999999</v>
      </c>
      <c r="BE45" s="360">
        <v>0.19852629999999999</v>
      </c>
      <c r="BF45" s="360">
        <v>0.17822199999999999</v>
      </c>
      <c r="BG45" s="360">
        <v>0.20101820000000001</v>
      </c>
      <c r="BH45" s="360">
        <v>0.25469760000000002</v>
      </c>
      <c r="BI45" s="360">
        <v>0.27656199999999997</v>
      </c>
      <c r="BJ45" s="360">
        <v>0.27136779999999999</v>
      </c>
      <c r="BK45" s="360">
        <v>0.27706190000000003</v>
      </c>
      <c r="BL45" s="360">
        <v>0.26783309999999999</v>
      </c>
      <c r="BM45" s="360">
        <v>0.30760759999999998</v>
      </c>
      <c r="BN45" s="360">
        <v>0.31325890000000001</v>
      </c>
      <c r="BO45" s="360">
        <v>0.28888649999999999</v>
      </c>
      <c r="BP45" s="360">
        <v>0.2645689</v>
      </c>
      <c r="BQ45" s="360">
        <v>0.2205442</v>
      </c>
      <c r="BR45" s="360">
        <v>0.1988414</v>
      </c>
      <c r="BS45" s="360">
        <v>0.22311829999999999</v>
      </c>
      <c r="BT45" s="360">
        <v>0.2828637</v>
      </c>
      <c r="BU45" s="360">
        <v>0.30647720000000001</v>
      </c>
      <c r="BV45" s="360">
        <v>0.2986742</v>
      </c>
    </row>
    <row r="46" spans="1:74" ht="12" customHeight="1" x14ac:dyDescent="0.2">
      <c r="A46" s="603" t="s">
        <v>27</v>
      </c>
      <c r="B46" s="604" t="s">
        <v>967</v>
      </c>
      <c r="C46" s="273">
        <v>0.81255660445</v>
      </c>
      <c r="D46" s="273">
        <v>0.76566247212000005</v>
      </c>
      <c r="E46" s="273">
        <v>0.83145136905000006</v>
      </c>
      <c r="F46" s="273">
        <v>0.83004415381999996</v>
      </c>
      <c r="G46" s="273">
        <v>0.82686360512000001</v>
      </c>
      <c r="H46" s="273">
        <v>0.79230582660000004</v>
      </c>
      <c r="I46" s="273">
        <v>0.81752389138000003</v>
      </c>
      <c r="J46" s="273">
        <v>0.79420498478000001</v>
      </c>
      <c r="K46" s="273">
        <v>0.74768587806999998</v>
      </c>
      <c r="L46" s="273">
        <v>0.77397025366000005</v>
      </c>
      <c r="M46" s="273">
        <v>0.82234601140999997</v>
      </c>
      <c r="N46" s="273">
        <v>0.87583112249999995</v>
      </c>
      <c r="O46" s="273">
        <v>0.85498531622999996</v>
      </c>
      <c r="P46" s="273">
        <v>0.85380558221000002</v>
      </c>
      <c r="Q46" s="273">
        <v>0.93047920006999996</v>
      </c>
      <c r="R46" s="273">
        <v>0.88277019285000002</v>
      </c>
      <c r="S46" s="273">
        <v>0.89658012556</v>
      </c>
      <c r="T46" s="273">
        <v>0.85033086308000005</v>
      </c>
      <c r="U46" s="273">
        <v>0.86836014347000001</v>
      </c>
      <c r="V46" s="273">
        <v>0.81912759113</v>
      </c>
      <c r="W46" s="273">
        <v>0.78541291882999997</v>
      </c>
      <c r="X46" s="273">
        <v>0.82785783293000004</v>
      </c>
      <c r="Y46" s="273">
        <v>0.83104982845999997</v>
      </c>
      <c r="Z46" s="273">
        <v>0.93086642800999997</v>
      </c>
      <c r="AA46" s="273">
        <v>0.90219462506000003</v>
      </c>
      <c r="AB46" s="273">
        <v>0.84954407840000001</v>
      </c>
      <c r="AC46" s="273">
        <v>1.0074759870000001</v>
      </c>
      <c r="AD46" s="273">
        <v>0.99005266861999996</v>
      </c>
      <c r="AE46" s="273">
        <v>1.0310610853</v>
      </c>
      <c r="AF46" s="273">
        <v>0.98835268312000002</v>
      </c>
      <c r="AG46" s="273">
        <v>0.92400368299000002</v>
      </c>
      <c r="AH46" s="273">
        <v>0.86640029965999998</v>
      </c>
      <c r="AI46" s="273">
        <v>0.8398975917</v>
      </c>
      <c r="AJ46" s="273">
        <v>0.91156582115999996</v>
      </c>
      <c r="AK46" s="273">
        <v>0.90265556426000004</v>
      </c>
      <c r="AL46" s="273">
        <v>0.93855224104000001</v>
      </c>
      <c r="AM46" s="273">
        <v>0.98338553780000004</v>
      </c>
      <c r="AN46" s="273">
        <v>0.92107774022</v>
      </c>
      <c r="AO46" s="273">
        <v>1.0141363166999999</v>
      </c>
      <c r="AP46" s="273">
        <v>1.0124393306999999</v>
      </c>
      <c r="AQ46" s="273">
        <v>1.0510443036999999</v>
      </c>
      <c r="AR46" s="273">
        <v>1.03308898</v>
      </c>
      <c r="AS46" s="273">
        <v>0.92715648540999995</v>
      </c>
      <c r="AT46" s="273">
        <v>0.93989711697</v>
      </c>
      <c r="AU46" s="273">
        <v>0.85222138271000003</v>
      </c>
      <c r="AV46" s="273">
        <v>0.89114370679999999</v>
      </c>
      <c r="AW46" s="273">
        <v>0.90520689207000005</v>
      </c>
      <c r="AX46" s="273">
        <v>0.96077749999999995</v>
      </c>
      <c r="AY46" s="273">
        <v>0.94169429999999998</v>
      </c>
      <c r="AZ46" s="273">
        <v>0.87845439999999997</v>
      </c>
      <c r="BA46" s="358">
        <v>1.0121169999999999</v>
      </c>
      <c r="BB46" s="358">
        <v>1.0074700000000001</v>
      </c>
      <c r="BC46" s="358">
        <v>1.0457799999999999</v>
      </c>
      <c r="BD46" s="358">
        <v>1.0392429999999999</v>
      </c>
      <c r="BE46" s="358">
        <v>0.99651529999999999</v>
      </c>
      <c r="BF46" s="358">
        <v>0.94438339999999998</v>
      </c>
      <c r="BG46" s="358">
        <v>0.90058280000000002</v>
      </c>
      <c r="BH46" s="358">
        <v>0.96225930000000004</v>
      </c>
      <c r="BI46" s="358">
        <v>0.9682674</v>
      </c>
      <c r="BJ46" s="358">
        <v>1.001323</v>
      </c>
      <c r="BK46" s="358">
        <v>0.98642410000000003</v>
      </c>
      <c r="BL46" s="358">
        <v>0.9502678</v>
      </c>
      <c r="BM46" s="358">
        <v>1.0701339999999999</v>
      </c>
      <c r="BN46" s="358">
        <v>1.068727</v>
      </c>
      <c r="BO46" s="358">
        <v>1.107702</v>
      </c>
      <c r="BP46" s="358">
        <v>1.0909070000000001</v>
      </c>
      <c r="BQ46" s="358">
        <v>1.050548</v>
      </c>
      <c r="BR46" s="358">
        <v>0.99527239999999995</v>
      </c>
      <c r="BS46" s="358">
        <v>0.94219569999999997</v>
      </c>
      <c r="BT46" s="358">
        <v>1.0077370000000001</v>
      </c>
      <c r="BU46" s="358">
        <v>1.0096259999999999</v>
      </c>
      <c r="BV46" s="358">
        <v>1.0451250000000001</v>
      </c>
    </row>
    <row r="47" spans="1:74" ht="12" customHeight="1" x14ac:dyDescent="0.2">
      <c r="A47" s="603"/>
      <c r="B47" s="605" t="s">
        <v>1003</v>
      </c>
      <c r="C47" s="606"/>
      <c r="D47" s="606"/>
      <c r="E47" s="606"/>
      <c r="F47" s="606"/>
      <c r="G47" s="606"/>
      <c r="H47" s="606"/>
      <c r="I47" s="606"/>
      <c r="J47" s="606"/>
      <c r="K47" s="606"/>
      <c r="L47" s="606"/>
      <c r="M47" s="606"/>
      <c r="N47" s="606"/>
      <c r="O47" s="606"/>
      <c r="P47" s="606"/>
      <c r="Q47" s="606"/>
      <c r="R47" s="606"/>
      <c r="S47" s="606"/>
      <c r="T47" s="606"/>
      <c r="U47" s="606"/>
      <c r="V47" s="606"/>
      <c r="W47" s="606"/>
      <c r="X47" s="606"/>
      <c r="Y47" s="606"/>
      <c r="Z47" s="606"/>
      <c r="AA47" s="606"/>
      <c r="AB47" s="606"/>
      <c r="AC47" s="606"/>
      <c r="AD47" s="606"/>
      <c r="AE47" s="606"/>
      <c r="AF47" s="606"/>
      <c r="AG47" s="606"/>
      <c r="AH47" s="606"/>
      <c r="AI47" s="606"/>
      <c r="AJ47" s="606"/>
      <c r="AK47" s="606"/>
      <c r="AL47" s="606"/>
      <c r="AM47" s="606"/>
      <c r="AN47" s="606"/>
      <c r="AO47" s="606"/>
      <c r="AP47" s="606"/>
      <c r="AQ47" s="606"/>
      <c r="AR47" s="606"/>
      <c r="AS47" s="606"/>
      <c r="AT47" s="606"/>
      <c r="AU47" s="606"/>
      <c r="AV47" s="606"/>
      <c r="AW47" s="606"/>
      <c r="AX47" s="606"/>
      <c r="AY47" s="606"/>
      <c r="AZ47" s="606"/>
      <c r="BA47" s="606"/>
      <c r="BB47" s="606"/>
      <c r="BC47" s="606"/>
      <c r="BD47" s="711"/>
      <c r="BE47" s="711"/>
      <c r="BF47" s="711"/>
      <c r="BG47" s="606"/>
      <c r="BH47" s="606"/>
      <c r="BI47" s="606"/>
      <c r="BJ47" s="606"/>
      <c r="BK47" s="606"/>
      <c r="BL47" s="606"/>
      <c r="BM47" s="606"/>
      <c r="BN47" s="606"/>
      <c r="BO47" s="606"/>
      <c r="BP47" s="606"/>
      <c r="BQ47" s="606"/>
      <c r="BR47" s="606"/>
      <c r="BS47" s="606"/>
      <c r="BT47" s="606"/>
      <c r="BU47" s="606"/>
      <c r="BV47" s="606"/>
    </row>
    <row r="48" spans="1:74" s="610" customFormat="1" ht="12" customHeight="1" x14ac:dyDescent="0.2">
      <c r="A48" s="607"/>
      <c r="B48" s="608" t="s">
        <v>0</v>
      </c>
      <c r="C48" s="609"/>
      <c r="D48" s="609"/>
      <c r="E48" s="609"/>
      <c r="F48" s="609"/>
      <c r="G48" s="609"/>
      <c r="H48" s="609"/>
      <c r="I48" s="609"/>
      <c r="J48" s="609"/>
      <c r="K48" s="609"/>
      <c r="L48" s="609"/>
      <c r="M48" s="609"/>
      <c r="N48" s="609"/>
      <c r="O48" s="609"/>
      <c r="P48" s="609"/>
      <c r="Q48" s="609"/>
      <c r="R48" s="609"/>
      <c r="S48" s="609"/>
      <c r="T48" s="609"/>
      <c r="U48" s="609"/>
      <c r="V48" s="609"/>
      <c r="W48" s="609"/>
      <c r="X48" s="609"/>
      <c r="Y48" s="609"/>
      <c r="Z48" s="609"/>
      <c r="AA48" s="609"/>
      <c r="AB48" s="609"/>
      <c r="AC48" s="609"/>
      <c r="AD48" s="609"/>
      <c r="AE48" s="609"/>
      <c r="AF48" s="609"/>
      <c r="AG48" s="609"/>
      <c r="AH48" s="609"/>
      <c r="AI48" s="609"/>
      <c r="AJ48" s="609"/>
      <c r="AK48" s="609"/>
      <c r="AL48" s="609"/>
      <c r="AM48" s="609"/>
      <c r="AN48" s="609"/>
      <c r="AO48" s="609"/>
      <c r="AP48" s="609"/>
      <c r="AQ48" s="609"/>
      <c r="AR48" s="609"/>
      <c r="AS48" s="609"/>
      <c r="AT48" s="609"/>
      <c r="AU48" s="609"/>
      <c r="AV48" s="609"/>
      <c r="AW48" s="609"/>
      <c r="AX48" s="609"/>
      <c r="AY48" s="609"/>
      <c r="AZ48" s="609"/>
      <c r="BA48" s="609"/>
      <c r="BB48" s="609"/>
      <c r="BC48" s="609"/>
      <c r="BD48" s="712"/>
      <c r="BE48" s="712"/>
      <c r="BF48" s="712"/>
      <c r="BG48" s="609"/>
      <c r="BH48" s="609"/>
      <c r="BI48" s="609"/>
      <c r="BJ48" s="609"/>
      <c r="BK48" s="609"/>
      <c r="BL48" s="609"/>
      <c r="BM48" s="609"/>
      <c r="BN48" s="609"/>
      <c r="BO48" s="609"/>
      <c r="BP48" s="609"/>
      <c r="BQ48" s="609"/>
      <c r="BR48" s="609"/>
      <c r="BS48" s="609"/>
      <c r="BT48" s="609"/>
      <c r="BU48" s="609"/>
      <c r="BV48" s="609"/>
    </row>
    <row r="49" spans="1:74" s="610" customFormat="1" ht="12" customHeight="1" x14ac:dyDescent="0.2">
      <c r="A49" s="607"/>
      <c r="B49" s="608" t="s">
        <v>1258</v>
      </c>
      <c r="C49" s="609"/>
      <c r="D49" s="609"/>
      <c r="E49" s="609"/>
      <c r="F49" s="609"/>
      <c r="G49" s="609"/>
      <c r="H49" s="609"/>
      <c r="I49" s="609"/>
      <c r="J49" s="609"/>
      <c r="K49" s="609"/>
      <c r="L49" s="609"/>
      <c r="M49" s="609"/>
      <c r="N49" s="609"/>
      <c r="O49" s="609"/>
      <c r="P49" s="609"/>
      <c r="Q49" s="609"/>
      <c r="R49" s="609"/>
      <c r="S49" s="609"/>
      <c r="T49" s="609"/>
      <c r="U49" s="609"/>
      <c r="V49" s="609"/>
      <c r="W49" s="609"/>
      <c r="X49" s="609"/>
      <c r="Y49" s="609"/>
      <c r="Z49" s="609"/>
      <c r="AA49" s="609"/>
      <c r="AB49" s="609"/>
      <c r="AC49" s="609"/>
      <c r="AD49" s="609"/>
      <c r="AE49" s="609"/>
      <c r="AF49" s="609"/>
      <c r="AG49" s="609"/>
      <c r="AH49" s="609"/>
      <c r="AI49" s="609"/>
      <c r="AJ49" s="609"/>
      <c r="AK49" s="609"/>
      <c r="AL49" s="609"/>
      <c r="AM49" s="609"/>
      <c r="AN49" s="609"/>
      <c r="AO49" s="609"/>
      <c r="AP49" s="609"/>
      <c r="AQ49" s="609"/>
      <c r="AR49" s="609"/>
      <c r="AS49" s="609"/>
      <c r="AT49" s="609"/>
      <c r="AU49" s="609"/>
      <c r="AV49" s="609"/>
      <c r="AW49" s="609"/>
      <c r="AX49" s="609"/>
      <c r="AY49" s="609"/>
      <c r="AZ49" s="609"/>
      <c r="BA49" s="609"/>
      <c r="BB49" s="609"/>
      <c r="BC49" s="609"/>
      <c r="BD49" s="712"/>
      <c r="BE49" s="712"/>
      <c r="BF49" s="712"/>
      <c r="BG49" s="609"/>
      <c r="BH49" s="609"/>
      <c r="BI49" s="609"/>
      <c r="BJ49" s="609"/>
      <c r="BK49" s="609"/>
      <c r="BL49" s="609"/>
      <c r="BM49" s="609"/>
      <c r="BN49" s="609"/>
      <c r="BO49" s="609"/>
      <c r="BP49" s="609"/>
      <c r="BQ49" s="609"/>
      <c r="BR49" s="609"/>
      <c r="BS49" s="609"/>
      <c r="BT49" s="609"/>
      <c r="BU49" s="609"/>
      <c r="BV49" s="609"/>
    </row>
    <row r="50" spans="1:74" s="610" customFormat="1" ht="12.75" x14ac:dyDescent="0.2">
      <c r="A50" s="607"/>
      <c r="B50" s="608" t="s">
        <v>1019</v>
      </c>
      <c r="C50" s="609"/>
      <c r="D50" s="609"/>
      <c r="E50" s="609"/>
      <c r="F50" s="609"/>
      <c r="G50" s="609"/>
      <c r="H50" s="609"/>
      <c r="I50" s="609"/>
      <c r="J50" s="609"/>
      <c r="K50" s="609"/>
      <c r="L50" s="609"/>
      <c r="M50" s="609"/>
      <c r="N50" s="609"/>
      <c r="O50" s="609"/>
      <c r="P50" s="609"/>
      <c r="Q50" s="609"/>
      <c r="R50" s="609"/>
      <c r="S50" s="609"/>
      <c r="T50" s="609"/>
      <c r="U50" s="609"/>
      <c r="V50" s="609"/>
      <c r="W50" s="609"/>
      <c r="X50" s="609"/>
      <c r="Y50" s="609"/>
      <c r="Z50" s="609"/>
      <c r="AA50" s="609"/>
      <c r="AB50" s="609"/>
      <c r="AC50" s="609"/>
      <c r="AD50" s="609"/>
      <c r="AE50" s="609"/>
      <c r="AF50" s="609"/>
      <c r="AG50" s="609"/>
      <c r="AH50" s="609"/>
      <c r="AI50" s="609"/>
      <c r="AJ50" s="609"/>
      <c r="AK50" s="609"/>
      <c r="AL50" s="609"/>
      <c r="AM50" s="609"/>
      <c r="AN50" s="609"/>
      <c r="AO50" s="609"/>
      <c r="AP50" s="609"/>
      <c r="AQ50" s="609"/>
      <c r="AR50" s="609"/>
      <c r="AS50" s="609"/>
      <c r="AT50" s="609"/>
      <c r="AU50" s="609"/>
      <c r="AV50" s="609"/>
      <c r="AW50" s="609"/>
      <c r="AX50" s="609"/>
      <c r="AY50" s="609"/>
      <c r="AZ50" s="609"/>
      <c r="BA50" s="609"/>
      <c r="BB50" s="609"/>
      <c r="BC50" s="609"/>
      <c r="BD50" s="712"/>
      <c r="BE50" s="712"/>
      <c r="BF50" s="712"/>
      <c r="BG50" s="609"/>
      <c r="BH50" s="609"/>
      <c r="BI50" s="609"/>
      <c r="BJ50" s="609"/>
      <c r="BK50" s="609"/>
      <c r="BL50" s="609"/>
      <c r="BM50" s="609"/>
      <c r="BN50" s="609"/>
      <c r="BO50" s="609"/>
      <c r="BP50" s="609"/>
      <c r="BQ50" s="609"/>
      <c r="BR50" s="609"/>
      <c r="BS50" s="609"/>
      <c r="BT50" s="609"/>
      <c r="BU50" s="609"/>
      <c r="BV50" s="609"/>
    </row>
    <row r="51" spans="1:74" s="610" customFormat="1" x14ac:dyDescent="0.2">
      <c r="A51" s="607"/>
      <c r="B51" s="611" t="s">
        <v>1259</v>
      </c>
      <c r="C51" s="611"/>
      <c r="D51" s="611"/>
      <c r="E51" s="611"/>
      <c r="F51" s="611"/>
      <c r="G51" s="611"/>
      <c r="H51" s="611"/>
      <c r="I51" s="611"/>
      <c r="J51" s="611"/>
      <c r="K51" s="611"/>
      <c r="L51" s="611"/>
      <c r="M51" s="611"/>
      <c r="N51" s="611"/>
      <c r="O51" s="611"/>
      <c r="P51" s="611"/>
      <c r="Q51" s="611"/>
      <c r="R51" s="611"/>
      <c r="S51" s="611"/>
      <c r="T51" s="611"/>
      <c r="U51" s="611"/>
      <c r="V51" s="611"/>
      <c r="W51" s="611"/>
      <c r="X51" s="611"/>
      <c r="Y51" s="611"/>
      <c r="Z51" s="611"/>
      <c r="AA51" s="611"/>
      <c r="AB51" s="611"/>
      <c r="AC51" s="611"/>
      <c r="AD51" s="611"/>
      <c r="AE51" s="611"/>
      <c r="AF51" s="611"/>
      <c r="AG51" s="611"/>
      <c r="AH51" s="611"/>
      <c r="AI51" s="611"/>
      <c r="AJ51" s="611"/>
      <c r="AK51" s="611"/>
      <c r="AL51" s="611"/>
      <c r="AM51" s="611"/>
      <c r="AN51" s="611"/>
      <c r="AO51" s="611"/>
      <c r="AP51" s="611"/>
      <c r="AQ51" s="611"/>
      <c r="AR51" s="611"/>
      <c r="AS51" s="611"/>
      <c r="AT51" s="611"/>
      <c r="AU51" s="611"/>
      <c r="AV51" s="611"/>
      <c r="AW51" s="611"/>
      <c r="AX51" s="611"/>
      <c r="AY51" s="611"/>
      <c r="AZ51" s="611"/>
      <c r="BA51" s="611"/>
      <c r="BB51" s="611"/>
      <c r="BC51" s="611"/>
      <c r="BD51" s="713"/>
      <c r="BE51" s="713"/>
      <c r="BF51" s="713"/>
      <c r="BG51" s="611"/>
      <c r="BH51" s="611"/>
      <c r="BI51" s="611"/>
      <c r="BJ51" s="611"/>
      <c r="BK51" s="611"/>
      <c r="BL51" s="611"/>
      <c r="BM51" s="611"/>
      <c r="BN51" s="611"/>
      <c r="BO51" s="611"/>
      <c r="BP51" s="611"/>
      <c r="BQ51" s="611"/>
      <c r="BR51" s="611"/>
      <c r="BS51" s="611"/>
      <c r="BT51" s="611"/>
      <c r="BU51" s="611"/>
      <c r="BV51" s="611"/>
    </row>
    <row r="52" spans="1:74" s="610" customFormat="1" ht="12.75" x14ac:dyDescent="0.2">
      <c r="A52" s="607"/>
      <c r="B52" s="608" t="s">
        <v>1260</v>
      </c>
      <c r="C52" s="609"/>
      <c r="D52" s="609"/>
      <c r="E52" s="609"/>
      <c r="F52" s="609"/>
      <c r="G52" s="609"/>
      <c r="H52" s="609"/>
      <c r="I52" s="609"/>
      <c r="J52" s="609"/>
      <c r="K52" s="609"/>
      <c r="L52" s="609"/>
      <c r="M52" s="609"/>
      <c r="N52" s="609"/>
      <c r="O52" s="609"/>
      <c r="P52" s="609"/>
      <c r="Q52" s="609"/>
      <c r="R52" s="609"/>
      <c r="S52" s="609"/>
      <c r="T52" s="609"/>
      <c r="U52" s="609"/>
      <c r="V52" s="609"/>
      <c r="W52" s="609"/>
      <c r="X52" s="609"/>
      <c r="Y52" s="609"/>
      <c r="Z52" s="609"/>
      <c r="AA52" s="609"/>
      <c r="AB52" s="609"/>
      <c r="AC52" s="609"/>
      <c r="AD52" s="609"/>
      <c r="AE52" s="609"/>
      <c r="AF52" s="609"/>
      <c r="AG52" s="609"/>
      <c r="AH52" s="609"/>
      <c r="AI52" s="609"/>
      <c r="AJ52" s="609"/>
      <c r="AK52" s="609"/>
      <c r="AL52" s="609"/>
      <c r="AM52" s="609"/>
      <c r="AN52" s="609"/>
      <c r="AO52" s="609"/>
      <c r="AP52" s="609"/>
      <c r="AQ52" s="609"/>
      <c r="AR52" s="609"/>
      <c r="AS52" s="609"/>
      <c r="AT52" s="609"/>
      <c r="AU52" s="609"/>
      <c r="AV52" s="609"/>
      <c r="AW52" s="609"/>
      <c r="AX52" s="609"/>
      <c r="AY52" s="609"/>
      <c r="AZ52" s="609"/>
      <c r="BA52" s="609"/>
      <c r="BB52" s="609"/>
      <c r="BC52" s="609"/>
      <c r="BD52" s="712"/>
      <c r="BE52" s="712"/>
      <c r="BF52" s="712"/>
      <c r="BG52" s="609"/>
      <c r="BH52" s="609"/>
      <c r="BI52" s="609"/>
      <c r="BJ52" s="609"/>
      <c r="BK52" s="609"/>
      <c r="BL52" s="609"/>
      <c r="BM52" s="609"/>
      <c r="BN52" s="609"/>
      <c r="BO52" s="609"/>
      <c r="BP52" s="609"/>
      <c r="BQ52" s="609"/>
      <c r="BR52" s="609"/>
      <c r="BS52" s="609"/>
      <c r="BT52" s="609"/>
      <c r="BU52" s="609"/>
      <c r="BV52" s="609"/>
    </row>
    <row r="53" spans="1:74" s="610" customFormat="1" ht="12.75" x14ac:dyDescent="0.2">
      <c r="A53" s="607"/>
      <c r="B53" s="848" t="s">
        <v>1261</v>
      </c>
      <c r="C53" s="804"/>
      <c r="D53" s="804"/>
      <c r="E53" s="804"/>
      <c r="F53" s="804"/>
      <c r="G53" s="804"/>
      <c r="H53" s="804"/>
      <c r="I53" s="804"/>
      <c r="J53" s="804"/>
      <c r="K53" s="804"/>
      <c r="L53" s="804"/>
      <c r="M53" s="804"/>
      <c r="N53" s="804"/>
      <c r="O53" s="804"/>
      <c r="P53" s="804"/>
      <c r="Q53" s="800"/>
      <c r="R53" s="609"/>
      <c r="S53" s="609"/>
      <c r="T53" s="609"/>
      <c r="U53" s="609"/>
      <c r="V53" s="609"/>
      <c r="W53" s="609"/>
      <c r="X53" s="609"/>
      <c r="Y53" s="609"/>
      <c r="Z53" s="609"/>
      <c r="AA53" s="609"/>
      <c r="AB53" s="609"/>
      <c r="AC53" s="609"/>
      <c r="AD53" s="609"/>
      <c r="AE53" s="609"/>
      <c r="AF53" s="609"/>
      <c r="AG53" s="609"/>
      <c r="AH53" s="609"/>
      <c r="AI53" s="609"/>
      <c r="AJ53" s="609"/>
      <c r="AK53" s="609"/>
      <c r="AL53" s="609"/>
      <c r="AM53" s="609"/>
      <c r="AN53" s="609"/>
      <c r="AO53" s="609"/>
      <c r="AP53" s="609"/>
      <c r="AQ53" s="609"/>
      <c r="AR53" s="609"/>
      <c r="AS53" s="609"/>
      <c r="AT53" s="609"/>
      <c r="AU53" s="609"/>
      <c r="AV53" s="609"/>
      <c r="AW53" s="609"/>
      <c r="AX53" s="609"/>
      <c r="AY53" s="609"/>
      <c r="AZ53" s="609"/>
      <c r="BA53" s="609"/>
      <c r="BB53" s="609"/>
      <c r="BC53" s="609"/>
      <c r="BD53" s="712"/>
      <c r="BE53" s="712"/>
      <c r="BF53" s="712"/>
      <c r="BG53" s="609"/>
      <c r="BH53" s="609"/>
      <c r="BI53" s="609"/>
      <c r="BJ53" s="609"/>
      <c r="BK53" s="609"/>
      <c r="BL53" s="609"/>
      <c r="BM53" s="609"/>
      <c r="BN53" s="609"/>
      <c r="BO53" s="609"/>
      <c r="BP53" s="609"/>
      <c r="BQ53" s="609"/>
      <c r="BR53" s="609"/>
      <c r="BS53" s="609"/>
      <c r="BT53" s="609"/>
      <c r="BU53" s="609"/>
      <c r="BV53" s="609"/>
    </row>
    <row r="54" spans="1:74" s="610" customFormat="1" ht="12" customHeight="1" x14ac:dyDescent="0.2">
      <c r="A54" s="607"/>
      <c r="B54" s="612" t="s">
        <v>483</v>
      </c>
      <c r="C54" s="609"/>
      <c r="D54" s="609"/>
      <c r="E54" s="609"/>
      <c r="F54" s="609"/>
      <c r="G54" s="609"/>
      <c r="H54" s="609"/>
      <c r="I54" s="609"/>
      <c r="J54" s="609"/>
      <c r="K54" s="609"/>
      <c r="L54" s="609"/>
      <c r="M54" s="609"/>
      <c r="N54" s="609"/>
      <c r="O54" s="609"/>
      <c r="P54" s="609"/>
      <c r="Q54" s="609"/>
      <c r="R54" s="609"/>
      <c r="S54" s="609"/>
      <c r="T54" s="609"/>
      <c r="U54" s="609"/>
      <c r="V54" s="609"/>
      <c r="W54" s="609"/>
      <c r="X54" s="609"/>
      <c r="Y54" s="609"/>
      <c r="Z54" s="609"/>
      <c r="AA54" s="609"/>
      <c r="AB54" s="609"/>
      <c r="AC54" s="609"/>
      <c r="AD54" s="609"/>
      <c r="AE54" s="609"/>
      <c r="AF54" s="609"/>
      <c r="AG54" s="609"/>
      <c r="AH54" s="609"/>
      <c r="AI54" s="609"/>
      <c r="AJ54" s="609"/>
      <c r="AK54" s="609"/>
      <c r="AL54" s="609"/>
      <c r="AM54" s="609"/>
      <c r="AN54" s="609"/>
      <c r="AO54" s="609"/>
      <c r="AP54" s="609"/>
      <c r="AQ54" s="609"/>
      <c r="AR54" s="609"/>
      <c r="AS54" s="609"/>
      <c r="AT54" s="609"/>
      <c r="AU54" s="609"/>
      <c r="AV54" s="609"/>
      <c r="AW54" s="609"/>
      <c r="AX54" s="609"/>
      <c r="AY54" s="609"/>
      <c r="AZ54" s="609"/>
      <c r="BA54" s="609"/>
      <c r="BB54" s="609"/>
      <c r="BC54" s="609"/>
      <c r="BD54" s="712"/>
      <c r="BE54" s="712"/>
      <c r="BF54" s="712"/>
      <c r="BG54" s="609"/>
      <c r="BH54" s="609"/>
      <c r="BI54" s="609"/>
      <c r="BJ54" s="609"/>
      <c r="BK54" s="609"/>
      <c r="BL54" s="609"/>
      <c r="BM54" s="609"/>
      <c r="BN54" s="609"/>
      <c r="BO54" s="609"/>
      <c r="BP54" s="609"/>
      <c r="BQ54" s="609"/>
      <c r="BR54" s="609"/>
      <c r="BS54" s="609"/>
      <c r="BT54" s="609"/>
      <c r="BU54" s="609"/>
      <c r="BV54" s="609"/>
    </row>
    <row r="55" spans="1:74" s="610" customFormat="1" ht="22.35" customHeight="1" x14ac:dyDescent="0.2">
      <c r="A55" s="607"/>
      <c r="B55" s="613" t="s">
        <v>484</v>
      </c>
      <c r="C55" s="609"/>
      <c r="D55" s="609"/>
      <c r="E55" s="609"/>
      <c r="F55" s="609"/>
      <c r="G55" s="609"/>
      <c r="H55" s="609"/>
      <c r="I55" s="609"/>
      <c r="J55" s="609"/>
      <c r="K55" s="609"/>
      <c r="L55" s="609"/>
      <c r="M55" s="609"/>
      <c r="N55" s="609"/>
      <c r="O55" s="609"/>
      <c r="P55" s="609"/>
      <c r="Q55" s="609"/>
      <c r="R55" s="609"/>
      <c r="S55" s="609"/>
      <c r="T55" s="609"/>
      <c r="U55" s="609"/>
      <c r="V55" s="609"/>
      <c r="W55" s="609"/>
      <c r="X55" s="609"/>
      <c r="Y55" s="609"/>
      <c r="Z55" s="609"/>
      <c r="AA55" s="609"/>
      <c r="AB55" s="609"/>
      <c r="AC55" s="609"/>
      <c r="AD55" s="609"/>
      <c r="AE55" s="609"/>
      <c r="AF55" s="609"/>
      <c r="AG55" s="609"/>
      <c r="AH55" s="609"/>
      <c r="AI55" s="609"/>
      <c r="AJ55" s="609"/>
      <c r="AK55" s="609"/>
      <c r="AL55" s="609"/>
      <c r="AM55" s="609"/>
      <c r="AN55" s="609"/>
      <c r="AO55" s="609"/>
      <c r="AP55" s="609"/>
      <c r="AQ55" s="609"/>
      <c r="AR55" s="609"/>
      <c r="AS55" s="609"/>
      <c r="AT55" s="609"/>
      <c r="AU55" s="609"/>
      <c r="AV55" s="609"/>
      <c r="AW55" s="609"/>
      <c r="AX55" s="609"/>
      <c r="AY55" s="609"/>
      <c r="AZ55" s="609"/>
      <c r="BA55" s="609"/>
      <c r="BB55" s="609"/>
      <c r="BC55" s="609"/>
      <c r="BD55" s="712"/>
      <c r="BE55" s="712"/>
      <c r="BF55" s="712"/>
      <c r="BG55" s="609"/>
      <c r="BH55" s="609"/>
      <c r="BI55" s="609"/>
      <c r="BJ55" s="609"/>
      <c r="BK55" s="609"/>
      <c r="BL55" s="609"/>
      <c r="BM55" s="609"/>
      <c r="BN55" s="609"/>
      <c r="BO55" s="609"/>
      <c r="BP55" s="609"/>
      <c r="BQ55" s="609"/>
      <c r="BR55" s="609"/>
      <c r="BS55" s="609"/>
      <c r="BT55" s="609"/>
      <c r="BU55" s="609"/>
      <c r="BV55" s="609"/>
    </row>
    <row r="56" spans="1:74" s="610" customFormat="1" ht="12" customHeight="1" x14ac:dyDescent="0.2">
      <c r="A56" s="607"/>
      <c r="B56" s="614" t="s">
        <v>1032</v>
      </c>
      <c r="C56" s="615"/>
      <c r="D56" s="615"/>
      <c r="E56" s="615"/>
      <c r="F56" s="615"/>
      <c r="G56" s="615"/>
      <c r="H56" s="615"/>
      <c r="I56" s="615"/>
      <c r="J56" s="615"/>
      <c r="K56" s="615"/>
      <c r="L56" s="615"/>
      <c r="M56" s="615"/>
      <c r="N56" s="615"/>
      <c r="O56" s="615"/>
      <c r="P56" s="615"/>
      <c r="Q56" s="615"/>
      <c r="R56" s="615"/>
      <c r="S56" s="615"/>
      <c r="T56" s="615"/>
      <c r="U56" s="615"/>
      <c r="V56" s="615"/>
      <c r="W56" s="615"/>
      <c r="X56" s="615"/>
      <c r="Y56" s="615"/>
      <c r="Z56" s="615"/>
      <c r="AA56" s="615"/>
      <c r="AB56" s="615"/>
      <c r="AC56" s="615"/>
      <c r="AD56" s="615"/>
      <c r="AE56" s="615"/>
      <c r="AF56" s="615"/>
      <c r="AG56" s="615"/>
      <c r="AH56" s="615"/>
      <c r="AI56" s="615"/>
      <c r="AJ56" s="615"/>
      <c r="AK56" s="615"/>
      <c r="AL56" s="615"/>
      <c r="AM56" s="615"/>
      <c r="AN56" s="615"/>
      <c r="AO56" s="615"/>
      <c r="AP56" s="615"/>
      <c r="AQ56" s="615"/>
      <c r="AR56" s="615"/>
      <c r="AS56" s="615"/>
      <c r="AT56" s="615"/>
      <c r="AU56" s="615"/>
      <c r="AV56" s="615"/>
      <c r="AW56" s="615"/>
      <c r="AX56" s="615"/>
      <c r="AY56" s="615"/>
      <c r="AZ56" s="615"/>
      <c r="BA56" s="615"/>
      <c r="BB56" s="615"/>
      <c r="BC56" s="615"/>
      <c r="BD56" s="714"/>
      <c r="BE56" s="714"/>
      <c r="BF56" s="714"/>
      <c r="BG56" s="615"/>
      <c r="BH56" s="615"/>
      <c r="BI56" s="615"/>
      <c r="BJ56" s="615"/>
      <c r="BK56" s="615"/>
      <c r="BL56" s="615"/>
      <c r="BM56" s="615"/>
      <c r="BN56" s="615"/>
      <c r="BO56" s="615"/>
      <c r="BP56" s="615"/>
      <c r="BQ56" s="615"/>
      <c r="BR56" s="615"/>
      <c r="BS56" s="615"/>
      <c r="BT56" s="615"/>
      <c r="BU56" s="615"/>
      <c r="BV56" s="615"/>
    </row>
    <row r="57" spans="1:74" s="610" customFormat="1" ht="12" customHeight="1" x14ac:dyDescent="0.2">
      <c r="A57" s="607"/>
      <c r="B57" s="812" t="s">
        <v>1129</v>
      </c>
      <c r="C57" s="800"/>
      <c r="D57" s="800"/>
      <c r="E57" s="800"/>
      <c r="F57" s="800"/>
      <c r="G57" s="800"/>
      <c r="H57" s="800"/>
      <c r="I57" s="800"/>
      <c r="J57" s="800"/>
      <c r="K57" s="800"/>
      <c r="L57" s="800"/>
      <c r="M57" s="800"/>
      <c r="N57" s="800"/>
      <c r="O57" s="800"/>
      <c r="P57" s="800"/>
      <c r="Q57" s="800"/>
      <c r="R57" s="616"/>
      <c r="S57" s="616"/>
      <c r="T57" s="616"/>
      <c r="U57" s="616"/>
      <c r="V57" s="616"/>
      <c r="W57" s="616"/>
      <c r="X57" s="616"/>
      <c r="Y57" s="616"/>
      <c r="Z57" s="616"/>
      <c r="AA57" s="616"/>
      <c r="AB57" s="616"/>
      <c r="AC57" s="616"/>
      <c r="AD57" s="616"/>
      <c r="AE57" s="616"/>
      <c r="AF57" s="616"/>
      <c r="AG57" s="616"/>
      <c r="AH57" s="616"/>
      <c r="AI57" s="616"/>
      <c r="AJ57" s="616"/>
      <c r="AK57" s="616"/>
      <c r="AL57" s="616"/>
      <c r="AM57" s="616"/>
      <c r="AN57" s="616"/>
      <c r="AO57" s="616"/>
      <c r="AP57" s="616"/>
      <c r="AQ57" s="616"/>
      <c r="AR57" s="616"/>
      <c r="AS57" s="616"/>
      <c r="AT57" s="616"/>
      <c r="AU57" s="616"/>
      <c r="AV57" s="616"/>
      <c r="AW57" s="616"/>
      <c r="AX57" s="616"/>
      <c r="AY57" s="616"/>
      <c r="AZ57" s="616"/>
      <c r="BA57" s="616"/>
      <c r="BB57" s="616"/>
      <c r="BC57" s="616"/>
      <c r="BD57" s="714"/>
      <c r="BE57" s="714"/>
      <c r="BF57" s="714"/>
      <c r="BG57" s="616"/>
      <c r="BH57" s="616"/>
      <c r="BI57" s="616"/>
      <c r="BJ57" s="616"/>
      <c r="BK57" s="616"/>
      <c r="BL57" s="616"/>
      <c r="BM57" s="616"/>
      <c r="BN57" s="616"/>
      <c r="BO57" s="616"/>
      <c r="BP57" s="616"/>
      <c r="BQ57" s="616"/>
      <c r="BR57" s="616"/>
      <c r="BS57" s="616"/>
      <c r="BT57" s="616"/>
      <c r="BU57" s="616"/>
      <c r="BV57" s="616"/>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B25" sqref="BB25"/>
    </sheetView>
  </sheetViews>
  <sheetFormatPr defaultColWidth="9.140625" defaultRowHeight="12" customHeight="1" x14ac:dyDescent="0.25"/>
  <cols>
    <col min="1" max="1" width="12.42578125" style="741" customWidth="1"/>
    <col min="2" max="2" width="26" style="741" customWidth="1"/>
    <col min="3" max="55" width="6.5703125" style="741" customWidth="1"/>
    <col min="56" max="58" width="6.5703125" style="759" customWidth="1"/>
    <col min="59" max="74" width="6.5703125" style="741" customWidth="1"/>
    <col min="75" max="16384" width="9.140625" style="741"/>
  </cols>
  <sheetData>
    <row r="1" spans="1:74" ht="12.75" customHeight="1" x14ac:dyDescent="0.25">
      <c r="A1" s="849" t="s">
        <v>982</v>
      </c>
      <c r="B1" s="744" t="s">
        <v>1262</v>
      </c>
      <c r="C1" s="742"/>
      <c r="D1" s="742"/>
      <c r="E1" s="742"/>
      <c r="F1" s="742"/>
      <c r="G1" s="742"/>
      <c r="H1" s="742"/>
      <c r="I1" s="742"/>
      <c r="J1" s="742"/>
      <c r="K1" s="742"/>
      <c r="L1" s="742"/>
      <c r="M1" s="742"/>
      <c r="N1" s="742"/>
      <c r="O1" s="742"/>
      <c r="P1" s="742"/>
      <c r="Q1" s="742"/>
    </row>
    <row r="2" spans="1:74" ht="12.75" customHeight="1" x14ac:dyDescent="0.25">
      <c r="A2" s="849"/>
      <c r="B2" s="743" t="str">
        <f>"U.S. Energy Information Administration  |  Short-Term Energy Outlook - "&amp;Dates!$D$1</f>
        <v>U.S. Energy Information Administration  |  Short-Term Energy Outlook - March 2019</v>
      </c>
      <c r="C2" s="742"/>
      <c r="D2" s="742"/>
      <c r="E2" s="742"/>
      <c r="F2" s="742"/>
      <c r="G2" s="742"/>
      <c r="H2" s="742"/>
      <c r="I2" s="742"/>
      <c r="J2" s="742"/>
      <c r="K2" s="742"/>
      <c r="L2" s="742"/>
      <c r="M2" s="742"/>
      <c r="N2" s="742"/>
      <c r="O2" s="742"/>
      <c r="P2" s="742"/>
      <c r="Q2" s="742"/>
    </row>
    <row r="3" spans="1:74" ht="12.75" customHeight="1" x14ac:dyDescent="0.25">
      <c r="A3" s="747"/>
      <c r="B3" s="748"/>
      <c r="C3" s="850">
        <f>Dates!D3</f>
        <v>2015</v>
      </c>
      <c r="D3" s="851"/>
      <c r="E3" s="851"/>
      <c r="F3" s="851"/>
      <c r="G3" s="851"/>
      <c r="H3" s="851"/>
      <c r="I3" s="851"/>
      <c r="J3" s="851"/>
      <c r="K3" s="851"/>
      <c r="L3" s="851"/>
      <c r="M3" s="851"/>
      <c r="N3" s="852"/>
      <c r="O3" s="850">
        <f>C3+1</f>
        <v>2016</v>
      </c>
      <c r="P3" s="851"/>
      <c r="Q3" s="851"/>
      <c r="R3" s="851"/>
      <c r="S3" s="851"/>
      <c r="T3" s="851"/>
      <c r="U3" s="851"/>
      <c r="V3" s="851"/>
      <c r="W3" s="851"/>
      <c r="X3" s="851"/>
      <c r="Y3" s="851"/>
      <c r="Z3" s="852"/>
      <c r="AA3" s="850">
        <f>O3+1</f>
        <v>2017</v>
      </c>
      <c r="AB3" s="851"/>
      <c r="AC3" s="851"/>
      <c r="AD3" s="851"/>
      <c r="AE3" s="851"/>
      <c r="AF3" s="851"/>
      <c r="AG3" s="851"/>
      <c r="AH3" s="851"/>
      <c r="AI3" s="851"/>
      <c r="AJ3" s="851"/>
      <c r="AK3" s="851"/>
      <c r="AL3" s="852"/>
      <c r="AM3" s="850">
        <f>AA3+1</f>
        <v>2018</v>
      </c>
      <c r="AN3" s="851"/>
      <c r="AO3" s="851"/>
      <c r="AP3" s="851"/>
      <c r="AQ3" s="851"/>
      <c r="AR3" s="851"/>
      <c r="AS3" s="851"/>
      <c r="AT3" s="851"/>
      <c r="AU3" s="851"/>
      <c r="AV3" s="851"/>
      <c r="AW3" s="851"/>
      <c r="AX3" s="852"/>
      <c r="AY3" s="850">
        <f>AM3+1</f>
        <v>2019</v>
      </c>
      <c r="AZ3" s="851"/>
      <c r="BA3" s="851"/>
      <c r="BB3" s="851"/>
      <c r="BC3" s="851"/>
      <c r="BD3" s="851"/>
      <c r="BE3" s="851"/>
      <c r="BF3" s="851"/>
      <c r="BG3" s="851"/>
      <c r="BH3" s="851"/>
      <c r="BI3" s="851"/>
      <c r="BJ3" s="852"/>
      <c r="BK3" s="850">
        <f>AY3+1</f>
        <v>2020</v>
      </c>
      <c r="BL3" s="851"/>
      <c r="BM3" s="851"/>
      <c r="BN3" s="851"/>
      <c r="BO3" s="851"/>
      <c r="BP3" s="851"/>
      <c r="BQ3" s="851"/>
      <c r="BR3" s="851"/>
      <c r="BS3" s="851"/>
      <c r="BT3" s="851"/>
      <c r="BU3" s="851"/>
      <c r="BV3" s="852"/>
    </row>
    <row r="4" spans="1:74" ht="12.75" customHeight="1" x14ac:dyDescent="0.25">
      <c r="A4" s="747"/>
      <c r="B4" s="749"/>
      <c r="C4" s="750" t="s">
        <v>595</v>
      </c>
      <c r="D4" s="750" t="s">
        <v>596</v>
      </c>
      <c r="E4" s="750" t="s">
        <v>597</v>
      </c>
      <c r="F4" s="750" t="s">
        <v>598</v>
      </c>
      <c r="G4" s="750" t="s">
        <v>599</v>
      </c>
      <c r="H4" s="750" t="s">
        <v>600</v>
      </c>
      <c r="I4" s="750" t="s">
        <v>601</v>
      </c>
      <c r="J4" s="750" t="s">
        <v>602</v>
      </c>
      <c r="K4" s="750" t="s">
        <v>603</v>
      </c>
      <c r="L4" s="750" t="s">
        <v>604</v>
      </c>
      <c r="M4" s="750" t="s">
        <v>605</v>
      </c>
      <c r="N4" s="750" t="s">
        <v>606</v>
      </c>
      <c r="O4" s="750" t="s">
        <v>595</v>
      </c>
      <c r="P4" s="750" t="s">
        <v>596</v>
      </c>
      <c r="Q4" s="750" t="s">
        <v>597</v>
      </c>
      <c r="R4" s="750" t="s">
        <v>598</v>
      </c>
      <c r="S4" s="750" t="s">
        <v>599</v>
      </c>
      <c r="T4" s="750" t="s">
        <v>600</v>
      </c>
      <c r="U4" s="750" t="s">
        <v>601</v>
      </c>
      <c r="V4" s="750" t="s">
        <v>602</v>
      </c>
      <c r="W4" s="750" t="s">
        <v>603</v>
      </c>
      <c r="X4" s="750" t="s">
        <v>604</v>
      </c>
      <c r="Y4" s="750" t="s">
        <v>605</v>
      </c>
      <c r="Z4" s="750" t="s">
        <v>606</v>
      </c>
      <c r="AA4" s="750" t="s">
        <v>595</v>
      </c>
      <c r="AB4" s="750" t="s">
        <v>596</v>
      </c>
      <c r="AC4" s="750" t="s">
        <v>597</v>
      </c>
      <c r="AD4" s="750" t="s">
        <v>598</v>
      </c>
      <c r="AE4" s="750" t="s">
        <v>599</v>
      </c>
      <c r="AF4" s="750" t="s">
        <v>600</v>
      </c>
      <c r="AG4" s="750" t="s">
        <v>601</v>
      </c>
      <c r="AH4" s="750" t="s">
        <v>602</v>
      </c>
      <c r="AI4" s="750" t="s">
        <v>603</v>
      </c>
      <c r="AJ4" s="750" t="s">
        <v>604</v>
      </c>
      <c r="AK4" s="750" t="s">
        <v>605</v>
      </c>
      <c r="AL4" s="750" t="s">
        <v>606</v>
      </c>
      <c r="AM4" s="750" t="s">
        <v>595</v>
      </c>
      <c r="AN4" s="750" t="s">
        <v>596</v>
      </c>
      <c r="AO4" s="750" t="s">
        <v>597</v>
      </c>
      <c r="AP4" s="750" t="s">
        <v>598</v>
      </c>
      <c r="AQ4" s="750" t="s">
        <v>599</v>
      </c>
      <c r="AR4" s="750" t="s">
        <v>600</v>
      </c>
      <c r="AS4" s="750" t="s">
        <v>601</v>
      </c>
      <c r="AT4" s="750" t="s">
        <v>602</v>
      </c>
      <c r="AU4" s="750" t="s">
        <v>603</v>
      </c>
      <c r="AV4" s="750" t="s">
        <v>604</v>
      </c>
      <c r="AW4" s="750" t="s">
        <v>605</v>
      </c>
      <c r="AX4" s="750" t="s">
        <v>606</v>
      </c>
      <c r="AY4" s="750" t="s">
        <v>595</v>
      </c>
      <c r="AZ4" s="750" t="s">
        <v>596</v>
      </c>
      <c r="BA4" s="750" t="s">
        <v>597</v>
      </c>
      <c r="BB4" s="750" t="s">
        <v>598</v>
      </c>
      <c r="BC4" s="750" t="s">
        <v>599</v>
      </c>
      <c r="BD4" s="750" t="s">
        <v>600</v>
      </c>
      <c r="BE4" s="750" t="s">
        <v>601</v>
      </c>
      <c r="BF4" s="750" t="s">
        <v>602</v>
      </c>
      <c r="BG4" s="750" t="s">
        <v>603</v>
      </c>
      <c r="BH4" s="750" t="s">
        <v>604</v>
      </c>
      <c r="BI4" s="750" t="s">
        <v>605</v>
      </c>
      <c r="BJ4" s="750" t="s">
        <v>606</v>
      </c>
      <c r="BK4" s="750" t="s">
        <v>595</v>
      </c>
      <c r="BL4" s="750" t="s">
        <v>596</v>
      </c>
      <c r="BM4" s="750" t="s">
        <v>597</v>
      </c>
      <c r="BN4" s="750" t="s">
        <v>598</v>
      </c>
      <c r="BO4" s="750" t="s">
        <v>599</v>
      </c>
      <c r="BP4" s="750" t="s">
        <v>600</v>
      </c>
      <c r="BQ4" s="750" t="s">
        <v>601</v>
      </c>
      <c r="BR4" s="750" t="s">
        <v>602</v>
      </c>
      <c r="BS4" s="750" t="s">
        <v>603</v>
      </c>
      <c r="BT4" s="750" t="s">
        <v>604</v>
      </c>
      <c r="BU4" s="750" t="s">
        <v>605</v>
      </c>
      <c r="BV4" s="750" t="s">
        <v>606</v>
      </c>
    </row>
    <row r="5" spans="1:74" ht="12" customHeight="1" x14ac:dyDescent="0.25">
      <c r="A5" s="747"/>
      <c r="B5" s="746" t="s">
        <v>1270</v>
      </c>
      <c r="C5" s="742"/>
      <c r="D5" s="742"/>
      <c r="E5" s="742"/>
      <c r="F5" s="742"/>
      <c r="G5" s="742"/>
      <c r="H5" s="742"/>
      <c r="I5" s="742"/>
      <c r="J5" s="742"/>
      <c r="K5" s="742"/>
      <c r="L5" s="742"/>
      <c r="M5" s="742"/>
      <c r="N5" s="742"/>
      <c r="O5" s="742"/>
      <c r="P5" s="742"/>
      <c r="Q5" s="742"/>
      <c r="BG5" s="759"/>
      <c r="BH5" s="759"/>
      <c r="BI5" s="759"/>
    </row>
    <row r="6" spans="1:74" ht="12" customHeight="1" x14ac:dyDescent="0.25">
      <c r="A6" s="747"/>
      <c r="B6" s="746" t="s">
        <v>1271</v>
      </c>
      <c r="C6" s="742"/>
      <c r="D6" s="742"/>
      <c r="E6" s="742"/>
      <c r="F6" s="742"/>
      <c r="G6" s="742"/>
      <c r="H6" s="742"/>
      <c r="I6" s="742"/>
      <c r="J6" s="742"/>
      <c r="K6" s="742"/>
      <c r="L6" s="742"/>
      <c r="M6" s="742"/>
      <c r="N6" s="742"/>
      <c r="O6" s="742"/>
      <c r="P6" s="742"/>
      <c r="Q6" s="742"/>
      <c r="BG6" s="759"/>
      <c r="BH6" s="759"/>
      <c r="BI6" s="759"/>
    </row>
    <row r="7" spans="1:74" ht="12" customHeight="1" x14ac:dyDescent="0.25">
      <c r="A7" s="747" t="s">
        <v>1263</v>
      </c>
      <c r="B7" s="745" t="s">
        <v>1272</v>
      </c>
      <c r="C7" s="757">
        <v>7299.2</v>
      </c>
      <c r="D7" s="757">
        <v>7305.6</v>
      </c>
      <c r="E7" s="757">
        <v>7309.8</v>
      </c>
      <c r="F7" s="757">
        <v>7307.7</v>
      </c>
      <c r="G7" s="757">
        <v>7307.7</v>
      </c>
      <c r="H7" s="757">
        <v>7307.7</v>
      </c>
      <c r="I7" s="757">
        <v>7332.7</v>
      </c>
      <c r="J7" s="757">
        <v>7332.7</v>
      </c>
      <c r="K7" s="757">
        <v>7291.5</v>
      </c>
      <c r="L7" s="757">
        <v>7291.5</v>
      </c>
      <c r="M7" s="757">
        <v>7238.6</v>
      </c>
      <c r="N7" s="757">
        <v>7230.6</v>
      </c>
      <c r="O7" s="757">
        <v>7344.6</v>
      </c>
      <c r="P7" s="757">
        <v>7344.6</v>
      </c>
      <c r="Q7" s="757">
        <v>7343.3</v>
      </c>
      <c r="R7" s="757">
        <v>7367.1</v>
      </c>
      <c r="S7" s="757">
        <v>7367.9</v>
      </c>
      <c r="T7" s="757">
        <v>7375.8</v>
      </c>
      <c r="U7" s="757">
        <v>7377.4</v>
      </c>
      <c r="V7" s="757">
        <v>7364.8</v>
      </c>
      <c r="W7" s="757">
        <v>7368.8</v>
      </c>
      <c r="X7" s="757">
        <v>7380.2</v>
      </c>
      <c r="Y7" s="757">
        <v>7399.6</v>
      </c>
      <c r="Z7" s="757">
        <v>7355.9</v>
      </c>
      <c r="AA7" s="757">
        <v>7226.6</v>
      </c>
      <c r="AB7" s="757">
        <v>7225</v>
      </c>
      <c r="AC7" s="757">
        <v>7233.4</v>
      </c>
      <c r="AD7" s="757">
        <v>7255.4</v>
      </c>
      <c r="AE7" s="757">
        <v>7254.4</v>
      </c>
      <c r="AF7" s="757">
        <v>7268.9</v>
      </c>
      <c r="AG7" s="757">
        <v>7325.6</v>
      </c>
      <c r="AH7" s="757">
        <v>7325.6</v>
      </c>
      <c r="AI7" s="757">
        <v>7325.6</v>
      </c>
      <c r="AJ7" s="757">
        <v>7325.6</v>
      </c>
      <c r="AK7" s="757">
        <v>7325.6</v>
      </c>
      <c r="AL7" s="757">
        <v>7313.4</v>
      </c>
      <c r="AM7" s="757">
        <v>7276.4</v>
      </c>
      <c r="AN7" s="757">
        <v>7254</v>
      </c>
      <c r="AO7" s="757">
        <v>7254</v>
      </c>
      <c r="AP7" s="757">
        <v>7254</v>
      </c>
      <c r="AQ7" s="757">
        <v>7252</v>
      </c>
      <c r="AR7" s="757">
        <v>7226.4</v>
      </c>
      <c r="AS7" s="757">
        <v>7222.7</v>
      </c>
      <c r="AT7" s="757">
        <v>7222.7</v>
      </c>
      <c r="AU7" s="757">
        <v>7222.7</v>
      </c>
      <c r="AV7" s="757">
        <v>7221.6</v>
      </c>
      <c r="AW7" s="757">
        <v>7166.6</v>
      </c>
      <c r="AX7" s="757">
        <v>7166.6</v>
      </c>
      <c r="AY7" s="757">
        <v>7166.6</v>
      </c>
      <c r="AZ7" s="757">
        <v>7166.6</v>
      </c>
      <c r="BA7" s="761">
        <v>7323.6</v>
      </c>
      <c r="BB7" s="761">
        <v>7326.2</v>
      </c>
      <c r="BC7" s="761">
        <v>7319.6</v>
      </c>
      <c r="BD7" s="761">
        <v>7351.6</v>
      </c>
      <c r="BE7" s="761">
        <v>7351.6</v>
      </c>
      <c r="BF7" s="761">
        <v>7351.6</v>
      </c>
      <c r="BG7" s="761">
        <v>7351.6</v>
      </c>
      <c r="BH7" s="761">
        <v>7351.6</v>
      </c>
      <c r="BI7" s="761">
        <v>7351.6</v>
      </c>
      <c r="BJ7" s="761">
        <v>7351.6</v>
      </c>
      <c r="BK7" s="761">
        <v>7351.6</v>
      </c>
      <c r="BL7" s="761">
        <v>7351.6</v>
      </c>
      <c r="BM7" s="761">
        <v>7351.6</v>
      </c>
      <c r="BN7" s="761">
        <v>7352.8</v>
      </c>
      <c r="BO7" s="761">
        <v>7352.8</v>
      </c>
      <c r="BP7" s="761">
        <v>7352.8</v>
      </c>
      <c r="BQ7" s="761">
        <v>7394.8</v>
      </c>
      <c r="BR7" s="761">
        <v>7394.8</v>
      </c>
      <c r="BS7" s="761">
        <v>7394.8</v>
      </c>
      <c r="BT7" s="761">
        <v>7395.6</v>
      </c>
      <c r="BU7" s="761">
        <v>7394.5</v>
      </c>
      <c r="BV7" s="761">
        <v>7394.5</v>
      </c>
    </row>
    <row r="8" spans="1:74" ht="12" customHeight="1" x14ac:dyDescent="0.25">
      <c r="A8" s="747" t="s">
        <v>1264</v>
      </c>
      <c r="B8" s="745" t="s">
        <v>1273</v>
      </c>
      <c r="C8" s="757">
        <v>4140.8999999999996</v>
      </c>
      <c r="D8" s="757">
        <v>4147.3</v>
      </c>
      <c r="E8" s="757">
        <v>4151.5</v>
      </c>
      <c r="F8" s="757">
        <v>4149.3999999999996</v>
      </c>
      <c r="G8" s="757">
        <v>4149.3999999999996</v>
      </c>
      <c r="H8" s="757">
        <v>4149.3999999999996</v>
      </c>
      <c r="I8" s="757">
        <v>4174.3999999999996</v>
      </c>
      <c r="J8" s="757">
        <v>4174.3999999999996</v>
      </c>
      <c r="K8" s="757">
        <v>4176.2</v>
      </c>
      <c r="L8" s="757">
        <v>4176.2</v>
      </c>
      <c r="M8" s="757">
        <v>4173.3</v>
      </c>
      <c r="N8" s="757">
        <v>4165.3</v>
      </c>
      <c r="O8" s="757">
        <v>4127</v>
      </c>
      <c r="P8" s="757">
        <v>4127</v>
      </c>
      <c r="Q8" s="757">
        <v>4125.7</v>
      </c>
      <c r="R8" s="757">
        <v>4149.5</v>
      </c>
      <c r="S8" s="757">
        <v>4150.3</v>
      </c>
      <c r="T8" s="757">
        <v>4158.2</v>
      </c>
      <c r="U8" s="757">
        <v>4159.8</v>
      </c>
      <c r="V8" s="757">
        <v>4165.2</v>
      </c>
      <c r="W8" s="757">
        <v>4169.2</v>
      </c>
      <c r="X8" s="757">
        <v>4173.5</v>
      </c>
      <c r="Y8" s="757">
        <v>4192.8999999999996</v>
      </c>
      <c r="Z8" s="757">
        <v>4190.3</v>
      </c>
      <c r="AA8" s="757">
        <v>4195.3</v>
      </c>
      <c r="AB8" s="757">
        <v>4193.7</v>
      </c>
      <c r="AC8" s="757">
        <v>4202.1000000000004</v>
      </c>
      <c r="AD8" s="757">
        <v>4224.1000000000004</v>
      </c>
      <c r="AE8" s="757">
        <v>4223.1000000000004</v>
      </c>
      <c r="AF8" s="757">
        <v>4237.6000000000004</v>
      </c>
      <c r="AG8" s="757">
        <v>4240.8</v>
      </c>
      <c r="AH8" s="757">
        <v>4240.8</v>
      </c>
      <c r="AI8" s="757">
        <v>4240.8</v>
      </c>
      <c r="AJ8" s="757">
        <v>4240.8</v>
      </c>
      <c r="AK8" s="757">
        <v>4240.8</v>
      </c>
      <c r="AL8" s="757">
        <v>4234.1000000000004</v>
      </c>
      <c r="AM8" s="757">
        <v>4234.3</v>
      </c>
      <c r="AN8" s="757">
        <v>4211.8999999999996</v>
      </c>
      <c r="AO8" s="757">
        <v>4211.8999999999996</v>
      </c>
      <c r="AP8" s="757">
        <v>4211.8999999999996</v>
      </c>
      <c r="AQ8" s="757">
        <v>4209.8999999999996</v>
      </c>
      <c r="AR8" s="757">
        <v>4184.3</v>
      </c>
      <c r="AS8" s="757">
        <v>4180.6000000000004</v>
      </c>
      <c r="AT8" s="757">
        <v>4180.6000000000004</v>
      </c>
      <c r="AU8" s="757">
        <v>4180.6000000000004</v>
      </c>
      <c r="AV8" s="757">
        <v>4179.5</v>
      </c>
      <c r="AW8" s="757">
        <v>4179.5</v>
      </c>
      <c r="AX8" s="757">
        <v>4179.5</v>
      </c>
      <c r="AY8" s="757">
        <v>4179.5</v>
      </c>
      <c r="AZ8" s="757">
        <v>4179.5</v>
      </c>
      <c r="BA8" s="761">
        <v>4178</v>
      </c>
      <c r="BB8" s="761">
        <v>4180.6000000000004</v>
      </c>
      <c r="BC8" s="761">
        <v>4174</v>
      </c>
      <c r="BD8" s="761">
        <v>4206</v>
      </c>
      <c r="BE8" s="761">
        <v>4206</v>
      </c>
      <c r="BF8" s="761">
        <v>4206</v>
      </c>
      <c r="BG8" s="761">
        <v>4206</v>
      </c>
      <c r="BH8" s="761">
        <v>4206</v>
      </c>
      <c r="BI8" s="761">
        <v>4206</v>
      </c>
      <c r="BJ8" s="761">
        <v>4206</v>
      </c>
      <c r="BK8" s="761">
        <v>4206</v>
      </c>
      <c r="BL8" s="761">
        <v>4206</v>
      </c>
      <c r="BM8" s="761">
        <v>4206</v>
      </c>
      <c r="BN8" s="761">
        <v>4207.2</v>
      </c>
      <c r="BO8" s="761">
        <v>4207.2</v>
      </c>
      <c r="BP8" s="761">
        <v>4207.2</v>
      </c>
      <c r="BQ8" s="761">
        <v>4207.2</v>
      </c>
      <c r="BR8" s="761">
        <v>4207.2</v>
      </c>
      <c r="BS8" s="761">
        <v>4207.2</v>
      </c>
      <c r="BT8" s="761">
        <v>4208</v>
      </c>
      <c r="BU8" s="761">
        <v>4206.8999999999996</v>
      </c>
      <c r="BV8" s="761">
        <v>4206.8999999999996</v>
      </c>
    </row>
    <row r="9" spans="1:74" ht="12" customHeight="1" x14ac:dyDescent="0.25">
      <c r="A9" s="747" t="s">
        <v>1265</v>
      </c>
      <c r="B9" s="745" t="s">
        <v>1274</v>
      </c>
      <c r="C9" s="757">
        <v>3158.3</v>
      </c>
      <c r="D9" s="757">
        <v>3158.3</v>
      </c>
      <c r="E9" s="757">
        <v>3158.3</v>
      </c>
      <c r="F9" s="757">
        <v>3158.3</v>
      </c>
      <c r="G9" s="757">
        <v>3158.3</v>
      </c>
      <c r="H9" s="757">
        <v>3158.3</v>
      </c>
      <c r="I9" s="757">
        <v>3158.3</v>
      </c>
      <c r="J9" s="757">
        <v>3158.3</v>
      </c>
      <c r="K9" s="757">
        <v>3115.3</v>
      </c>
      <c r="L9" s="757">
        <v>3115.3</v>
      </c>
      <c r="M9" s="757">
        <v>3065.3</v>
      </c>
      <c r="N9" s="757">
        <v>3065.3</v>
      </c>
      <c r="O9" s="757">
        <v>3217.6</v>
      </c>
      <c r="P9" s="757">
        <v>3217.6</v>
      </c>
      <c r="Q9" s="757">
        <v>3217.6</v>
      </c>
      <c r="R9" s="757">
        <v>3217.6</v>
      </c>
      <c r="S9" s="757">
        <v>3217.6</v>
      </c>
      <c r="T9" s="757">
        <v>3217.6</v>
      </c>
      <c r="U9" s="757">
        <v>3217.6</v>
      </c>
      <c r="V9" s="757">
        <v>3199.6</v>
      </c>
      <c r="W9" s="757">
        <v>3199.6</v>
      </c>
      <c r="X9" s="757">
        <v>3206.7</v>
      </c>
      <c r="Y9" s="757">
        <v>3206.7</v>
      </c>
      <c r="Z9" s="757">
        <v>3165.6</v>
      </c>
      <c r="AA9" s="757">
        <v>3031.3</v>
      </c>
      <c r="AB9" s="757">
        <v>3031.3</v>
      </c>
      <c r="AC9" s="757">
        <v>3031.3</v>
      </c>
      <c r="AD9" s="757">
        <v>3031.3</v>
      </c>
      <c r="AE9" s="757">
        <v>3031.3</v>
      </c>
      <c r="AF9" s="757">
        <v>3031.3</v>
      </c>
      <c r="AG9" s="757">
        <v>3084.8</v>
      </c>
      <c r="AH9" s="757">
        <v>3084.8</v>
      </c>
      <c r="AI9" s="757">
        <v>3084.8</v>
      </c>
      <c r="AJ9" s="757">
        <v>3084.8</v>
      </c>
      <c r="AK9" s="757">
        <v>3084.8</v>
      </c>
      <c r="AL9" s="757">
        <v>3079.3</v>
      </c>
      <c r="AM9" s="757">
        <v>3042.1</v>
      </c>
      <c r="AN9" s="757">
        <v>3042.1</v>
      </c>
      <c r="AO9" s="757">
        <v>3042.1</v>
      </c>
      <c r="AP9" s="757">
        <v>3042.1</v>
      </c>
      <c r="AQ9" s="757">
        <v>3042.1</v>
      </c>
      <c r="AR9" s="757">
        <v>3042.1</v>
      </c>
      <c r="AS9" s="757">
        <v>3042.1</v>
      </c>
      <c r="AT9" s="757">
        <v>3042.1</v>
      </c>
      <c r="AU9" s="757">
        <v>3042.1</v>
      </c>
      <c r="AV9" s="757">
        <v>3042.1</v>
      </c>
      <c r="AW9" s="757">
        <v>2987.1</v>
      </c>
      <c r="AX9" s="757">
        <v>2987.1</v>
      </c>
      <c r="AY9" s="757">
        <v>2987.1</v>
      </c>
      <c r="AZ9" s="757">
        <v>2987.1</v>
      </c>
      <c r="BA9" s="761">
        <v>3145.6</v>
      </c>
      <c r="BB9" s="761">
        <v>3145.6</v>
      </c>
      <c r="BC9" s="761">
        <v>3145.6</v>
      </c>
      <c r="BD9" s="761">
        <v>3145.6</v>
      </c>
      <c r="BE9" s="761">
        <v>3145.6</v>
      </c>
      <c r="BF9" s="761">
        <v>3145.6</v>
      </c>
      <c r="BG9" s="761">
        <v>3145.6</v>
      </c>
      <c r="BH9" s="761">
        <v>3145.6</v>
      </c>
      <c r="BI9" s="761">
        <v>3145.6</v>
      </c>
      <c r="BJ9" s="761">
        <v>3145.6</v>
      </c>
      <c r="BK9" s="761">
        <v>3145.6</v>
      </c>
      <c r="BL9" s="761">
        <v>3145.6</v>
      </c>
      <c r="BM9" s="761">
        <v>3145.6</v>
      </c>
      <c r="BN9" s="761">
        <v>3145.6</v>
      </c>
      <c r="BO9" s="761">
        <v>3145.6</v>
      </c>
      <c r="BP9" s="761">
        <v>3145.6</v>
      </c>
      <c r="BQ9" s="761">
        <v>3187.6</v>
      </c>
      <c r="BR9" s="761">
        <v>3187.6</v>
      </c>
      <c r="BS9" s="761">
        <v>3187.6</v>
      </c>
      <c r="BT9" s="761">
        <v>3187.6</v>
      </c>
      <c r="BU9" s="761">
        <v>3187.6</v>
      </c>
      <c r="BV9" s="761">
        <v>3187.6</v>
      </c>
    </row>
    <row r="10" spans="1:74" ht="12" customHeight="1" x14ac:dyDescent="0.25">
      <c r="A10" s="747" t="s">
        <v>1266</v>
      </c>
      <c r="B10" s="745" t="s">
        <v>1275</v>
      </c>
      <c r="C10" s="757">
        <v>79342.8</v>
      </c>
      <c r="D10" s="757">
        <v>79342.8</v>
      </c>
      <c r="E10" s="757">
        <v>79342.8</v>
      </c>
      <c r="F10" s="757">
        <v>79342.8</v>
      </c>
      <c r="G10" s="757">
        <v>79345.8</v>
      </c>
      <c r="H10" s="757">
        <v>79466.3</v>
      </c>
      <c r="I10" s="757">
        <v>79466.3</v>
      </c>
      <c r="J10" s="757">
        <v>79362.5</v>
      </c>
      <c r="K10" s="757">
        <v>79363.5</v>
      </c>
      <c r="L10" s="757">
        <v>79363.5</v>
      </c>
      <c r="M10" s="757">
        <v>79363.5</v>
      </c>
      <c r="N10" s="757">
        <v>79385.5</v>
      </c>
      <c r="O10" s="757">
        <v>79375.600000000006</v>
      </c>
      <c r="P10" s="757">
        <v>79432.600000000006</v>
      </c>
      <c r="Q10" s="757">
        <v>79461.899999999994</v>
      </c>
      <c r="R10" s="757">
        <v>79499.3</v>
      </c>
      <c r="S10" s="757">
        <v>79499.3</v>
      </c>
      <c r="T10" s="757">
        <v>79528.600000000006</v>
      </c>
      <c r="U10" s="757">
        <v>79653.5</v>
      </c>
      <c r="V10" s="757">
        <v>79549.7</v>
      </c>
      <c r="W10" s="757">
        <v>79549.7</v>
      </c>
      <c r="X10" s="757">
        <v>79556.2</v>
      </c>
      <c r="Y10" s="757">
        <v>79556.2</v>
      </c>
      <c r="Z10" s="757">
        <v>79556.2</v>
      </c>
      <c r="AA10" s="757">
        <v>79333.5</v>
      </c>
      <c r="AB10" s="757">
        <v>79333.5</v>
      </c>
      <c r="AC10" s="757">
        <v>79335.899999999994</v>
      </c>
      <c r="AD10" s="757">
        <v>79335.899999999994</v>
      </c>
      <c r="AE10" s="757">
        <v>79335.899999999994</v>
      </c>
      <c r="AF10" s="757">
        <v>79343.199999999997</v>
      </c>
      <c r="AG10" s="757">
        <v>79393.8</v>
      </c>
      <c r="AH10" s="757">
        <v>79437.3</v>
      </c>
      <c r="AI10" s="757">
        <v>79437.3</v>
      </c>
      <c r="AJ10" s="757">
        <v>79437.3</v>
      </c>
      <c r="AK10" s="757">
        <v>79434.3</v>
      </c>
      <c r="AL10" s="757">
        <v>79431.600000000006</v>
      </c>
      <c r="AM10" s="757">
        <v>79433.600000000006</v>
      </c>
      <c r="AN10" s="757">
        <v>79445.600000000006</v>
      </c>
      <c r="AO10" s="757">
        <v>79447.100000000006</v>
      </c>
      <c r="AP10" s="757">
        <v>79454.100000000006</v>
      </c>
      <c r="AQ10" s="757">
        <v>79415.100000000006</v>
      </c>
      <c r="AR10" s="757">
        <v>79415.600000000006</v>
      </c>
      <c r="AS10" s="757">
        <v>79415.600000000006</v>
      </c>
      <c r="AT10" s="757">
        <v>79415.600000000006</v>
      </c>
      <c r="AU10" s="757">
        <v>79415.600000000006</v>
      </c>
      <c r="AV10" s="757">
        <v>79417.600000000006</v>
      </c>
      <c r="AW10" s="757">
        <v>79539.600000000006</v>
      </c>
      <c r="AX10" s="757">
        <v>79536</v>
      </c>
      <c r="AY10" s="757">
        <v>79536.600000000006</v>
      </c>
      <c r="AZ10" s="757">
        <v>79543.600000000006</v>
      </c>
      <c r="BA10" s="761">
        <v>79562.8</v>
      </c>
      <c r="BB10" s="761">
        <v>79557.399999999994</v>
      </c>
      <c r="BC10" s="761">
        <v>79563.100000000006</v>
      </c>
      <c r="BD10" s="761">
        <v>79599.199999999997</v>
      </c>
      <c r="BE10" s="761">
        <v>79600.3</v>
      </c>
      <c r="BF10" s="761">
        <v>79497</v>
      </c>
      <c r="BG10" s="761">
        <v>79505.899999999994</v>
      </c>
      <c r="BH10" s="761">
        <v>79507.899999999994</v>
      </c>
      <c r="BI10" s="761">
        <v>79507.899999999994</v>
      </c>
      <c r="BJ10" s="761">
        <v>79524.7</v>
      </c>
      <c r="BK10" s="761">
        <v>79552.600000000006</v>
      </c>
      <c r="BL10" s="761">
        <v>79552.600000000006</v>
      </c>
      <c r="BM10" s="761">
        <v>79619.600000000006</v>
      </c>
      <c r="BN10" s="761">
        <v>79619.600000000006</v>
      </c>
      <c r="BO10" s="761">
        <v>79630</v>
      </c>
      <c r="BP10" s="761">
        <v>79636.2</v>
      </c>
      <c r="BQ10" s="761">
        <v>79758.399999999994</v>
      </c>
      <c r="BR10" s="761">
        <v>79758.399999999994</v>
      </c>
      <c r="BS10" s="761">
        <v>79758.399999999994</v>
      </c>
      <c r="BT10" s="761">
        <v>79763.7</v>
      </c>
      <c r="BU10" s="761">
        <v>79763.7</v>
      </c>
      <c r="BV10" s="761">
        <v>79763.7</v>
      </c>
    </row>
    <row r="11" spans="1:74" ht="12" customHeight="1" x14ac:dyDescent="0.25">
      <c r="A11" s="747" t="s">
        <v>1267</v>
      </c>
      <c r="B11" s="745" t="s">
        <v>94</v>
      </c>
      <c r="C11" s="757">
        <v>2493.5</v>
      </c>
      <c r="D11" s="757">
        <v>2523.5</v>
      </c>
      <c r="E11" s="757">
        <v>2523.5</v>
      </c>
      <c r="F11" s="757">
        <v>2523.5</v>
      </c>
      <c r="G11" s="757">
        <v>2523.5</v>
      </c>
      <c r="H11" s="757">
        <v>2523.5</v>
      </c>
      <c r="I11" s="757">
        <v>2523.5</v>
      </c>
      <c r="J11" s="757">
        <v>2523.5</v>
      </c>
      <c r="K11" s="757">
        <v>2539.6999999999998</v>
      </c>
      <c r="L11" s="757">
        <v>2541.5</v>
      </c>
      <c r="M11" s="757">
        <v>2541.5</v>
      </c>
      <c r="N11" s="757">
        <v>2541.5</v>
      </c>
      <c r="O11" s="757">
        <v>2516.6</v>
      </c>
      <c r="P11" s="757">
        <v>2516.6</v>
      </c>
      <c r="Q11" s="757">
        <v>2516.6</v>
      </c>
      <c r="R11" s="757">
        <v>2516.6</v>
      </c>
      <c r="S11" s="757">
        <v>2516.6</v>
      </c>
      <c r="T11" s="757">
        <v>2516.6</v>
      </c>
      <c r="U11" s="757">
        <v>2516.6</v>
      </c>
      <c r="V11" s="757">
        <v>2516.6</v>
      </c>
      <c r="W11" s="757">
        <v>2516.6</v>
      </c>
      <c r="X11" s="757">
        <v>2516.6</v>
      </c>
      <c r="Y11" s="757">
        <v>2516.6</v>
      </c>
      <c r="Z11" s="757">
        <v>2516.6</v>
      </c>
      <c r="AA11" s="757">
        <v>2508.6</v>
      </c>
      <c r="AB11" s="757">
        <v>2508.6</v>
      </c>
      <c r="AC11" s="757">
        <v>2448.6</v>
      </c>
      <c r="AD11" s="757">
        <v>2448.6</v>
      </c>
      <c r="AE11" s="757">
        <v>2448.6</v>
      </c>
      <c r="AF11" s="757">
        <v>2448.6</v>
      </c>
      <c r="AG11" s="757">
        <v>2448.6</v>
      </c>
      <c r="AH11" s="757">
        <v>2448.6</v>
      </c>
      <c r="AI11" s="757">
        <v>2448.6</v>
      </c>
      <c r="AJ11" s="757">
        <v>2448.6</v>
      </c>
      <c r="AK11" s="757">
        <v>2448.6</v>
      </c>
      <c r="AL11" s="757">
        <v>2485.6</v>
      </c>
      <c r="AM11" s="757">
        <v>2499.3000000000002</v>
      </c>
      <c r="AN11" s="757">
        <v>2499.3000000000002</v>
      </c>
      <c r="AO11" s="757">
        <v>2499.3000000000002</v>
      </c>
      <c r="AP11" s="757">
        <v>2499.3000000000002</v>
      </c>
      <c r="AQ11" s="757">
        <v>2499.3000000000002</v>
      </c>
      <c r="AR11" s="757">
        <v>2499.3000000000002</v>
      </c>
      <c r="AS11" s="757">
        <v>2499.3000000000002</v>
      </c>
      <c r="AT11" s="757">
        <v>2499.3000000000002</v>
      </c>
      <c r="AU11" s="757">
        <v>2499.3000000000002</v>
      </c>
      <c r="AV11" s="757">
        <v>2499.3000000000002</v>
      </c>
      <c r="AW11" s="757">
        <v>2499.3000000000002</v>
      </c>
      <c r="AX11" s="757">
        <v>2503.8000000000002</v>
      </c>
      <c r="AY11" s="757">
        <v>2503.8000000000002</v>
      </c>
      <c r="AZ11" s="757">
        <v>2503.8000000000002</v>
      </c>
      <c r="BA11" s="761">
        <v>2511.6999999999998</v>
      </c>
      <c r="BB11" s="761">
        <v>2511.6999999999998</v>
      </c>
      <c r="BC11" s="761">
        <v>2511.6999999999998</v>
      </c>
      <c r="BD11" s="761">
        <v>2511.6999999999998</v>
      </c>
      <c r="BE11" s="761">
        <v>2511.6999999999998</v>
      </c>
      <c r="BF11" s="761">
        <v>2511.6999999999998</v>
      </c>
      <c r="BG11" s="761">
        <v>2511.6999999999998</v>
      </c>
      <c r="BH11" s="761">
        <v>2511.6999999999998</v>
      </c>
      <c r="BI11" s="761">
        <v>2511.6999999999998</v>
      </c>
      <c r="BJ11" s="761">
        <v>2511.6999999999998</v>
      </c>
      <c r="BK11" s="761">
        <v>2511.6999999999998</v>
      </c>
      <c r="BL11" s="761">
        <v>2511.6999999999998</v>
      </c>
      <c r="BM11" s="761">
        <v>2511.6999999999998</v>
      </c>
      <c r="BN11" s="761">
        <v>2511.6999999999998</v>
      </c>
      <c r="BO11" s="761">
        <v>2511.6999999999998</v>
      </c>
      <c r="BP11" s="761">
        <v>2511.6999999999998</v>
      </c>
      <c r="BQ11" s="761">
        <v>2511.6999999999998</v>
      </c>
      <c r="BR11" s="761">
        <v>2511.6999999999998</v>
      </c>
      <c r="BS11" s="761">
        <v>2601.6</v>
      </c>
      <c r="BT11" s="761">
        <v>2601.6</v>
      </c>
      <c r="BU11" s="761">
        <v>2601.6</v>
      </c>
      <c r="BV11" s="761">
        <v>2626.6</v>
      </c>
    </row>
    <row r="12" spans="1:74" ht="12" customHeight="1" x14ac:dyDescent="0.25">
      <c r="A12" s="747" t="s">
        <v>1268</v>
      </c>
      <c r="B12" s="745" t="s">
        <v>1276</v>
      </c>
      <c r="C12" s="757">
        <v>10324.5</v>
      </c>
      <c r="D12" s="757">
        <v>10478.299999999999</v>
      </c>
      <c r="E12" s="757">
        <v>10523.9</v>
      </c>
      <c r="F12" s="757">
        <v>10590.2</v>
      </c>
      <c r="G12" s="757">
        <v>10783.9</v>
      </c>
      <c r="H12" s="757">
        <v>11054.8</v>
      </c>
      <c r="I12" s="757">
        <v>11130.7</v>
      </c>
      <c r="J12" s="757">
        <v>11361.3</v>
      </c>
      <c r="K12" s="757">
        <v>11465.1</v>
      </c>
      <c r="L12" s="757">
        <v>11571.6</v>
      </c>
      <c r="M12" s="757">
        <v>12003.6</v>
      </c>
      <c r="N12" s="757">
        <v>13374.2</v>
      </c>
      <c r="O12" s="757">
        <v>13920.1</v>
      </c>
      <c r="P12" s="757">
        <v>14064.8</v>
      </c>
      <c r="Q12" s="757">
        <v>14271.6</v>
      </c>
      <c r="R12" s="757">
        <v>14745.7</v>
      </c>
      <c r="S12" s="757">
        <v>14866.5</v>
      </c>
      <c r="T12" s="757">
        <v>15080.5</v>
      </c>
      <c r="U12" s="757">
        <v>15805.6</v>
      </c>
      <c r="V12" s="757">
        <v>16740.3</v>
      </c>
      <c r="W12" s="757">
        <v>17506.5</v>
      </c>
      <c r="X12" s="757">
        <v>17919</v>
      </c>
      <c r="Y12" s="757">
        <v>18633.8</v>
      </c>
      <c r="Z12" s="757">
        <v>21630.6</v>
      </c>
      <c r="AA12" s="757">
        <v>22017.8</v>
      </c>
      <c r="AB12" s="757">
        <v>22205.7</v>
      </c>
      <c r="AC12" s="757">
        <v>22590.799999999999</v>
      </c>
      <c r="AD12" s="757">
        <v>23113.5</v>
      </c>
      <c r="AE12" s="757">
        <v>23415</v>
      </c>
      <c r="AF12" s="757">
        <v>23624.1</v>
      </c>
      <c r="AG12" s="757">
        <v>23736.799999999999</v>
      </c>
      <c r="AH12" s="757">
        <v>23928.1</v>
      </c>
      <c r="AI12" s="757">
        <v>24134.3</v>
      </c>
      <c r="AJ12" s="757">
        <v>24466.799999999999</v>
      </c>
      <c r="AK12" s="757">
        <v>25020.3</v>
      </c>
      <c r="AL12" s="757">
        <v>26432.1</v>
      </c>
      <c r="AM12" s="757">
        <v>27394.1</v>
      </c>
      <c r="AN12" s="757">
        <v>27483.9</v>
      </c>
      <c r="AO12" s="757">
        <v>27984.7</v>
      </c>
      <c r="AP12" s="757">
        <v>28258.1</v>
      </c>
      <c r="AQ12" s="757">
        <v>28674.7</v>
      </c>
      <c r="AR12" s="757">
        <v>28829.4</v>
      </c>
      <c r="AS12" s="757">
        <v>28953.3</v>
      </c>
      <c r="AT12" s="757">
        <v>29027.4</v>
      </c>
      <c r="AU12" s="757">
        <v>29340.5</v>
      </c>
      <c r="AV12" s="757">
        <v>29498.6</v>
      </c>
      <c r="AW12" s="757">
        <v>30022.799999999999</v>
      </c>
      <c r="AX12" s="757">
        <v>31557</v>
      </c>
      <c r="AY12" s="757">
        <v>32199.5</v>
      </c>
      <c r="AZ12" s="757">
        <v>32444.5</v>
      </c>
      <c r="BA12" s="761">
        <v>32638.1</v>
      </c>
      <c r="BB12" s="761">
        <v>33014.199999999997</v>
      </c>
      <c r="BC12" s="761">
        <v>33071.800000000003</v>
      </c>
      <c r="BD12" s="761">
        <v>33683.300000000003</v>
      </c>
      <c r="BE12" s="761">
        <v>33704.699999999997</v>
      </c>
      <c r="BF12" s="761">
        <v>33736.699999999997</v>
      </c>
      <c r="BG12" s="761">
        <v>34015.199999999997</v>
      </c>
      <c r="BH12" s="761">
        <v>34226</v>
      </c>
      <c r="BI12" s="761">
        <v>34375.4</v>
      </c>
      <c r="BJ12" s="761">
        <v>36656.1</v>
      </c>
      <c r="BK12" s="761">
        <v>37152.9</v>
      </c>
      <c r="BL12" s="761">
        <v>37205.9</v>
      </c>
      <c r="BM12" s="761">
        <v>37330.800000000003</v>
      </c>
      <c r="BN12" s="761">
        <v>37717</v>
      </c>
      <c r="BO12" s="761">
        <v>37776.5</v>
      </c>
      <c r="BP12" s="761">
        <v>40682.9</v>
      </c>
      <c r="BQ12" s="761">
        <v>40882.9</v>
      </c>
      <c r="BR12" s="761">
        <v>40947.300000000003</v>
      </c>
      <c r="BS12" s="761">
        <v>41037.300000000003</v>
      </c>
      <c r="BT12" s="761">
        <v>41718.400000000001</v>
      </c>
      <c r="BU12" s="761">
        <v>41733.4</v>
      </c>
      <c r="BV12" s="761">
        <v>43145</v>
      </c>
    </row>
    <row r="13" spans="1:74" ht="12" customHeight="1" x14ac:dyDescent="0.25">
      <c r="A13" s="747" t="s">
        <v>1269</v>
      </c>
      <c r="B13" s="745" t="s">
        <v>96</v>
      </c>
      <c r="C13" s="757">
        <v>65129.8</v>
      </c>
      <c r="D13" s="757">
        <v>65129.8</v>
      </c>
      <c r="E13" s="757">
        <v>65227.8</v>
      </c>
      <c r="F13" s="757">
        <v>66253.7</v>
      </c>
      <c r="G13" s="757">
        <v>66533.7</v>
      </c>
      <c r="H13" s="757">
        <v>66798.600000000006</v>
      </c>
      <c r="I13" s="757">
        <v>67101.2</v>
      </c>
      <c r="J13" s="757">
        <v>68694.8</v>
      </c>
      <c r="K13" s="757">
        <v>69003.3</v>
      </c>
      <c r="L13" s="757">
        <v>69888.2</v>
      </c>
      <c r="M13" s="757">
        <v>70128</v>
      </c>
      <c r="N13" s="757">
        <v>72486.3</v>
      </c>
      <c r="O13" s="757">
        <v>72972.800000000003</v>
      </c>
      <c r="P13" s="757">
        <v>72972.800000000003</v>
      </c>
      <c r="Q13" s="757">
        <v>73331.399999999994</v>
      </c>
      <c r="R13" s="757">
        <v>73493.7</v>
      </c>
      <c r="S13" s="757">
        <v>73767.5</v>
      </c>
      <c r="T13" s="757">
        <v>74187.899999999994</v>
      </c>
      <c r="U13" s="757">
        <v>74629.5</v>
      </c>
      <c r="V13" s="757">
        <v>74632.899999999994</v>
      </c>
      <c r="W13" s="757">
        <v>74755.899999999994</v>
      </c>
      <c r="X13" s="757">
        <v>75388.800000000003</v>
      </c>
      <c r="Y13" s="757">
        <v>76265.7</v>
      </c>
      <c r="Z13" s="757">
        <v>81198</v>
      </c>
      <c r="AA13" s="757">
        <v>81592.3</v>
      </c>
      <c r="AB13" s="757">
        <v>81841.399999999994</v>
      </c>
      <c r="AC13" s="757">
        <v>82919.199999999997</v>
      </c>
      <c r="AD13" s="757">
        <v>83070.399999999994</v>
      </c>
      <c r="AE13" s="757">
        <v>83222.899999999994</v>
      </c>
      <c r="AF13" s="757">
        <v>83378</v>
      </c>
      <c r="AG13" s="757">
        <v>83860</v>
      </c>
      <c r="AH13" s="757">
        <v>83860</v>
      </c>
      <c r="AI13" s="757">
        <v>84109.2</v>
      </c>
      <c r="AJ13" s="757">
        <v>84358.2</v>
      </c>
      <c r="AK13" s="757">
        <v>85322.1</v>
      </c>
      <c r="AL13" s="757">
        <v>87488.4</v>
      </c>
      <c r="AM13" s="757">
        <v>88397.9</v>
      </c>
      <c r="AN13" s="757">
        <v>88619.6</v>
      </c>
      <c r="AO13" s="757">
        <v>88619.6</v>
      </c>
      <c r="AP13" s="757">
        <v>88619.6</v>
      </c>
      <c r="AQ13" s="757">
        <v>88619.6</v>
      </c>
      <c r="AR13" s="757">
        <v>88743.6</v>
      </c>
      <c r="AS13" s="757">
        <v>88900.5</v>
      </c>
      <c r="AT13" s="757">
        <v>88982.5</v>
      </c>
      <c r="AU13" s="757">
        <v>89752.5</v>
      </c>
      <c r="AV13" s="757">
        <v>90090.5</v>
      </c>
      <c r="AW13" s="757">
        <v>90344.8</v>
      </c>
      <c r="AX13" s="757">
        <v>94198.9</v>
      </c>
      <c r="AY13" s="757">
        <v>95421.7</v>
      </c>
      <c r="AZ13" s="757">
        <v>95787.199999999997</v>
      </c>
      <c r="BA13" s="761">
        <v>96788.5</v>
      </c>
      <c r="BB13" s="761">
        <v>96788.5</v>
      </c>
      <c r="BC13" s="761">
        <v>97039.2</v>
      </c>
      <c r="BD13" s="761">
        <v>98450</v>
      </c>
      <c r="BE13" s="761">
        <v>98890.6</v>
      </c>
      <c r="BF13" s="761">
        <v>98919</v>
      </c>
      <c r="BG13" s="761">
        <v>100300.8</v>
      </c>
      <c r="BH13" s="761">
        <v>100523.3</v>
      </c>
      <c r="BI13" s="761">
        <v>100795.5</v>
      </c>
      <c r="BJ13" s="761">
        <v>105057.2</v>
      </c>
      <c r="BK13" s="761">
        <v>105753.7</v>
      </c>
      <c r="BL13" s="761">
        <v>105753.7</v>
      </c>
      <c r="BM13" s="761">
        <v>107019.5</v>
      </c>
      <c r="BN13" s="761">
        <v>107215.3</v>
      </c>
      <c r="BO13" s="761">
        <v>107465.3</v>
      </c>
      <c r="BP13" s="761">
        <v>108025.3</v>
      </c>
      <c r="BQ13" s="761">
        <v>108025.3</v>
      </c>
      <c r="BR13" s="761">
        <v>108328.7</v>
      </c>
      <c r="BS13" s="761">
        <v>108859.3</v>
      </c>
      <c r="BT13" s="761">
        <v>109253.5</v>
      </c>
      <c r="BU13" s="761">
        <v>109343.5</v>
      </c>
      <c r="BV13" s="761">
        <v>114124.9</v>
      </c>
    </row>
    <row r="14" spans="1:74" ht="12" customHeight="1" x14ac:dyDescent="0.25">
      <c r="A14" s="747"/>
      <c r="B14" s="746" t="s">
        <v>1277</v>
      </c>
      <c r="C14" s="746"/>
      <c r="D14" s="746"/>
      <c r="E14" s="746"/>
      <c r="F14" s="746"/>
      <c r="G14" s="746"/>
      <c r="H14" s="746"/>
      <c r="I14" s="746"/>
      <c r="J14" s="746"/>
      <c r="K14" s="746"/>
      <c r="L14" s="746"/>
      <c r="M14" s="746"/>
      <c r="N14" s="746"/>
      <c r="O14" s="746"/>
      <c r="P14" s="746"/>
      <c r="Q14" s="746"/>
      <c r="R14" s="746"/>
      <c r="S14" s="746"/>
      <c r="T14" s="746"/>
      <c r="U14" s="746"/>
      <c r="V14" s="746"/>
      <c r="W14" s="746"/>
      <c r="X14" s="746"/>
      <c r="Y14" s="746"/>
      <c r="Z14" s="746"/>
      <c r="AA14" s="746"/>
      <c r="AB14" s="746"/>
      <c r="AC14" s="746"/>
      <c r="AD14" s="746"/>
      <c r="AE14" s="746"/>
      <c r="AF14" s="746"/>
      <c r="AG14" s="746"/>
      <c r="AH14" s="746"/>
      <c r="AI14" s="746"/>
      <c r="AJ14" s="746"/>
      <c r="AK14" s="746"/>
      <c r="AL14" s="746"/>
      <c r="AM14" s="746"/>
      <c r="AN14" s="746"/>
      <c r="AO14" s="746"/>
      <c r="AP14" s="746"/>
      <c r="AQ14" s="746"/>
      <c r="AR14" s="746"/>
      <c r="AS14" s="746"/>
      <c r="AT14" s="746"/>
      <c r="AU14" s="746"/>
      <c r="AV14" s="746"/>
      <c r="AW14" s="746"/>
      <c r="AX14" s="746"/>
      <c r="AY14" s="746"/>
      <c r="AZ14" s="746"/>
      <c r="BA14" s="762"/>
      <c r="BB14" s="762"/>
      <c r="BC14" s="762"/>
      <c r="BD14" s="762"/>
      <c r="BE14" s="762"/>
      <c r="BF14" s="762"/>
      <c r="BG14" s="762"/>
      <c r="BH14" s="762"/>
      <c r="BI14" s="762"/>
      <c r="BJ14" s="762"/>
      <c r="BK14" s="762"/>
      <c r="BL14" s="762"/>
      <c r="BM14" s="762"/>
      <c r="BN14" s="762"/>
      <c r="BO14" s="762"/>
      <c r="BP14" s="762"/>
      <c r="BQ14" s="762"/>
      <c r="BR14" s="762"/>
      <c r="BS14" s="762"/>
      <c r="BT14" s="762"/>
      <c r="BU14" s="762"/>
      <c r="BV14" s="762"/>
    </row>
    <row r="15" spans="1:74" ht="12" customHeight="1" x14ac:dyDescent="0.25">
      <c r="A15" s="747" t="s">
        <v>1278</v>
      </c>
      <c r="B15" s="745" t="s">
        <v>1272</v>
      </c>
      <c r="C15" s="757">
        <v>6806.6</v>
      </c>
      <c r="D15" s="757">
        <v>6806.6</v>
      </c>
      <c r="E15" s="757">
        <v>6806.6</v>
      </c>
      <c r="F15" s="757">
        <v>6830.4</v>
      </c>
      <c r="G15" s="757">
        <v>6830.4</v>
      </c>
      <c r="H15" s="757">
        <v>6829.6</v>
      </c>
      <c r="I15" s="757">
        <v>6829.6</v>
      </c>
      <c r="J15" s="757">
        <v>6856.5</v>
      </c>
      <c r="K15" s="757">
        <v>6859.3</v>
      </c>
      <c r="L15" s="757">
        <v>6876.3</v>
      </c>
      <c r="M15" s="757">
        <v>6871.8</v>
      </c>
      <c r="N15" s="757">
        <v>6850.8</v>
      </c>
      <c r="O15" s="757">
        <v>6727.6</v>
      </c>
      <c r="P15" s="757">
        <v>6726.2</v>
      </c>
      <c r="Q15" s="757">
        <v>6717.3</v>
      </c>
      <c r="R15" s="757">
        <v>6714.3</v>
      </c>
      <c r="S15" s="757">
        <v>6714</v>
      </c>
      <c r="T15" s="757">
        <v>6713.6</v>
      </c>
      <c r="U15" s="757">
        <v>6713.4</v>
      </c>
      <c r="V15" s="757">
        <v>6712</v>
      </c>
      <c r="W15" s="757">
        <v>6712</v>
      </c>
      <c r="X15" s="757">
        <v>6712</v>
      </c>
      <c r="Y15" s="757">
        <v>6712</v>
      </c>
      <c r="Z15" s="757">
        <v>6657</v>
      </c>
      <c r="AA15" s="757">
        <v>6647.7</v>
      </c>
      <c r="AB15" s="757">
        <v>6645.1</v>
      </c>
      <c r="AC15" s="757">
        <v>6685.6</v>
      </c>
      <c r="AD15" s="757">
        <v>6685.6</v>
      </c>
      <c r="AE15" s="757">
        <v>6685.6</v>
      </c>
      <c r="AF15" s="757">
        <v>6689.6</v>
      </c>
      <c r="AG15" s="757">
        <v>6689.6</v>
      </c>
      <c r="AH15" s="757">
        <v>6689.4</v>
      </c>
      <c r="AI15" s="757">
        <v>6688.4</v>
      </c>
      <c r="AJ15" s="757">
        <v>6688.4</v>
      </c>
      <c r="AK15" s="757">
        <v>6688.4</v>
      </c>
      <c r="AL15" s="757">
        <v>6657.4</v>
      </c>
      <c r="AM15" s="757">
        <v>6657.4</v>
      </c>
      <c r="AN15" s="757">
        <v>6657.4</v>
      </c>
      <c r="AO15" s="757">
        <v>6651.4</v>
      </c>
      <c r="AP15" s="757">
        <v>6641.1</v>
      </c>
      <c r="AQ15" s="757">
        <v>6640.1</v>
      </c>
      <c r="AR15" s="757">
        <v>6640.1</v>
      </c>
      <c r="AS15" s="757">
        <v>6640.1</v>
      </c>
      <c r="AT15" s="757">
        <v>6640.1</v>
      </c>
      <c r="AU15" s="757">
        <v>6640.1</v>
      </c>
      <c r="AV15" s="757">
        <v>6640.1</v>
      </c>
      <c r="AW15" s="757">
        <v>6641</v>
      </c>
      <c r="AX15" s="757">
        <v>6640.6</v>
      </c>
      <c r="AY15" s="757">
        <v>6640.6</v>
      </c>
      <c r="AZ15" s="757">
        <v>6649.1</v>
      </c>
      <c r="BA15" s="761">
        <v>6649.1</v>
      </c>
      <c r="BB15" s="761">
        <v>6624.3</v>
      </c>
      <c r="BC15" s="761">
        <v>6624.3</v>
      </c>
      <c r="BD15" s="761">
        <v>6624.3</v>
      </c>
      <c r="BE15" s="761">
        <v>6624.3</v>
      </c>
      <c r="BF15" s="761">
        <v>6626.3</v>
      </c>
      <c r="BG15" s="761">
        <v>6626.3</v>
      </c>
      <c r="BH15" s="761">
        <v>6640.3</v>
      </c>
      <c r="BI15" s="761">
        <v>6640.3</v>
      </c>
      <c r="BJ15" s="761">
        <v>6640.3</v>
      </c>
      <c r="BK15" s="761">
        <v>6640.3</v>
      </c>
      <c r="BL15" s="761">
        <v>6640.3</v>
      </c>
      <c r="BM15" s="761">
        <v>6640.3</v>
      </c>
      <c r="BN15" s="761">
        <v>6640.3</v>
      </c>
      <c r="BO15" s="761">
        <v>6640.3</v>
      </c>
      <c r="BP15" s="761">
        <v>6640.3</v>
      </c>
      <c r="BQ15" s="761">
        <v>6640.3</v>
      </c>
      <c r="BR15" s="761">
        <v>6640.3</v>
      </c>
      <c r="BS15" s="761">
        <v>6640.3</v>
      </c>
      <c r="BT15" s="761">
        <v>6640.3</v>
      </c>
      <c r="BU15" s="761">
        <v>6640.3</v>
      </c>
      <c r="BV15" s="761">
        <v>6640.3</v>
      </c>
    </row>
    <row r="16" spans="1:74" ht="12" customHeight="1" x14ac:dyDescent="0.25">
      <c r="A16" s="747" t="s">
        <v>1279</v>
      </c>
      <c r="B16" s="745" t="s">
        <v>1273</v>
      </c>
      <c r="C16" s="757">
        <v>952.2</v>
      </c>
      <c r="D16" s="757">
        <v>952.2</v>
      </c>
      <c r="E16" s="757">
        <v>952.2</v>
      </c>
      <c r="F16" s="757">
        <v>945.5</v>
      </c>
      <c r="G16" s="757">
        <v>945.5</v>
      </c>
      <c r="H16" s="757">
        <v>944.7</v>
      </c>
      <c r="I16" s="757">
        <v>944.7</v>
      </c>
      <c r="J16" s="757">
        <v>944.4</v>
      </c>
      <c r="K16" s="757">
        <v>947.2</v>
      </c>
      <c r="L16" s="757">
        <v>947.2</v>
      </c>
      <c r="M16" s="757">
        <v>947.2</v>
      </c>
      <c r="N16" s="757">
        <v>947.2</v>
      </c>
      <c r="O16" s="757">
        <v>944.9</v>
      </c>
      <c r="P16" s="757">
        <v>944.9</v>
      </c>
      <c r="Q16" s="757">
        <v>943.8</v>
      </c>
      <c r="R16" s="757">
        <v>943.8</v>
      </c>
      <c r="S16" s="757">
        <v>943.5</v>
      </c>
      <c r="T16" s="757">
        <v>943.1</v>
      </c>
      <c r="U16" s="757">
        <v>942.9</v>
      </c>
      <c r="V16" s="757">
        <v>941.5</v>
      </c>
      <c r="W16" s="757">
        <v>941.5</v>
      </c>
      <c r="X16" s="757">
        <v>941.5</v>
      </c>
      <c r="Y16" s="757">
        <v>941.5</v>
      </c>
      <c r="Z16" s="757">
        <v>886.5</v>
      </c>
      <c r="AA16" s="757">
        <v>883.2</v>
      </c>
      <c r="AB16" s="757">
        <v>880.6</v>
      </c>
      <c r="AC16" s="757">
        <v>880.6</v>
      </c>
      <c r="AD16" s="757">
        <v>880.6</v>
      </c>
      <c r="AE16" s="757">
        <v>880.6</v>
      </c>
      <c r="AF16" s="757">
        <v>884.6</v>
      </c>
      <c r="AG16" s="757">
        <v>884.6</v>
      </c>
      <c r="AH16" s="757">
        <v>884.4</v>
      </c>
      <c r="AI16" s="757">
        <v>883.4</v>
      </c>
      <c r="AJ16" s="757">
        <v>883.4</v>
      </c>
      <c r="AK16" s="757">
        <v>883.4</v>
      </c>
      <c r="AL16" s="757">
        <v>872.4</v>
      </c>
      <c r="AM16" s="757">
        <v>873.4</v>
      </c>
      <c r="AN16" s="757">
        <v>873.4</v>
      </c>
      <c r="AO16" s="757">
        <v>873.4</v>
      </c>
      <c r="AP16" s="757">
        <v>873.4</v>
      </c>
      <c r="AQ16" s="757">
        <v>873.4</v>
      </c>
      <c r="AR16" s="757">
        <v>873.4</v>
      </c>
      <c r="AS16" s="757">
        <v>873.4</v>
      </c>
      <c r="AT16" s="757">
        <v>873.4</v>
      </c>
      <c r="AU16" s="757">
        <v>873.4</v>
      </c>
      <c r="AV16" s="757">
        <v>873.4</v>
      </c>
      <c r="AW16" s="757">
        <v>873.4</v>
      </c>
      <c r="AX16" s="757">
        <v>873</v>
      </c>
      <c r="AY16" s="757">
        <v>873</v>
      </c>
      <c r="AZ16" s="757">
        <v>873</v>
      </c>
      <c r="BA16" s="761">
        <v>873</v>
      </c>
      <c r="BB16" s="761">
        <v>873</v>
      </c>
      <c r="BC16" s="761">
        <v>873</v>
      </c>
      <c r="BD16" s="761">
        <v>873</v>
      </c>
      <c r="BE16" s="761">
        <v>873</v>
      </c>
      <c r="BF16" s="761">
        <v>875</v>
      </c>
      <c r="BG16" s="761">
        <v>875</v>
      </c>
      <c r="BH16" s="761">
        <v>889</v>
      </c>
      <c r="BI16" s="761">
        <v>889</v>
      </c>
      <c r="BJ16" s="761">
        <v>889</v>
      </c>
      <c r="BK16" s="761">
        <v>889</v>
      </c>
      <c r="BL16" s="761">
        <v>889</v>
      </c>
      <c r="BM16" s="761">
        <v>889</v>
      </c>
      <c r="BN16" s="761">
        <v>889</v>
      </c>
      <c r="BO16" s="761">
        <v>889</v>
      </c>
      <c r="BP16" s="761">
        <v>889</v>
      </c>
      <c r="BQ16" s="761">
        <v>889</v>
      </c>
      <c r="BR16" s="761">
        <v>889</v>
      </c>
      <c r="BS16" s="761">
        <v>889</v>
      </c>
      <c r="BT16" s="761">
        <v>889</v>
      </c>
      <c r="BU16" s="761">
        <v>889</v>
      </c>
      <c r="BV16" s="761">
        <v>889</v>
      </c>
    </row>
    <row r="17" spans="1:74" ht="12" customHeight="1" x14ac:dyDescent="0.25">
      <c r="A17" s="747" t="s">
        <v>1280</v>
      </c>
      <c r="B17" s="745" t="s">
        <v>1274</v>
      </c>
      <c r="C17" s="757">
        <v>5854.4</v>
      </c>
      <c r="D17" s="757">
        <v>5854.4</v>
      </c>
      <c r="E17" s="757">
        <v>5854.4</v>
      </c>
      <c r="F17" s="757">
        <v>5884.9</v>
      </c>
      <c r="G17" s="757">
        <v>5884.9</v>
      </c>
      <c r="H17" s="757">
        <v>5884.9</v>
      </c>
      <c r="I17" s="757">
        <v>5884.9</v>
      </c>
      <c r="J17" s="757">
        <v>5912.1</v>
      </c>
      <c r="K17" s="757">
        <v>5912.1</v>
      </c>
      <c r="L17" s="757">
        <v>5929.1</v>
      </c>
      <c r="M17" s="757">
        <v>5924.6</v>
      </c>
      <c r="N17" s="757">
        <v>5903.6</v>
      </c>
      <c r="O17" s="757">
        <v>5782.7</v>
      </c>
      <c r="P17" s="757">
        <v>5781.3</v>
      </c>
      <c r="Q17" s="757">
        <v>5773.5</v>
      </c>
      <c r="R17" s="757">
        <v>5770.5</v>
      </c>
      <c r="S17" s="757">
        <v>5770.5</v>
      </c>
      <c r="T17" s="757">
        <v>5770.5</v>
      </c>
      <c r="U17" s="757">
        <v>5770.5</v>
      </c>
      <c r="V17" s="757">
        <v>5770.5</v>
      </c>
      <c r="W17" s="757">
        <v>5770.5</v>
      </c>
      <c r="X17" s="757">
        <v>5770.5</v>
      </c>
      <c r="Y17" s="757">
        <v>5770.5</v>
      </c>
      <c r="Z17" s="757">
        <v>5770.5</v>
      </c>
      <c r="AA17" s="757">
        <v>5764.5</v>
      </c>
      <c r="AB17" s="757">
        <v>5764.5</v>
      </c>
      <c r="AC17" s="757">
        <v>5805</v>
      </c>
      <c r="AD17" s="757">
        <v>5805</v>
      </c>
      <c r="AE17" s="757">
        <v>5805</v>
      </c>
      <c r="AF17" s="757">
        <v>5805</v>
      </c>
      <c r="AG17" s="757">
        <v>5805</v>
      </c>
      <c r="AH17" s="757">
        <v>5805</v>
      </c>
      <c r="AI17" s="757">
        <v>5805</v>
      </c>
      <c r="AJ17" s="757">
        <v>5805</v>
      </c>
      <c r="AK17" s="757">
        <v>5805</v>
      </c>
      <c r="AL17" s="757">
        <v>5785</v>
      </c>
      <c r="AM17" s="757">
        <v>5784</v>
      </c>
      <c r="AN17" s="757">
        <v>5784</v>
      </c>
      <c r="AO17" s="757">
        <v>5778</v>
      </c>
      <c r="AP17" s="757">
        <v>5767.7</v>
      </c>
      <c r="AQ17" s="757">
        <v>5766.7</v>
      </c>
      <c r="AR17" s="757">
        <v>5766.7</v>
      </c>
      <c r="AS17" s="757">
        <v>5766.7</v>
      </c>
      <c r="AT17" s="757">
        <v>5766.7</v>
      </c>
      <c r="AU17" s="757">
        <v>5766.7</v>
      </c>
      <c r="AV17" s="757">
        <v>5766.7</v>
      </c>
      <c r="AW17" s="757">
        <v>5767.6</v>
      </c>
      <c r="AX17" s="757">
        <v>5767.6</v>
      </c>
      <c r="AY17" s="757">
        <v>5767.6</v>
      </c>
      <c r="AZ17" s="757">
        <v>5776.1</v>
      </c>
      <c r="BA17" s="761">
        <v>5776.1</v>
      </c>
      <c r="BB17" s="761">
        <v>5751.3</v>
      </c>
      <c r="BC17" s="761">
        <v>5751.3</v>
      </c>
      <c r="BD17" s="761">
        <v>5751.3</v>
      </c>
      <c r="BE17" s="761">
        <v>5751.3</v>
      </c>
      <c r="BF17" s="761">
        <v>5751.3</v>
      </c>
      <c r="BG17" s="761">
        <v>5751.3</v>
      </c>
      <c r="BH17" s="761">
        <v>5751.3</v>
      </c>
      <c r="BI17" s="761">
        <v>5751.3</v>
      </c>
      <c r="BJ17" s="761">
        <v>5751.3</v>
      </c>
      <c r="BK17" s="761">
        <v>5751.3</v>
      </c>
      <c r="BL17" s="761">
        <v>5751.3</v>
      </c>
      <c r="BM17" s="761">
        <v>5751.3</v>
      </c>
      <c r="BN17" s="761">
        <v>5751.3</v>
      </c>
      <c r="BO17" s="761">
        <v>5751.3</v>
      </c>
      <c r="BP17" s="761">
        <v>5751.3</v>
      </c>
      <c r="BQ17" s="761">
        <v>5751.3</v>
      </c>
      <c r="BR17" s="761">
        <v>5751.3</v>
      </c>
      <c r="BS17" s="761">
        <v>5751.3</v>
      </c>
      <c r="BT17" s="761">
        <v>5751.3</v>
      </c>
      <c r="BU17" s="761">
        <v>5751.3</v>
      </c>
      <c r="BV17" s="761">
        <v>5751.3</v>
      </c>
    </row>
    <row r="18" spans="1:74" ht="12" customHeight="1" x14ac:dyDescent="0.25">
      <c r="A18" s="747" t="s">
        <v>1281</v>
      </c>
      <c r="B18" s="745" t="s">
        <v>1275</v>
      </c>
      <c r="C18" s="757">
        <v>300.7</v>
      </c>
      <c r="D18" s="757">
        <v>300.7</v>
      </c>
      <c r="E18" s="757">
        <v>300.7</v>
      </c>
      <c r="F18" s="757">
        <v>300.7</v>
      </c>
      <c r="G18" s="757">
        <v>300.7</v>
      </c>
      <c r="H18" s="757">
        <v>300.7</v>
      </c>
      <c r="I18" s="757">
        <v>300.7</v>
      </c>
      <c r="J18" s="757">
        <v>300.7</v>
      </c>
      <c r="K18" s="757">
        <v>300.7</v>
      </c>
      <c r="L18" s="757">
        <v>300.7</v>
      </c>
      <c r="M18" s="757">
        <v>300.7</v>
      </c>
      <c r="N18" s="757">
        <v>300.7</v>
      </c>
      <c r="O18" s="757">
        <v>354.6</v>
      </c>
      <c r="P18" s="757">
        <v>354.6</v>
      </c>
      <c r="Q18" s="757">
        <v>354.6</v>
      </c>
      <c r="R18" s="757">
        <v>354.6</v>
      </c>
      <c r="S18" s="757">
        <v>355.8</v>
      </c>
      <c r="T18" s="757">
        <v>355.8</v>
      </c>
      <c r="U18" s="757">
        <v>355.8</v>
      </c>
      <c r="V18" s="757">
        <v>355.8</v>
      </c>
      <c r="W18" s="757">
        <v>356.7</v>
      </c>
      <c r="X18" s="757">
        <v>356.7</v>
      </c>
      <c r="Y18" s="757">
        <v>356.7</v>
      </c>
      <c r="Z18" s="757">
        <v>356.7</v>
      </c>
      <c r="AA18" s="757">
        <v>357.1</v>
      </c>
      <c r="AB18" s="757">
        <v>357.1</v>
      </c>
      <c r="AC18" s="757">
        <v>357.1</v>
      </c>
      <c r="AD18" s="757">
        <v>357.1</v>
      </c>
      <c r="AE18" s="757">
        <v>357.1</v>
      </c>
      <c r="AF18" s="757">
        <v>357.1</v>
      </c>
      <c r="AG18" s="757">
        <v>357.1</v>
      </c>
      <c r="AH18" s="757">
        <v>357.1</v>
      </c>
      <c r="AI18" s="757">
        <v>357.1</v>
      </c>
      <c r="AJ18" s="757">
        <v>357.1</v>
      </c>
      <c r="AK18" s="757">
        <v>357.1</v>
      </c>
      <c r="AL18" s="757">
        <v>357.1</v>
      </c>
      <c r="AM18" s="757">
        <v>357.1</v>
      </c>
      <c r="AN18" s="757">
        <v>357.1</v>
      </c>
      <c r="AO18" s="757">
        <v>357.1</v>
      </c>
      <c r="AP18" s="757">
        <v>357.1</v>
      </c>
      <c r="AQ18" s="757">
        <v>357.1</v>
      </c>
      <c r="AR18" s="757">
        <v>357.1</v>
      </c>
      <c r="AS18" s="757">
        <v>357.1</v>
      </c>
      <c r="AT18" s="757">
        <v>357.1</v>
      </c>
      <c r="AU18" s="757">
        <v>357.1</v>
      </c>
      <c r="AV18" s="757">
        <v>357.1</v>
      </c>
      <c r="AW18" s="757">
        <v>357.1</v>
      </c>
      <c r="AX18" s="757">
        <v>357.1</v>
      </c>
      <c r="AY18" s="757">
        <v>363.6</v>
      </c>
      <c r="AZ18" s="757">
        <v>363.6</v>
      </c>
      <c r="BA18" s="761">
        <v>363.6</v>
      </c>
      <c r="BB18" s="761">
        <v>363.6</v>
      </c>
      <c r="BC18" s="761">
        <v>363.6</v>
      </c>
      <c r="BD18" s="761">
        <v>363.6</v>
      </c>
      <c r="BE18" s="761">
        <v>363.6</v>
      </c>
      <c r="BF18" s="761">
        <v>363.6</v>
      </c>
      <c r="BG18" s="761">
        <v>363.6</v>
      </c>
      <c r="BH18" s="761">
        <v>363.6</v>
      </c>
      <c r="BI18" s="761">
        <v>363.6</v>
      </c>
      <c r="BJ18" s="761">
        <v>363.6</v>
      </c>
      <c r="BK18" s="761">
        <v>363.6</v>
      </c>
      <c r="BL18" s="761">
        <v>363.6</v>
      </c>
      <c r="BM18" s="761">
        <v>363.6</v>
      </c>
      <c r="BN18" s="761">
        <v>363.6</v>
      </c>
      <c r="BO18" s="761">
        <v>362.4</v>
      </c>
      <c r="BP18" s="761">
        <v>362.4</v>
      </c>
      <c r="BQ18" s="761">
        <v>362.4</v>
      </c>
      <c r="BR18" s="761">
        <v>362.4</v>
      </c>
      <c r="BS18" s="761">
        <v>362.4</v>
      </c>
      <c r="BT18" s="761">
        <v>362.4</v>
      </c>
      <c r="BU18" s="761">
        <v>362.4</v>
      </c>
      <c r="BV18" s="761">
        <v>362.4</v>
      </c>
    </row>
    <row r="19" spans="1:74" ht="12" customHeight="1" x14ac:dyDescent="0.25">
      <c r="A19" s="747" t="s">
        <v>1282</v>
      </c>
      <c r="B19" s="745" t="s">
        <v>1276</v>
      </c>
      <c r="C19" s="757">
        <v>240.4</v>
      </c>
      <c r="D19" s="757">
        <v>240.4</v>
      </c>
      <c r="E19" s="757">
        <v>255.9</v>
      </c>
      <c r="F19" s="757">
        <v>255.9</v>
      </c>
      <c r="G19" s="757">
        <v>275.8</v>
      </c>
      <c r="H19" s="757">
        <v>275.8</v>
      </c>
      <c r="I19" s="757">
        <v>275.8</v>
      </c>
      <c r="J19" s="757">
        <v>275.8</v>
      </c>
      <c r="K19" s="757">
        <v>276.8</v>
      </c>
      <c r="L19" s="757">
        <v>276.8</v>
      </c>
      <c r="M19" s="757">
        <v>276.8</v>
      </c>
      <c r="N19" s="757">
        <v>294.3</v>
      </c>
      <c r="O19" s="757">
        <v>309.3</v>
      </c>
      <c r="P19" s="757">
        <v>309.3</v>
      </c>
      <c r="Q19" s="757">
        <v>309.3</v>
      </c>
      <c r="R19" s="757">
        <v>311.2</v>
      </c>
      <c r="S19" s="757">
        <v>312.2</v>
      </c>
      <c r="T19" s="757">
        <v>313.7</v>
      </c>
      <c r="U19" s="757">
        <v>313.7</v>
      </c>
      <c r="V19" s="757">
        <v>315.7</v>
      </c>
      <c r="W19" s="757">
        <v>315.7</v>
      </c>
      <c r="X19" s="757">
        <v>316.10000000000002</v>
      </c>
      <c r="Y19" s="757">
        <v>316.10000000000002</v>
      </c>
      <c r="Z19" s="757">
        <v>320.2</v>
      </c>
      <c r="AA19" s="757">
        <v>321.89999999999998</v>
      </c>
      <c r="AB19" s="757">
        <v>321.89999999999998</v>
      </c>
      <c r="AC19" s="757">
        <v>321.89999999999998</v>
      </c>
      <c r="AD19" s="757">
        <v>321.89999999999998</v>
      </c>
      <c r="AE19" s="757">
        <v>325.89999999999998</v>
      </c>
      <c r="AF19" s="757">
        <v>340.3</v>
      </c>
      <c r="AG19" s="757">
        <v>340.3</v>
      </c>
      <c r="AH19" s="757">
        <v>340.3</v>
      </c>
      <c r="AI19" s="757">
        <v>340.3</v>
      </c>
      <c r="AJ19" s="757">
        <v>340.3</v>
      </c>
      <c r="AK19" s="757">
        <v>344.1</v>
      </c>
      <c r="AL19" s="757">
        <v>349.1</v>
      </c>
      <c r="AM19" s="757">
        <v>353.8</v>
      </c>
      <c r="AN19" s="757">
        <v>353.8</v>
      </c>
      <c r="AO19" s="757">
        <v>353.8</v>
      </c>
      <c r="AP19" s="757">
        <v>353.8</v>
      </c>
      <c r="AQ19" s="757">
        <v>358.3</v>
      </c>
      <c r="AR19" s="757">
        <v>361.4</v>
      </c>
      <c r="AS19" s="757">
        <v>361.4</v>
      </c>
      <c r="AT19" s="757">
        <v>366.4</v>
      </c>
      <c r="AU19" s="757">
        <v>368.9</v>
      </c>
      <c r="AV19" s="757">
        <v>368.9</v>
      </c>
      <c r="AW19" s="757">
        <v>368.9</v>
      </c>
      <c r="AX19" s="757">
        <v>374.4</v>
      </c>
      <c r="AY19" s="757">
        <v>374.4</v>
      </c>
      <c r="AZ19" s="757">
        <v>374.4</v>
      </c>
      <c r="BA19" s="761">
        <v>376.8</v>
      </c>
      <c r="BB19" s="761">
        <v>376.1</v>
      </c>
      <c r="BC19" s="761">
        <v>376.1</v>
      </c>
      <c r="BD19" s="761">
        <v>381.1</v>
      </c>
      <c r="BE19" s="761">
        <v>381.1</v>
      </c>
      <c r="BF19" s="761">
        <v>381.1</v>
      </c>
      <c r="BG19" s="761">
        <v>381.1</v>
      </c>
      <c r="BH19" s="761">
        <v>380.6</v>
      </c>
      <c r="BI19" s="761">
        <v>380.6</v>
      </c>
      <c r="BJ19" s="761">
        <v>380.6</v>
      </c>
      <c r="BK19" s="761">
        <v>380.6</v>
      </c>
      <c r="BL19" s="761">
        <v>380.6</v>
      </c>
      <c r="BM19" s="761">
        <v>380.6</v>
      </c>
      <c r="BN19" s="761">
        <v>380.6</v>
      </c>
      <c r="BO19" s="761">
        <v>380.6</v>
      </c>
      <c r="BP19" s="761">
        <v>382.7</v>
      </c>
      <c r="BQ19" s="761">
        <v>382.7</v>
      </c>
      <c r="BR19" s="761">
        <v>382.7</v>
      </c>
      <c r="BS19" s="761">
        <v>382.7</v>
      </c>
      <c r="BT19" s="761">
        <v>382.7</v>
      </c>
      <c r="BU19" s="761">
        <v>382.7</v>
      </c>
      <c r="BV19" s="761">
        <v>382.7</v>
      </c>
    </row>
    <row r="20" spans="1:74" ht="12" customHeight="1" x14ac:dyDescent="0.25">
      <c r="A20" s="747" t="s">
        <v>1283</v>
      </c>
      <c r="B20" s="745" t="s">
        <v>1284</v>
      </c>
      <c r="C20" s="758" t="s">
        <v>1323</v>
      </c>
      <c r="D20" s="758" t="s">
        <v>1323</v>
      </c>
      <c r="E20" s="758" t="s">
        <v>1323</v>
      </c>
      <c r="F20" s="758" t="s">
        <v>1323</v>
      </c>
      <c r="G20" s="758" t="s">
        <v>1323</v>
      </c>
      <c r="H20" s="758" t="s">
        <v>1323</v>
      </c>
      <c r="I20" s="758" t="s">
        <v>1323</v>
      </c>
      <c r="J20" s="758" t="s">
        <v>1323</v>
      </c>
      <c r="K20" s="758" t="s">
        <v>1323</v>
      </c>
      <c r="L20" s="758" t="s">
        <v>1323</v>
      </c>
      <c r="M20" s="758" t="s">
        <v>1323</v>
      </c>
      <c r="N20" s="758" t="s">
        <v>1323</v>
      </c>
      <c r="O20" s="757">
        <v>9865.6110000000008</v>
      </c>
      <c r="P20" s="757">
        <v>10123.085999999999</v>
      </c>
      <c r="Q20" s="757">
        <v>10440.244000000001</v>
      </c>
      <c r="R20" s="757">
        <v>10687.819</v>
      </c>
      <c r="S20" s="757">
        <v>10927.867</v>
      </c>
      <c r="T20" s="757">
        <v>11185.235000000001</v>
      </c>
      <c r="U20" s="757">
        <v>11385.334000000001</v>
      </c>
      <c r="V20" s="757">
        <v>11670.583000000001</v>
      </c>
      <c r="W20" s="757">
        <v>11913.282999999999</v>
      </c>
      <c r="X20" s="757">
        <v>12156.433000000001</v>
      </c>
      <c r="Y20" s="757">
        <v>12446.436</v>
      </c>
      <c r="Z20" s="757">
        <v>12765.071</v>
      </c>
      <c r="AA20" s="757">
        <v>12970.145</v>
      </c>
      <c r="AB20" s="757">
        <v>13271.998</v>
      </c>
      <c r="AC20" s="757">
        <v>13558.931</v>
      </c>
      <c r="AD20" s="757">
        <v>13815.096</v>
      </c>
      <c r="AE20" s="757">
        <v>14115.338</v>
      </c>
      <c r="AF20" s="757">
        <v>14401.791999999999</v>
      </c>
      <c r="AG20" s="757">
        <v>14670.808000000001</v>
      </c>
      <c r="AH20" s="757">
        <v>15018.726000000001</v>
      </c>
      <c r="AI20" s="757">
        <v>15216.331</v>
      </c>
      <c r="AJ20" s="757">
        <v>15456.589</v>
      </c>
      <c r="AK20" s="757">
        <v>15719.896000000001</v>
      </c>
      <c r="AL20" s="757">
        <v>16147.758</v>
      </c>
      <c r="AM20" s="757">
        <v>16496.169000000002</v>
      </c>
      <c r="AN20" s="757">
        <v>16757.657999999999</v>
      </c>
      <c r="AO20" s="757">
        <v>17047.968000000001</v>
      </c>
      <c r="AP20" s="757">
        <v>17306.288</v>
      </c>
      <c r="AQ20" s="757">
        <v>17600.737000000001</v>
      </c>
      <c r="AR20" s="757">
        <v>17887.425999999999</v>
      </c>
      <c r="AS20" s="757">
        <v>18145.822</v>
      </c>
      <c r="AT20" s="757">
        <v>18426.435000000001</v>
      </c>
      <c r="AU20" s="757">
        <v>18712.365000000002</v>
      </c>
      <c r="AV20" s="757">
        <v>19000.455000000002</v>
      </c>
      <c r="AW20" s="757">
        <v>19278.121999999999</v>
      </c>
      <c r="AX20" s="757">
        <v>19521.458999999999</v>
      </c>
      <c r="AY20" s="757">
        <v>19803.099999999999</v>
      </c>
      <c r="AZ20" s="757">
        <v>20084.53</v>
      </c>
      <c r="BA20" s="761">
        <v>20353.95</v>
      </c>
      <c r="BB20" s="761">
        <v>20636.060000000001</v>
      </c>
      <c r="BC20" s="761">
        <v>20921.169999999998</v>
      </c>
      <c r="BD20" s="761">
        <v>21206.34</v>
      </c>
      <c r="BE20" s="761">
        <v>21496.94</v>
      </c>
      <c r="BF20" s="761">
        <v>21790.76</v>
      </c>
      <c r="BG20" s="761">
        <v>22087.26</v>
      </c>
      <c r="BH20" s="761">
        <v>22387.55</v>
      </c>
      <c r="BI20" s="761">
        <v>22691.33</v>
      </c>
      <c r="BJ20" s="761">
        <v>22998.44</v>
      </c>
      <c r="BK20" s="761">
        <v>23309.08</v>
      </c>
      <c r="BL20" s="761">
        <v>23623.439999999999</v>
      </c>
      <c r="BM20" s="761">
        <v>23941.43</v>
      </c>
      <c r="BN20" s="761">
        <v>24263.34</v>
      </c>
      <c r="BO20" s="761">
        <v>24588.65</v>
      </c>
      <c r="BP20" s="761">
        <v>24917.59</v>
      </c>
      <c r="BQ20" s="761">
        <v>25250.16</v>
      </c>
      <c r="BR20" s="761">
        <v>25586.51</v>
      </c>
      <c r="BS20" s="761">
        <v>25926.63</v>
      </c>
      <c r="BT20" s="761">
        <v>26270.400000000001</v>
      </c>
      <c r="BU20" s="761">
        <v>26618.31</v>
      </c>
      <c r="BV20" s="761">
        <v>26970.23</v>
      </c>
    </row>
    <row r="21" spans="1:74" ht="12" customHeight="1" x14ac:dyDescent="0.25">
      <c r="A21" s="747" t="s">
        <v>1285</v>
      </c>
      <c r="B21" s="745" t="s">
        <v>1286</v>
      </c>
      <c r="C21" s="758" t="s">
        <v>1323</v>
      </c>
      <c r="D21" s="758" t="s">
        <v>1323</v>
      </c>
      <c r="E21" s="758" t="s">
        <v>1323</v>
      </c>
      <c r="F21" s="758" t="s">
        <v>1323</v>
      </c>
      <c r="G21" s="758" t="s">
        <v>1323</v>
      </c>
      <c r="H21" s="758" t="s">
        <v>1323</v>
      </c>
      <c r="I21" s="758" t="s">
        <v>1323</v>
      </c>
      <c r="J21" s="758" t="s">
        <v>1323</v>
      </c>
      <c r="K21" s="758" t="s">
        <v>1323</v>
      </c>
      <c r="L21" s="758" t="s">
        <v>1323</v>
      </c>
      <c r="M21" s="758" t="s">
        <v>1323</v>
      </c>
      <c r="N21" s="758" t="s">
        <v>1323</v>
      </c>
      <c r="O21" s="757">
        <v>5428.4889999999996</v>
      </c>
      <c r="P21" s="757">
        <v>5627.0910000000003</v>
      </c>
      <c r="Q21" s="757">
        <v>5852.6629999999996</v>
      </c>
      <c r="R21" s="757">
        <v>6051.107</v>
      </c>
      <c r="S21" s="757">
        <v>6238.683</v>
      </c>
      <c r="T21" s="757">
        <v>6432.3339999999998</v>
      </c>
      <c r="U21" s="757">
        <v>6592.866</v>
      </c>
      <c r="V21" s="757">
        <v>6785.84</v>
      </c>
      <c r="W21" s="757">
        <v>6957.6729999999998</v>
      </c>
      <c r="X21" s="757">
        <v>7147.0609999999997</v>
      </c>
      <c r="Y21" s="757">
        <v>7332.7569999999996</v>
      </c>
      <c r="Z21" s="757">
        <v>7527.01</v>
      </c>
      <c r="AA21" s="757">
        <v>7754.924</v>
      </c>
      <c r="AB21" s="757">
        <v>7946.3239999999996</v>
      </c>
      <c r="AC21" s="757">
        <v>8115.3429999999998</v>
      </c>
      <c r="AD21" s="757">
        <v>8269.3269999999993</v>
      </c>
      <c r="AE21" s="757">
        <v>8453.16</v>
      </c>
      <c r="AF21" s="757">
        <v>8618.19</v>
      </c>
      <c r="AG21" s="757">
        <v>8778.32</v>
      </c>
      <c r="AH21" s="757">
        <v>8961.2710000000006</v>
      </c>
      <c r="AI21" s="757">
        <v>9113.0169999999998</v>
      </c>
      <c r="AJ21" s="757">
        <v>9265.2009999999991</v>
      </c>
      <c r="AK21" s="757">
        <v>9429.8420000000006</v>
      </c>
      <c r="AL21" s="757">
        <v>9626.7999999999993</v>
      </c>
      <c r="AM21" s="757">
        <v>9818.4220000000005</v>
      </c>
      <c r="AN21" s="757">
        <v>9985.0529999999999</v>
      </c>
      <c r="AO21" s="757">
        <v>10155.353999999999</v>
      </c>
      <c r="AP21" s="757">
        <v>10313.942999999999</v>
      </c>
      <c r="AQ21" s="757">
        <v>10492.069</v>
      </c>
      <c r="AR21" s="757">
        <v>10659.957</v>
      </c>
      <c r="AS21" s="757">
        <v>10828.835999999999</v>
      </c>
      <c r="AT21" s="757">
        <v>11011.019</v>
      </c>
      <c r="AU21" s="757">
        <v>11178.785</v>
      </c>
      <c r="AV21" s="757">
        <v>11373.105</v>
      </c>
      <c r="AW21" s="757">
        <v>11552.402</v>
      </c>
      <c r="AX21" s="757">
        <v>11664.362999999999</v>
      </c>
      <c r="AY21" s="757">
        <v>11824.17</v>
      </c>
      <c r="AZ21" s="757">
        <v>11981.88</v>
      </c>
      <c r="BA21" s="761">
        <v>12125.67</v>
      </c>
      <c r="BB21" s="761">
        <v>12280.2</v>
      </c>
      <c r="BC21" s="761">
        <v>12435.74</v>
      </c>
      <c r="BD21" s="761">
        <v>12589.34</v>
      </c>
      <c r="BE21" s="761">
        <v>12746.33</v>
      </c>
      <c r="BF21" s="761">
        <v>12904.46</v>
      </c>
      <c r="BG21" s="761">
        <v>13063.17</v>
      </c>
      <c r="BH21" s="761">
        <v>13223.54</v>
      </c>
      <c r="BI21" s="761">
        <v>13385.22</v>
      </c>
      <c r="BJ21" s="761">
        <v>13548.04</v>
      </c>
      <c r="BK21" s="761">
        <v>13712.14</v>
      </c>
      <c r="BL21" s="761">
        <v>13877.7</v>
      </c>
      <c r="BM21" s="761">
        <v>14044.58</v>
      </c>
      <c r="BN21" s="761">
        <v>14213.03</v>
      </c>
      <c r="BO21" s="761">
        <v>14382.5</v>
      </c>
      <c r="BP21" s="761">
        <v>14553.19</v>
      </c>
      <c r="BQ21" s="761">
        <v>14725.05</v>
      </c>
      <c r="BR21" s="761">
        <v>14898.2</v>
      </c>
      <c r="BS21" s="761">
        <v>15072.59</v>
      </c>
      <c r="BT21" s="761">
        <v>15248.07</v>
      </c>
      <c r="BU21" s="761">
        <v>15425.06</v>
      </c>
      <c r="BV21" s="761">
        <v>15603.42</v>
      </c>
    </row>
    <row r="22" spans="1:74" ht="12" customHeight="1" x14ac:dyDescent="0.25">
      <c r="A22" s="747" t="s">
        <v>1287</v>
      </c>
      <c r="B22" s="745" t="s">
        <v>1288</v>
      </c>
      <c r="C22" s="758" t="s">
        <v>1323</v>
      </c>
      <c r="D22" s="758" t="s">
        <v>1323</v>
      </c>
      <c r="E22" s="758" t="s">
        <v>1323</v>
      </c>
      <c r="F22" s="758" t="s">
        <v>1323</v>
      </c>
      <c r="G22" s="758" t="s">
        <v>1323</v>
      </c>
      <c r="H22" s="758" t="s">
        <v>1323</v>
      </c>
      <c r="I22" s="758" t="s">
        <v>1323</v>
      </c>
      <c r="J22" s="758" t="s">
        <v>1323</v>
      </c>
      <c r="K22" s="758" t="s">
        <v>1323</v>
      </c>
      <c r="L22" s="758" t="s">
        <v>1323</v>
      </c>
      <c r="M22" s="758" t="s">
        <v>1323</v>
      </c>
      <c r="N22" s="758" t="s">
        <v>1323</v>
      </c>
      <c r="O22" s="757">
        <v>3419.799</v>
      </c>
      <c r="P22" s="757">
        <v>3458.288</v>
      </c>
      <c r="Q22" s="757">
        <v>3521.7759999999998</v>
      </c>
      <c r="R22" s="757">
        <v>3552.6030000000001</v>
      </c>
      <c r="S22" s="757">
        <v>3589.1410000000001</v>
      </c>
      <c r="T22" s="757">
        <v>3640.3980000000001</v>
      </c>
      <c r="U22" s="757">
        <v>3660.7379999999998</v>
      </c>
      <c r="V22" s="757">
        <v>3734.201</v>
      </c>
      <c r="W22" s="757">
        <v>3794.152</v>
      </c>
      <c r="X22" s="757">
        <v>3837.6219999999998</v>
      </c>
      <c r="Y22" s="757">
        <v>3930.7379999999998</v>
      </c>
      <c r="Z22" s="757">
        <v>4022.806</v>
      </c>
      <c r="AA22" s="757">
        <v>4071.5250000000001</v>
      </c>
      <c r="AB22" s="757">
        <v>4110.9089999999997</v>
      </c>
      <c r="AC22" s="757">
        <v>4203.6229999999996</v>
      </c>
      <c r="AD22" s="757">
        <v>4293.5730000000003</v>
      </c>
      <c r="AE22" s="757">
        <v>4381.8220000000001</v>
      </c>
      <c r="AF22" s="757">
        <v>4481.7510000000002</v>
      </c>
      <c r="AG22" s="757">
        <v>4565.3209999999999</v>
      </c>
      <c r="AH22" s="757">
        <v>4711.4549999999999</v>
      </c>
      <c r="AI22" s="757">
        <v>4738.4290000000001</v>
      </c>
      <c r="AJ22" s="757">
        <v>4826.6750000000002</v>
      </c>
      <c r="AK22" s="757">
        <v>4924.9470000000001</v>
      </c>
      <c r="AL22" s="757">
        <v>5155.8119999999999</v>
      </c>
      <c r="AM22" s="757">
        <v>5312.0829999999996</v>
      </c>
      <c r="AN22" s="757">
        <v>5398.4219999999996</v>
      </c>
      <c r="AO22" s="757">
        <v>5501.2420000000002</v>
      </c>
      <c r="AP22" s="757">
        <v>5580.1409999999996</v>
      </c>
      <c r="AQ22" s="757">
        <v>5676.2449999999999</v>
      </c>
      <c r="AR22" s="757">
        <v>5777.9889999999996</v>
      </c>
      <c r="AS22" s="757">
        <v>5858.7529999999997</v>
      </c>
      <c r="AT22" s="757">
        <v>5945.2579999999998</v>
      </c>
      <c r="AU22" s="757">
        <v>6026.4210000000003</v>
      </c>
      <c r="AV22" s="757">
        <v>6105.2219999999998</v>
      </c>
      <c r="AW22" s="757">
        <v>6176.0420000000004</v>
      </c>
      <c r="AX22" s="757">
        <v>6285.7879999999996</v>
      </c>
      <c r="AY22" s="757">
        <v>6387.2749999999996</v>
      </c>
      <c r="AZ22" s="757">
        <v>6490.4719999999998</v>
      </c>
      <c r="BA22" s="761">
        <v>6595.4059999999999</v>
      </c>
      <c r="BB22" s="761">
        <v>6702.1030000000001</v>
      </c>
      <c r="BC22" s="761">
        <v>6810.59</v>
      </c>
      <c r="BD22" s="761">
        <v>6920.8959999999997</v>
      </c>
      <c r="BE22" s="761">
        <v>7033.049</v>
      </c>
      <c r="BF22" s="761">
        <v>7147.076</v>
      </c>
      <c r="BG22" s="761">
        <v>7263.0079999999998</v>
      </c>
      <c r="BH22" s="761">
        <v>7380.8739999999998</v>
      </c>
      <c r="BI22" s="761">
        <v>7500.7039999999997</v>
      </c>
      <c r="BJ22" s="761">
        <v>7622.5280000000002</v>
      </c>
      <c r="BK22" s="761">
        <v>7746.3770000000004</v>
      </c>
      <c r="BL22" s="761">
        <v>7872.2830000000004</v>
      </c>
      <c r="BM22" s="761">
        <v>8000.277</v>
      </c>
      <c r="BN22" s="761">
        <v>8130.3919999999998</v>
      </c>
      <c r="BO22" s="761">
        <v>8262.6610000000001</v>
      </c>
      <c r="BP22" s="761">
        <v>8397.1170000000002</v>
      </c>
      <c r="BQ22" s="761">
        <v>8533.7939999999999</v>
      </c>
      <c r="BR22" s="761">
        <v>8672.7260000000006</v>
      </c>
      <c r="BS22" s="761">
        <v>8813.9490000000005</v>
      </c>
      <c r="BT22" s="761">
        <v>8957.4979999999996</v>
      </c>
      <c r="BU22" s="761">
        <v>9103.4089999999997</v>
      </c>
      <c r="BV22" s="761">
        <v>9251.7180000000008</v>
      </c>
    </row>
    <row r="23" spans="1:74" ht="12" customHeight="1" x14ac:dyDescent="0.25">
      <c r="A23" s="747" t="s">
        <v>1289</v>
      </c>
      <c r="B23" s="745" t="s">
        <v>1290</v>
      </c>
      <c r="C23" s="758" t="s">
        <v>1323</v>
      </c>
      <c r="D23" s="758" t="s">
        <v>1323</v>
      </c>
      <c r="E23" s="758" t="s">
        <v>1323</v>
      </c>
      <c r="F23" s="758" t="s">
        <v>1323</v>
      </c>
      <c r="G23" s="758" t="s">
        <v>1323</v>
      </c>
      <c r="H23" s="758" t="s">
        <v>1323</v>
      </c>
      <c r="I23" s="758" t="s">
        <v>1323</v>
      </c>
      <c r="J23" s="758" t="s">
        <v>1323</v>
      </c>
      <c r="K23" s="758" t="s">
        <v>1323</v>
      </c>
      <c r="L23" s="758" t="s">
        <v>1323</v>
      </c>
      <c r="M23" s="758" t="s">
        <v>1323</v>
      </c>
      <c r="N23" s="758" t="s">
        <v>1323</v>
      </c>
      <c r="O23" s="757">
        <v>1017.323</v>
      </c>
      <c r="P23" s="757">
        <v>1037.7070000000001</v>
      </c>
      <c r="Q23" s="757">
        <v>1065.8050000000001</v>
      </c>
      <c r="R23" s="757">
        <v>1084.1089999999999</v>
      </c>
      <c r="S23" s="757">
        <v>1100.0429999999999</v>
      </c>
      <c r="T23" s="757">
        <v>1112.5029999999999</v>
      </c>
      <c r="U23" s="757">
        <v>1131.73</v>
      </c>
      <c r="V23" s="757">
        <v>1150.5419999999999</v>
      </c>
      <c r="W23" s="757">
        <v>1161.4580000000001</v>
      </c>
      <c r="X23" s="757">
        <v>1171.75</v>
      </c>
      <c r="Y23" s="757">
        <v>1182.941</v>
      </c>
      <c r="Z23" s="757">
        <v>1215.2550000000001</v>
      </c>
      <c r="AA23" s="757">
        <v>1143.6969999999999</v>
      </c>
      <c r="AB23" s="757">
        <v>1214.7660000000001</v>
      </c>
      <c r="AC23" s="757">
        <v>1239.9649999999999</v>
      </c>
      <c r="AD23" s="757">
        <v>1252.1959999999999</v>
      </c>
      <c r="AE23" s="757">
        <v>1280.356</v>
      </c>
      <c r="AF23" s="757">
        <v>1301.8510000000001</v>
      </c>
      <c r="AG23" s="757">
        <v>1327.1669999999999</v>
      </c>
      <c r="AH23" s="757">
        <v>1346</v>
      </c>
      <c r="AI23" s="757">
        <v>1364.886</v>
      </c>
      <c r="AJ23" s="757">
        <v>1364.7139999999999</v>
      </c>
      <c r="AK23" s="757">
        <v>1365.107</v>
      </c>
      <c r="AL23" s="757">
        <v>1365.146</v>
      </c>
      <c r="AM23" s="757">
        <v>1365.664</v>
      </c>
      <c r="AN23" s="757">
        <v>1374.183</v>
      </c>
      <c r="AO23" s="757">
        <v>1391.3720000000001</v>
      </c>
      <c r="AP23" s="757">
        <v>1412.204</v>
      </c>
      <c r="AQ23" s="757">
        <v>1432.423</v>
      </c>
      <c r="AR23" s="757">
        <v>1449.48</v>
      </c>
      <c r="AS23" s="757">
        <v>1458.2329999999999</v>
      </c>
      <c r="AT23" s="757">
        <v>1470.1579999999999</v>
      </c>
      <c r="AU23" s="757">
        <v>1507.1590000000001</v>
      </c>
      <c r="AV23" s="757">
        <v>1522.1279999999999</v>
      </c>
      <c r="AW23" s="757">
        <v>1549.6780000000001</v>
      </c>
      <c r="AX23" s="757">
        <v>1571.308</v>
      </c>
      <c r="AY23" s="757">
        <v>1591.65</v>
      </c>
      <c r="AZ23" s="757">
        <v>1612.171</v>
      </c>
      <c r="BA23" s="761">
        <v>1632.874</v>
      </c>
      <c r="BB23" s="761">
        <v>1653.7619999999999</v>
      </c>
      <c r="BC23" s="761">
        <v>1674.838</v>
      </c>
      <c r="BD23" s="761">
        <v>1696.104</v>
      </c>
      <c r="BE23" s="761">
        <v>1717.5630000000001</v>
      </c>
      <c r="BF23" s="761">
        <v>1739.2190000000001</v>
      </c>
      <c r="BG23" s="761">
        <v>1761.075</v>
      </c>
      <c r="BH23" s="761">
        <v>1783.134</v>
      </c>
      <c r="BI23" s="761">
        <v>1805.3979999999999</v>
      </c>
      <c r="BJ23" s="761">
        <v>1827.8710000000001</v>
      </c>
      <c r="BK23" s="761">
        <v>1850.556</v>
      </c>
      <c r="BL23" s="761">
        <v>1873.4570000000001</v>
      </c>
      <c r="BM23" s="761">
        <v>1896.577</v>
      </c>
      <c r="BN23" s="761">
        <v>1919.9190000000001</v>
      </c>
      <c r="BO23" s="761">
        <v>1943.4870000000001</v>
      </c>
      <c r="BP23" s="761">
        <v>1967.2840000000001</v>
      </c>
      <c r="BQ23" s="761">
        <v>1991.3140000000001</v>
      </c>
      <c r="BR23" s="761">
        <v>2015.58</v>
      </c>
      <c r="BS23" s="761">
        <v>2040.086</v>
      </c>
      <c r="BT23" s="761">
        <v>2064.8359999999998</v>
      </c>
      <c r="BU23" s="761">
        <v>2089.8330000000001</v>
      </c>
      <c r="BV23" s="761">
        <v>2115.0819999999999</v>
      </c>
    </row>
    <row r="24" spans="1:74" ht="12" customHeight="1" x14ac:dyDescent="0.25">
      <c r="A24" s="747" t="s">
        <v>1291</v>
      </c>
      <c r="B24" s="745" t="s">
        <v>96</v>
      </c>
      <c r="C24" s="757">
        <v>79.599999999999994</v>
      </c>
      <c r="D24" s="757">
        <v>79.599999999999994</v>
      </c>
      <c r="E24" s="757">
        <v>79.599999999999994</v>
      </c>
      <c r="F24" s="757">
        <v>79.599999999999994</v>
      </c>
      <c r="G24" s="757">
        <v>79.599999999999994</v>
      </c>
      <c r="H24" s="757">
        <v>79.599999999999994</v>
      </c>
      <c r="I24" s="757">
        <v>79.599999999999994</v>
      </c>
      <c r="J24" s="757">
        <v>79.599999999999994</v>
      </c>
      <c r="K24" s="757">
        <v>79.599999999999994</v>
      </c>
      <c r="L24" s="757">
        <v>79.599999999999994</v>
      </c>
      <c r="M24" s="757">
        <v>79.599999999999994</v>
      </c>
      <c r="N24" s="757">
        <v>87.1</v>
      </c>
      <c r="O24" s="757">
        <v>88.6</v>
      </c>
      <c r="P24" s="757">
        <v>88.6</v>
      </c>
      <c r="Q24" s="757">
        <v>88.6</v>
      </c>
      <c r="R24" s="757">
        <v>88.6</v>
      </c>
      <c r="S24" s="757">
        <v>88.6</v>
      </c>
      <c r="T24" s="757">
        <v>88.6</v>
      </c>
      <c r="U24" s="757">
        <v>88.6</v>
      </c>
      <c r="V24" s="757">
        <v>88.6</v>
      </c>
      <c r="W24" s="757">
        <v>88.6</v>
      </c>
      <c r="X24" s="757">
        <v>88.6</v>
      </c>
      <c r="Y24" s="757">
        <v>88.6</v>
      </c>
      <c r="Z24" s="757">
        <v>88.6</v>
      </c>
      <c r="AA24" s="757">
        <v>92.7</v>
      </c>
      <c r="AB24" s="757">
        <v>92.7</v>
      </c>
      <c r="AC24" s="757">
        <v>94.2</v>
      </c>
      <c r="AD24" s="757">
        <v>94.2</v>
      </c>
      <c r="AE24" s="757">
        <v>94.2</v>
      </c>
      <c r="AF24" s="757">
        <v>92.6</v>
      </c>
      <c r="AG24" s="757">
        <v>92.6</v>
      </c>
      <c r="AH24" s="757">
        <v>92.6</v>
      </c>
      <c r="AI24" s="757">
        <v>92.6</v>
      </c>
      <c r="AJ24" s="757">
        <v>97.1</v>
      </c>
      <c r="AK24" s="757">
        <v>97.1</v>
      </c>
      <c r="AL24" s="757">
        <v>97.1</v>
      </c>
      <c r="AM24" s="757">
        <v>111.5</v>
      </c>
      <c r="AN24" s="757">
        <v>111.5</v>
      </c>
      <c r="AO24" s="757">
        <v>113</v>
      </c>
      <c r="AP24" s="757">
        <v>113</v>
      </c>
      <c r="AQ24" s="757">
        <v>110</v>
      </c>
      <c r="AR24" s="757">
        <v>110</v>
      </c>
      <c r="AS24" s="757">
        <v>113.4</v>
      </c>
      <c r="AT24" s="757">
        <v>113.4</v>
      </c>
      <c r="AU24" s="757">
        <v>116.4</v>
      </c>
      <c r="AV24" s="757">
        <v>116.4</v>
      </c>
      <c r="AW24" s="757">
        <v>116.4</v>
      </c>
      <c r="AX24" s="757">
        <v>116.4</v>
      </c>
      <c r="AY24" s="757">
        <v>116.4</v>
      </c>
      <c r="AZ24" s="757">
        <v>116.4</v>
      </c>
      <c r="BA24" s="761">
        <v>116.4</v>
      </c>
      <c r="BB24" s="761">
        <v>116.4</v>
      </c>
      <c r="BC24" s="761">
        <v>116.4</v>
      </c>
      <c r="BD24" s="761">
        <v>116.4</v>
      </c>
      <c r="BE24" s="761">
        <v>116.4</v>
      </c>
      <c r="BF24" s="761">
        <v>116.4</v>
      </c>
      <c r="BG24" s="761">
        <v>116.4</v>
      </c>
      <c r="BH24" s="761">
        <v>116.4</v>
      </c>
      <c r="BI24" s="761">
        <v>116.4</v>
      </c>
      <c r="BJ24" s="761">
        <v>116.4</v>
      </c>
      <c r="BK24" s="761">
        <v>116.4</v>
      </c>
      <c r="BL24" s="761">
        <v>116.4</v>
      </c>
      <c r="BM24" s="761">
        <v>116.4</v>
      </c>
      <c r="BN24" s="761">
        <v>116.4</v>
      </c>
      <c r="BO24" s="761">
        <v>116.4</v>
      </c>
      <c r="BP24" s="761">
        <v>116.4</v>
      </c>
      <c r="BQ24" s="761">
        <v>116.4</v>
      </c>
      <c r="BR24" s="761">
        <v>116.4</v>
      </c>
      <c r="BS24" s="761">
        <v>116.4</v>
      </c>
      <c r="BT24" s="761">
        <v>116.4</v>
      </c>
      <c r="BU24" s="761">
        <v>116.4</v>
      </c>
      <c r="BV24" s="761">
        <v>116.4</v>
      </c>
    </row>
    <row r="25" spans="1:74" ht="12" customHeight="1" x14ac:dyDescent="0.25">
      <c r="A25" s="747"/>
      <c r="B25" s="742"/>
      <c r="C25" s="746"/>
      <c r="D25" s="746"/>
      <c r="E25" s="746"/>
      <c r="F25" s="746"/>
      <c r="G25" s="746"/>
      <c r="H25" s="746"/>
      <c r="I25" s="746"/>
      <c r="J25" s="746"/>
      <c r="K25" s="746"/>
      <c r="L25" s="746"/>
      <c r="M25" s="746"/>
      <c r="N25" s="746"/>
      <c r="O25" s="746"/>
      <c r="P25" s="746"/>
      <c r="Q25" s="746"/>
      <c r="R25" s="759"/>
      <c r="S25" s="759"/>
      <c r="T25" s="759"/>
      <c r="U25" s="759"/>
      <c r="V25" s="759"/>
      <c r="W25" s="759"/>
      <c r="X25" s="759"/>
      <c r="Y25" s="759"/>
      <c r="Z25" s="759"/>
      <c r="AA25" s="759"/>
      <c r="AB25" s="759"/>
      <c r="AC25" s="759"/>
      <c r="AD25" s="759"/>
      <c r="AE25" s="759"/>
      <c r="AF25" s="759"/>
      <c r="AG25" s="759"/>
      <c r="AH25" s="759"/>
      <c r="AI25" s="759"/>
      <c r="AJ25" s="759"/>
      <c r="AK25" s="759"/>
      <c r="AL25" s="759"/>
      <c r="AM25" s="759"/>
      <c r="AN25" s="759"/>
      <c r="AO25" s="759"/>
      <c r="AP25" s="759"/>
      <c r="AQ25" s="759"/>
      <c r="AR25" s="759"/>
      <c r="AS25" s="759"/>
      <c r="AT25" s="759"/>
      <c r="AU25" s="759"/>
      <c r="AV25" s="759"/>
      <c r="AW25" s="759"/>
      <c r="AX25" s="759"/>
      <c r="AY25" s="759"/>
      <c r="AZ25" s="759"/>
      <c r="BA25" s="763"/>
      <c r="BB25" s="763"/>
      <c r="BC25" s="763"/>
      <c r="BD25" s="763"/>
      <c r="BE25" s="763"/>
      <c r="BF25" s="763"/>
      <c r="BG25" s="763"/>
      <c r="BH25" s="763"/>
      <c r="BI25" s="763"/>
      <c r="BJ25" s="763"/>
      <c r="BK25" s="763"/>
      <c r="BL25" s="763"/>
      <c r="BM25" s="763"/>
      <c r="BN25" s="763"/>
      <c r="BO25" s="763"/>
      <c r="BP25" s="763"/>
      <c r="BQ25" s="763"/>
      <c r="BR25" s="763"/>
      <c r="BS25" s="763"/>
      <c r="BT25" s="763"/>
      <c r="BU25" s="763"/>
      <c r="BV25" s="763"/>
    </row>
    <row r="26" spans="1:74" ht="12" customHeight="1" x14ac:dyDescent="0.25">
      <c r="A26" s="747"/>
      <c r="B26" s="746" t="s">
        <v>1292</v>
      </c>
      <c r="C26" s="746"/>
      <c r="D26" s="746"/>
      <c r="E26" s="746"/>
      <c r="F26" s="746"/>
      <c r="G26" s="746"/>
      <c r="H26" s="746"/>
      <c r="I26" s="746"/>
      <c r="J26" s="746"/>
      <c r="K26" s="746"/>
      <c r="L26" s="746"/>
      <c r="M26" s="746"/>
      <c r="N26" s="746"/>
      <c r="O26" s="746"/>
      <c r="P26" s="746"/>
      <c r="Q26" s="746"/>
      <c r="R26" s="759"/>
      <c r="S26" s="759"/>
      <c r="T26" s="759"/>
      <c r="U26" s="759"/>
      <c r="V26" s="759"/>
      <c r="W26" s="759"/>
      <c r="X26" s="759"/>
      <c r="Y26" s="759"/>
      <c r="Z26" s="759"/>
      <c r="AA26" s="759"/>
      <c r="AB26" s="759"/>
      <c r="AC26" s="759"/>
      <c r="AD26" s="759"/>
      <c r="AE26" s="759"/>
      <c r="AF26" s="759"/>
      <c r="AG26" s="759"/>
      <c r="AH26" s="759"/>
      <c r="AI26" s="759"/>
      <c r="AJ26" s="759"/>
      <c r="AK26" s="759"/>
      <c r="AL26" s="759"/>
      <c r="AM26" s="759"/>
      <c r="AN26" s="759"/>
      <c r="AO26" s="759"/>
      <c r="AP26" s="759"/>
      <c r="AQ26" s="759"/>
      <c r="AR26" s="759"/>
      <c r="AS26" s="759"/>
      <c r="AT26" s="759"/>
      <c r="AU26" s="759"/>
      <c r="AV26" s="759"/>
      <c r="AW26" s="759"/>
      <c r="AX26" s="759"/>
      <c r="AY26" s="759"/>
      <c r="AZ26" s="759"/>
      <c r="BA26" s="763"/>
      <c r="BB26" s="763"/>
      <c r="BC26" s="763"/>
      <c r="BD26" s="763"/>
      <c r="BE26" s="763"/>
      <c r="BF26" s="763"/>
      <c r="BG26" s="763"/>
      <c r="BH26" s="763"/>
      <c r="BI26" s="763"/>
      <c r="BJ26" s="763"/>
      <c r="BK26" s="763"/>
      <c r="BL26" s="763"/>
      <c r="BM26" s="763"/>
      <c r="BN26" s="763"/>
      <c r="BO26" s="763"/>
      <c r="BP26" s="763"/>
      <c r="BQ26" s="763"/>
      <c r="BR26" s="763"/>
      <c r="BS26" s="763"/>
      <c r="BT26" s="763"/>
      <c r="BU26" s="763"/>
      <c r="BV26" s="763"/>
    </row>
    <row r="27" spans="1:74" ht="12" customHeight="1" x14ac:dyDescent="0.25">
      <c r="A27" s="747"/>
      <c r="B27" s="746" t="s">
        <v>1271</v>
      </c>
      <c r="C27" s="746"/>
      <c r="D27" s="746"/>
      <c r="E27" s="746"/>
      <c r="F27" s="746"/>
      <c r="G27" s="746"/>
      <c r="H27" s="746"/>
      <c r="I27" s="746"/>
      <c r="J27" s="746"/>
      <c r="K27" s="746"/>
      <c r="L27" s="746"/>
      <c r="M27" s="746"/>
      <c r="N27" s="746"/>
      <c r="O27" s="746"/>
      <c r="P27" s="746"/>
      <c r="Q27" s="746"/>
      <c r="R27" s="759"/>
      <c r="S27" s="759"/>
      <c r="T27" s="759"/>
      <c r="U27" s="759"/>
      <c r="V27" s="759"/>
      <c r="W27" s="759"/>
      <c r="X27" s="759"/>
      <c r="Y27" s="759"/>
      <c r="Z27" s="759"/>
      <c r="AA27" s="759"/>
      <c r="AB27" s="759"/>
      <c r="AC27" s="759"/>
      <c r="AD27" s="759"/>
      <c r="AE27" s="759"/>
      <c r="AF27" s="759"/>
      <c r="AG27" s="759"/>
      <c r="AH27" s="759"/>
      <c r="AI27" s="759"/>
      <c r="AJ27" s="759"/>
      <c r="AK27" s="759"/>
      <c r="AL27" s="759"/>
      <c r="AM27" s="759"/>
      <c r="AN27" s="759"/>
      <c r="AO27" s="759"/>
      <c r="AP27" s="759"/>
      <c r="AQ27" s="759"/>
      <c r="AR27" s="759"/>
      <c r="AS27" s="759"/>
      <c r="AT27" s="759"/>
      <c r="AU27" s="759"/>
      <c r="AV27" s="759"/>
      <c r="AW27" s="759"/>
      <c r="AX27" s="759"/>
      <c r="AY27" s="759"/>
      <c r="AZ27" s="759"/>
      <c r="BA27" s="763"/>
      <c r="BB27" s="763"/>
      <c r="BC27" s="763"/>
      <c r="BD27" s="763"/>
      <c r="BE27" s="763"/>
      <c r="BF27" s="763"/>
      <c r="BG27" s="763"/>
      <c r="BH27" s="763"/>
      <c r="BI27" s="763"/>
      <c r="BJ27" s="763"/>
      <c r="BK27" s="763"/>
      <c r="BL27" s="763"/>
      <c r="BM27" s="763"/>
      <c r="BN27" s="763"/>
      <c r="BO27" s="763"/>
      <c r="BP27" s="763"/>
      <c r="BQ27" s="763"/>
      <c r="BR27" s="763"/>
      <c r="BS27" s="763"/>
      <c r="BT27" s="763"/>
      <c r="BU27" s="763"/>
      <c r="BV27" s="763"/>
    </row>
    <row r="28" spans="1:74" ht="12" customHeight="1" x14ac:dyDescent="0.25">
      <c r="A28" s="747" t="s">
        <v>1293</v>
      </c>
      <c r="B28" s="745" t="s">
        <v>1272</v>
      </c>
      <c r="C28" s="757">
        <v>87.669539032000003</v>
      </c>
      <c r="D28" s="757">
        <v>89.105446428999997</v>
      </c>
      <c r="E28" s="757">
        <v>84.532160967999999</v>
      </c>
      <c r="F28" s="757">
        <v>80.881458332999998</v>
      </c>
      <c r="G28" s="757">
        <v>83.080089999999998</v>
      </c>
      <c r="H28" s="757">
        <v>90.561086666999998</v>
      </c>
      <c r="I28" s="757">
        <v>96.899555805999995</v>
      </c>
      <c r="J28" s="757">
        <v>96.652301613000006</v>
      </c>
      <c r="K28" s="757">
        <v>89.397353667000004</v>
      </c>
      <c r="L28" s="757">
        <v>82.440146128999999</v>
      </c>
      <c r="M28" s="757">
        <v>90.734643000000005</v>
      </c>
      <c r="N28" s="757">
        <v>92.711557419000002</v>
      </c>
      <c r="O28" s="757">
        <v>86.848057741999995</v>
      </c>
      <c r="P28" s="757">
        <v>89.909287586000005</v>
      </c>
      <c r="Q28" s="757">
        <v>84.684338065000006</v>
      </c>
      <c r="R28" s="757">
        <v>79.478470999999999</v>
      </c>
      <c r="S28" s="757">
        <v>81.690486129000007</v>
      </c>
      <c r="T28" s="757">
        <v>87.001919000000001</v>
      </c>
      <c r="U28" s="757">
        <v>89.570271934999994</v>
      </c>
      <c r="V28" s="757">
        <v>92.572891935000001</v>
      </c>
      <c r="W28" s="757">
        <v>88.077946333</v>
      </c>
      <c r="X28" s="757">
        <v>76.039002257999996</v>
      </c>
      <c r="Y28" s="757">
        <v>88.109331333</v>
      </c>
      <c r="Z28" s="757">
        <v>92.324561613</v>
      </c>
      <c r="AA28" s="757">
        <v>91.454584194000006</v>
      </c>
      <c r="AB28" s="757">
        <v>88.701892142999995</v>
      </c>
      <c r="AC28" s="757">
        <v>89.039572258000007</v>
      </c>
      <c r="AD28" s="757">
        <v>81.314007333000006</v>
      </c>
      <c r="AE28" s="757">
        <v>81.652265161000003</v>
      </c>
      <c r="AF28" s="757">
        <v>86.931796667</v>
      </c>
      <c r="AG28" s="757">
        <v>88.769514516000001</v>
      </c>
      <c r="AH28" s="757">
        <v>89.642775161000003</v>
      </c>
      <c r="AI28" s="757">
        <v>83.643851333000001</v>
      </c>
      <c r="AJ28" s="757">
        <v>81.266027097000006</v>
      </c>
      <c r="AK28" s="757">
        <v>88.606989999999996</v>
      </c>
      <c r="AL28" s="757">
        <v>91.931872257999999</v>
      </c>
      <c r="AM28" s="757">
        <v>93.005509677000006</v>
      </c>
      <c r="AN28" s="757">
        <v>94.828223320999996</v>
      </c>
      <c r="AO28" s="757">
        <v>88.839078741999998</v>
      </c>
      <c r="AP28" s="757">
        <v>78.792025766999998</v>
      </c>
      <c r="AQ28" s="757">
        <v>83.761884418999998</v>
      </c>
      <c r="AR28" s="757">
        <v>91.066372299999998</v>
      </c>
      <c r="AS28" s="757">
        <v>88.582761065</v>
      </c>
      <c r="AT28" s="757">
        <v>86.969969676999995</v>
      </c>
      <c r="AU28" s="757">
        <v>81.253161500000004</v>
      </c>
      <c r="AV28" s="757">
        <v>81.313944031999995</v>
      </c>
      <c r="AW28" s="757">
        <v>82.907552699999997</v>
      </c>
      <c r="AX28" s="757">
        <v>82.662325902999996</v>
      </c>
      <c r="AY28" s="757">
        <v>80.98133</v>
      </c>
      <c r="AZ28" s="757">
        <v>83.742069999999998</v>
      </c>
      <c r="BA28" s="761">
        <v>84.985129999999998</v>
      </c>
      <c r="BB28" s="761">
        <v>80.21199</v>
      </c>
      <c r="BC28" s="761">
        <v>82.913139999999999</v>
      </c>
      <c r="BD28" s="761">
        <v>91.486599999999996</v>
      </c>
      <c r="BE28" s="761">
        <v>95.010540000000006</v>
      </c>
      <c r="BF28" s="761">
        <v>96.505200000000002</v>
      </c>
      <c r="BG28" s="761">
        <v>90.899119999999996</v>
      </c>
      <c r="BH28" s="761">
        <v>84.447329999999994</v>
      </c>
      <c r="BI28" s="761">
        <v>90.50076</v>
      </c>
      <c r="BJ28" s="761">
        <v>93.416020000000003</v>
      </c>
      <c r="BK28" s="761">
        <v>88.806939999999997</v>
      </c>
      <c r="BL28" s="761">
        <v>90.417640000000006</v>
      </c>
      <c r="BM28" s="761">
        <v>88.388419999999996</v>
      </c>
      <c r="BN28" s="761">
        <v>82.98563</v>
      </c>
      <c r="BO28" s="761">
        <v>85.118290000000002</v>
      </c>
      <c r="BP28" s="761">
        <v>92.898420000000002</v>
      </c>
      <c r="BQ28" s="761">
        <v>96.837249999999997</v>
      </c>
      <c r="BR28" s="761">
        <v>98.075029999999998</v>
      </c>
      <c r="BS28" s="761">
        <v>92.212459999999993</v>
      </c>
      <c r="BT28" s="761">
        <v>85.550780000000003</v>
      </c>
      <c r="BU28" s="761">
        <v>91.542199999999994</v>
      </c>
      <c r="BV28" s="761">
        <v>94.417559999999995</v>
      </c>
    </row>
    <row r="29" spans="1:74" ht="12" customHeight="1" x14ac:dyDescent="0.25">
      <c r="A29" s="747" t="s">
        <v>1294</v>
      </c>
      <c r="B29" s="745" t="s">
        <v>1273</v>
      </c>
      <c r="C29" s="757">
        <v>45.504641612999997</v>
      </c>
      <c r="D29" s="757">
        <v>45.034616429000003</v>
      </c>
      <c r="E29" s="757">
        <v>44.942791290000002</v>
      </c>
      <c r="F29" s="757">
        <v>46.720292333000003</v>
      </c>
      <c r="G29" s="757">
        <v>47.822573871000003</v>
      </c>
      <c r="H29" s="757">
        <v>49.100847999999999</v>
      </c>
      <c r="I29" s="757">
        <v>52.863022258000001</v>
      </c>
      <c r="J29" s="757">
        <v>51.181651289999998</v>
      </c>
      <c r="K29" s="757">
        <v>49.368310000000001</v>
      </c>
      <c r="L29" s="757">
        <v>48.680927742000002</v>
      </c>
      <c r="M29" s="757">
        <v>52.163756667000001</v>
      </c>
      <c r="N29" s="757">
        <v>52.274097419</v>
      </c>
      <c r="O29" s="757">
        <v>48.063936452</v>
      </c>
      <c r="P29" s="757">
        <v>49.111476551999999</v>
      </c>
      <c r="Q29" s="757">
        <v>48.086021934999998</v>
      </c>
      <c r="R29" s="757">
        <v>50.038243667000003</v>
      </c>
      <c r="S29" s="757">
        <v>51.130771613</v>
      </c>
      <c r="T29" s="757">
        <v>50.522972000000003</v>
      </c>
      <c r="U29" s="757">
        <v>49.497171289999997</v>
      </c>
      <c r="V29" s="757">
        <v>50.210035484000002</v>
      </c>
      <c r="W29" s="757">
        <v>49.147840000000002</v>
      </c>
      <c r="X29" s="757">
        <v>45.341980645</v>
      </c>
      <c r="Y29" s="757">
        <v>52.568342332999997</v>
      </c>
      <c r="Z29" s="757">
        <v>52.527170968</v>
      </c>
      <c r="AA29" s="757">
        <v>53.09195871</v>
      </c>
      <c r="AB29" s="757">
        <v>50.805959285999997</v>
      </c>
      <c r="AC29" s="757">
        <v>49.808510968</v>
      </c>
      <c r="AD29" s="757">
        <v>48.822954666999998</v>
      </c>
      <c r="AE29" s="757">
        <v>50.125535806000002</v>
      </c>
      <c r="AF29" s="757">
        <v>50.500202000000002</v>
      </c>
      <c r="AG29" s="757">
        <v>48.790405161000002</v>
      </c>
      <c r="AH29" s="757">
        <v>48.636290967999997</v>
      </c>
      <c r="AI29" s="757">
        <v>47.390492000000002</v>
      </c>
      <c r="AJ29" s="757">
        <v>46.322779355000002</v>
      </c>
      <c r="AK29" s="757">
        <v>49.856300333</v>
      </c>
      <c r="AL29" s="757">
        <v>50.452005161000002</v>
      </c>
      <c r="AM29" s="757">
        <v>50.564010097000001</v>
      </c>
      <c r="AN29" s="757">
        <v>53.578411500000001</v>
      </c>
      <c r="AO29" s="757">
        <v>51.019131581000003</v>
      </c>
      <c r="AP29" s="757">
        <v>49.735844833000002</v>
      </c>
      <c r="AQ29" s="757">
        <v>47.455637097</v>
      </c>
      <c r="AR29" s="757">
        <v>50.857727799999999</v>
      </c>
      <c r="AS29" s="757">
        <v>49.367240838999997</v>
      </c>
      <c r="AT29" s="757">
        <v>49.267422289999999</v>
      </c>
      <c r="AU29" s="757">
        <v>46.346956966999997</v>
      </c>
      <c r="AV29" s="757">
        <v>48.019779225999997</v>
      </c>
      <c r="AW29" s="757">
        <v>49.498850466999997</v>
      </c>
      <c r="AX29" s="757">
        <v>49.753961515999997</v>
      </c>
      <c r="AY29" s="757">
        <v>47.460160000000002</v>
      </c>
      <c r="AZ29" s="757">
        <v>47.841099999999997</v>
      </c>
      <c r="BA29" s="761">
        <v>47.884860000000003</v>
      </c>
      <c r="BB29" s="761">
        <v>47.969909999999999</v>
      </c>
      <c r="BC29" s="761">
        <v>48.529319999999998</v>
      </c>
      <c r="BD29" s="761">
        <v>49.860529999999997</v>
      </c>
      <c r="BE29" s="761">
        <v>50.359209999999997</v>
      </c>
      <c r="BF29" s="761">
        <v>50.234169999999999</v>
      </c>
      <c r="BG29" s="761">
        <v>48.939929999999997</v>
      </c>
      <c r="BH29" s="761">
        <v>47.051720000000003</v>
      </c>
      <c r="BI29" s="761">
        <v>50.100540000000002</v>
      </c>
      <c r="BJ29" s="761">
        <v>50.472990000000003</v>
      </c>
      <c r="BK29" s="761">
        <v>48.043280000000003</v>
      </c>
      <c r="BL29" s="761">
        <v>48.342030000000001</v>
      </c>
      <c r="BM29" s="761">
        <v>48.276499999999999</v>
      </c>
      <c r="BN29" s="761">
        <v>48.27928</v>
      </c>
      <c r="BO29" s="761">
        <v>48.911879999999996</v>
      </c>
      <c r="BP29" s="761">
        <v>49.952179999999998</v>
      </c>
      <c r="BQ29" s="761">
        <v>50.424550000000004</v>
      </c>
      <c r="BR29" s="761">
        <v>50.280900000000003</v>
      </c>
      <c r="BS29" s="761">
        <v>48.972239999999999</v>
      </c>
      <c r="BT29" s="761">
        <v>47.082610000000003</v>
      </c>
      <c r="BU29" s="761">
        <v>50.113289999999999</v>
      </c>
      <c r="BV29" s="761">
        <v>50.482660000000003</v>
      </c>
    </row>
    <row r="30" spans="1:74" ht="12" customHeight="1" x14ac:dyDescent="0.25">
      <c r="A30" s="747" t="s">
        <v>1295</v>
      </c>
      <c r="B30" s="745" t="s">
        <v>1274</v>
      </c>
      <c r="C30" s="757">
        <v>42.164897418999999</v>
      </c>
      <c r="D30" s="757">
        <v>44.070830000000001</v>
      </c>
      <c r="E30" s="757">
        <v>39.589369677000001</v>
      </c>
      <c r="F30" s="757">
        <v>34.161166000000001</v>
      </c>
      <c r="G30" s="757">
        <v>35.257516129000003</v>
      </c>
      <c r="H30" s="757">
        <v>41.460238666999999</v>
      </c>
      <c r="I30" s="757">
        <v>44.036533548000001</v>
      </c>
      <c r="J30" s="757">
        <v>45.470650323000001</v>
      </c>
      <c r="K30" s="757">
        <v>40.029043667000003</v>
      </c>
      <c r="L30" s="757">
        <v>33.759218386999997</v>
      </c>
      <c r="M30" s="757">
        <v>38.570886332999997</v>
      </c>
      <c r="N30" s="757">
        <v>40.437460000000002</v>
      </c>
      <c r="O30" s="757">
        <v>38.784121290000002</v>
      </c>
      <c r="P30" s="757">
        <v>40.797811033999999</v>
      </c>
      <c r="Q30" s="757">
        <v>36.598316128999997</v>
      </c>
      <c r="R30" s="757">
        <v>29.440227332999999</v>
      </c>
      <c r="S30" s="757">
        <v>30.559714516</v>
      </c>
      <c r="T30" s="757">
        <v>36.478946999999998</v>
      </c>
      <c r="U30" s="757">
        <v>40.073100644999997</v>
      </c>
      <c r="V30" s="757">
        <v>42.362856452000003</v>
      </c>
      <c r="W30" s="757">
        <v>38.930106332999998</v>
      </c>
      <c r="X30" s="757">
        <v>30.697021613</v>
      </c>
      <c r="Y30" s="757">
        <v>35.540989000000003</v>
      </c>
      <c r="Z30" s="757">
        <v>39.797390645</v>
      </c>
      <c r="AA30" s="757">
        <v>38.362625483999999</v>
      </c>
      <c r="AB30" s="757">
        <v>37.895932856999998</v>
      </c>
      <c r="AC30" s="757">
        <v>39.23106129</v>
      </c>
      <c r="AD30" s="757">
        <v>32.491052666999998</v>
      </c>
      <c r="AE30" s="757">
        <v>31.526729355000001</v>
      </c>
      <c r="AF30" s="757">
        <v>36.431594666999999</v>
      </c>
      <c r="AG30" s="757">
        <v>39.979109354999999</v>
      </c>
      <c r="AH30" s="757">
        <v>41.006484194000002</v>
      </c>
      <c r="AI30" s="757">
        <v>36.253359332999999</v>
      </c>
      <c r="AJ30" s="757">
        <v>34.943247741999997</v>
      </c>
      <c r="AK30" s="757">
        <v>38.750689667000003</v>
      </c>
      <c r="AL30" s="757">
        <v>41.479867097000003</v>
      </c>
      <c r="AM30" s="757">
        <v>42.441499581000002</v>
      </c>
      <c r="AN30" s="757">
        <v>41.249811821000002</v>
      </c>
      <c r="AO30" s="757">
        <v>37.819947161000002</v>
      </c>
      <c r="AP30" s="757">
        <v>29.056180933</v>
      </c>
      <c r="AQ30" s="757">
        <v>36.306247323000001</v>
      </c>
      <c r="AR30" s="757">
        <v>40.208644499999998</v>
      </c>
      <c r="AS30" s="757">
        <v>39.215520226000002</v>
      </c>
      <c r="AT30" s="757">
        <v>37.702547387000003</v>
      </c>
      <c r="AU30" s="757">
        <v>34.906204533</v>
      </c>
      <c r="AV30" s="757">
        <v>33.294164805999998</v>
      </c>
      <c r="AW30" s="757">
        <v>33.408702233</v>
      </c>
      <c r="AX30" s="757">
        <v>32.908364386999999</v>
      </c>
      <c r="AY30" s="757">
        <v>33.521169999999998</v>
      </c>
      <c r="AZ30" s="757">
        <v>35.900970000000001</v>
      </c>
      <c r="BA30" s="761">
        <v>37.100270000000002</v>
      </c>
      <c r="BB30" s="761">
        <v>32.242080000000001</v>
      </c>
      <c r="BC30" s="761">
        <v>34.383809999999997</v>
      </c>
      <c r="BD30" s="761">
        <v>41.626069999999999</v>
      </c>
      <c r="BE30" s="761">
        <v>44.651330000000002</v>
      </c>
      <c r="BF30" s="761">
        <v>46.271030000000003</v>
      </c>
      <c r="BG30" s="761">
        <v>41.959200000000003</v>
      </c>
      <c r="BH30" s="761">
        <v>37.395609999999998</v>
      </c>
      <c r="BI30" s="761">
        <v>40.400219999999997</v>
      </c>
      <c r="BJ30" s="761">
        <v>42.94303</v>
      </c>
      <c r="BK30" s="761">
        <v>40.763649999999998</v>
      </c>
      <c r="BL30" s="761">
        <v>42.075609999999998</v>
      </c>
      <c r="BM30" s="761">
        <v>40.111919999999998</v>
      </c>
      <c r="BN30" s="761">
        <v>34.70635</v>
      </c>
      <c r="BO30" s="761">
        <v>36.206409999999998</v>
      </c>
      <c r="BP30" s="761">
        <v>42.94623</v>
      </c>
      <c r="BQ30" s="761">
        <v>46.412700000000001</v>
      </c>
      <c r="BR30" s="761">
        <v>47.794130000000003</v>
      </c>
      <c r="BS30" s="761">
        <v>43.240229999999997</v>
      </c>
      <c r="BT30" s="761">
        <v>38.468170000000001</v>
      </c>
      <c r="BU30" s="761">
        <v>41.428919999999998</v>
      </c>
      <c r="BV30" s="761">
        <v>43.934899999999999</v>
      </c>
    </row>
    <row r="31" spans="1:74" ht="12" customHeight="1" x14ac:dyDescent="0.25">
      <c r="A31" s="747" t="s">
        <v>1296</v>
      </c>
      <c r="B31" s="745" t="s">
        <v>1275</v>
      </c>
      <c r="C31" s="757">
        <v>774.64563128999998</v>
      </c>
      <c r="D31" s="757">
        <v>792.10246036000001</v>
      </c>
      <c r="E31" s="757">
        <v>778.96744032000004</v>
      </c>
      <c r="F31" s="757">
        <v>744.35115332999999</v>
      </c>
      <c r="G31" s="757">
        <v>645.01380676999997</v>
      </c>
      <c r="H31" s="757">
        <v>676.553988</v>
      </c>
      <c r="I31" s="757">
        <v>674.06131289999996</v>
      </c>
      <c r="J31" s="757">
        <v>613.85539613000003</v>
      </c>
      <c r="K31" s="757">
        <v>533.83639966999999</v>
      </c>
      <c r="L31" s="757">
        <v>532.68520612999998</v>
      </c>
      <c r="M31" s="757">
        <v>640.06554332999997</v>
      </c>
      <c r="N31" s="757">
        <v>742.46820322999997</v>
      </c>
      <c r="O31" s="757">
        <v>821.41558065000004</v>
      </c>
      <c r="P31" s="757">
        <v>827.78718069000001</v>
      </c>
      <c r="Q31" s="757">
        <v>878.24658645</v>
      </c>
      <c r="R31" s="757">
        <v>857.82957366999995</v>
      </c>
      <c r="S31" s="757">
        <v>817.91646903000003</v>
      </c>
      <c r="T31" s="757">
        <v>770.84955000000002</v>
      </c>
      <c r="U31" s="757">
        <v>688.27955515999997</v>
      </c>
      <c r="V31" s="757">
        <v>627.67772967999997</v>
      </c>
      <c r="W31" s="757">
        <v>542.63057232999995</v>
      </c>
      <c r="X31" s="757">
        <v>555.78584612999998</v>
      </c>
      <c r="Y31" s="757">
        <v>624.04956566999999</v>
      </c>
      <c r="Z31" s="757">
        <v>722.26893226000004</v>
      </c>
      <c r="AA31" s="757">
        <v>859.19755386999998</v>
      </c>
      <c r="AB31" s="757">
        <v>839.74820785999998</v>
      </c>
      <c r="AC31" s="757">
        <v>939.54722516000004</v>
      </c>
      <c r="AD31" s="757">
        <v>974.03716732999999</v>
      </c>
      <c r="AE31" s="757">
        <v>1038.8743452000001</v>
      </c>
      <c r="AF31" s="757">
        <v>1002.7604357</v>
      </c>
      <c r="AG31" s="757">
        <v>850.41308193999998</v>
      </c>
      <c r="AH31" s="757">
        <v>701.31058710000002</v>
      </c>
      <c r="AI31" s="757">
        <v>632.59275032999994</v>
      </c>
      <c r="AJ31" s="757">
        <v>586.15417613</v>
      </c>
      <c r="AK31" s="757">
        <v>680.69504800000004</v>
      </c>
      <c r="AL31" s="757">
        <v>717.90284773999997</v>
      </c>
      <c r="AM31" s="757">
        <v>821.34172935000004</v>
      </c>
      <c r="AN31" s="757">
        <v>907.10225346000004</v>
      </c>
      <c r="AO31" s="757">
        <v>832.44234431999996</v>
      </c>
      <c r="AP31" s="757">
        <v>911.52880546999995</v>
      </c>
      <c r="AQ31" s="757">
        <v>976.87825144999999</v>
      </c>
      <c r="AR31" s="757">
        <v>927.25362070000006</v>
      </c>
      <c r="AS31" s="757">
        <v>770.40076132000002</v>
      </c>
      <c r="AT31" s="757">
        <v>686.35490922999998</v>
      </c>
      <c r="AU31" s="757">
        <v>618.24353086999997</v>
      </c>
      <c r="AV31" s="757">
        <v>601.68968135</v>
      </c>
      <c r="AW31" s="757">
        <v>734.41339800000003</v>
      </c>
      <c r="AX31" s="757">
        <v>760.50418216000003</v>
      </c>
      <c r="AY31" s="757">
        <v>753.72706848999997</v>
      </c>
      <c r="AZ31" s="757">
        <v>730.03300439999998</v>
      </c>
      <c r="BA31" s="761">
        <v>747.10730000000001</v>
      </c>
      <c r="BB31" s="761">
        <v>769.94650000000001</v>
      </c>
      <c r="BC31" s="761">
        <v>845.09829999999999</v>
      </c>
      <c r="BD31" s="761">
        <v>906.90869999999995</v>
      </c>
      <c r="BE31" s="761">
        <v>832.8895</v>
      </c>
      <c r="BF31" s="761">
        <v>718.26130000000001</v>
      </c>
      <c r="BG31" s="761">
        <v>623.80909999999994</v>
      </c>
      <c r="BH31" s="761">
        <v>626.18859999999995</v>
      </c>
      <c r="BI31" s="761">
        <v>674.25480000000005</v>
      </c>
      <c r="BJ31" s="761">
        <v>728.61850000000004</v>
      </c>
      <c r="BK31" s="761">
        <v>752.17439999999999</v>
      </c>
      <c r="BL31" s="761">
        <v>746.14880000000005</v>
      </c>
      <c r="BM31" s="761">
        <v>783.60419999999999</v>
      </c>
      <c r="BN31" s="761">
        <v>804.35090000000002</v>
      </c>
      <c r="BO31" s="761">
        <v>884.06179999999995</v>
      </c>
      <c r="BP31" s="761">
        <v>905.90099999999995</v>
      </c>
      <c r="BQ31" s="761">
        <v>858.29909999999995</v>
      </c>
      <c r="BR31" s="761">
        <v>733.22799999999995</v>
      </c>
      <c r="BS31" s="761">
        <v>617.29639999999995</v>
      </c>
      <c r="BT31" s="761">
        <v>616.78060000000005</v>
      </c>
      <c r="BU31" s="761">
        <v>675.94299999999998</v>
      </c>
      <c r="BV31" s="761">
        <v>759.97379999999998</v>
      </c>
    </row>
    <row r="32" spans="1:74" ht="12" customHeight="1" x14ac:dyDescent="0.25">
      <c r="A32" s="747" t="s">
        <v>1297</v>
      </c>
      <c r="B32" s="745" t="s">
        <v>1298</v>
      </c>
      <c r="C32" s="757">
        <v>43.932736452</v>
      </c>
      <c r="D32" s="757">
        <v>45.003540000000001</v>
      </c>
      <c r="E32" s="757">
        <v>44.967559354999999</v>
      </c>
      <c r="F32" s="757">
        <v>42.414259999999999</v>
      </c>
      <c r="G32" s="757">
        <v>44.843578065000003</v>
      </c>
      <c r="H32" s="757">
        <v>43.386921332999997</v>
      </c>
      <c r="I32" s="757">
        <v>43.765389999999996</v>
      </c>
      <c r="J32" s="757">
        <v>43.359441935</v>
      </c>
      <c r="K32" s="757">
        <v>40.095380667000001</v>
      </c>
      <c r="L32" s="757">
        <v>42.678458065000001</v>
      </c>
      <c r="M32" s="757">
        <v>44.454274333000001</v>
      </c>
      <c r="N32" s="757">
        <v>44.418981934999998</v>
      </c>
      <c r="O32" s="757">
        <v>42.967937419000002</v>
      </c>
      <c r="P32" s="757">
        <v>42.875302413999997</v>
      </c>
      <c r="Q32" s="757">
        <v>42.424471935</v>
      </c>
      <c r="R32" s="757">
        <v>40.298993666999998</v>
      </c>
      <c r="S32" s="757">
        <v>43.285173870999998</v>
      </c>
      <c r="T32" s="757">
        <v>41.713087332999997</v>
      </c>
      <c r="U32" s="757">
        <v>42.297266452000002</v>
      </c>
      <c r="V32" s="757">
        <v>42.718181289999997</v>
      </c>
      <c r="W32" s="757">
        <v>44.222527333000002</v>
      </c>
      <c r="X32" s="757">
        <v>43.650560968000001</v>
      </c>
      <c r="Y32" s="757">
        <v>45.461655667000002</v>
      </c>
      <c r="Z32" s="757">
        <v>46.899470968000003</v>
      </c>
      <c r="AA32" s="757">
        <v>44.599987419000001</v>
      </c>
      <c r="AB32" s="757">
        <v>44.245685356999999</v>
      </c>
      <c r="AC32" s="757">
        <v>44.661697742000001</v>
      </c>
      <c r="AD32" s="757">
        <v>44.559727000000002</v>
      </c>
      <c r="AE32" s="757">
        <v>41.401838386999998</v>
      </c>
      <c r="AF32" s="757">
        <v>40.464573000000001</v>
      </c>
      <c r="AG32" s="757">
        <v>43.722583548000003</v>
      </c>
      <c r="AH32" s="757">
        <v>43.388112903</v>
      </c>
      <c r="AI32" s="757">
        <v>43.232041332999998</v>
      </c>
      <c r="AJ32" s="757">
        <v>39.645459676999998</v>
      </c>
      <c r="AK32" s="757">
        <v>42.975232667</v>
      </c>
      <c r="AL32" s="757">
        <v>50.675089677000003</v>
      </c>
      <c r="AM32" s="757">
        <v>45.400249484</v>
      </c>
      <c r="AN32" s="757">
        <v>47.346690678999998</v>
      </c>
      <c r="AO32" s="757">
        <v>45.615766741999998</v>
      </c>
      <c r="AP32" s="757">
        <v>41.531317932999997</v>
      </c>
      <c r="AQ32" s="757">
        <v>46.268225225999998</v>
      </c>
      <c r="AR32" s="757">
        <v>45.636850000000003</v>
      </c>
      <c r="AS32" s="757">
        <v>46.314696226000002</v>
      </c>
      <c r="AT32" s="757">
        <v>46.088249386999998</v>
      </c>
      <c r="AU32" s="757">
        <v>46.265818699999997</v>
      </c>
      <c r="AV32" s="757">
        <v>43.44443871</v>
      </c>
      <c r="AW32" s="757">
        <v>46.576906200000003</v>
      </c>
      <c r="AX32" s="757">
        <v>48.448321483999997</v>
      </c>
      <c r="AY32" s="757">
        <v>47.258029999999998</v>
      </c>
      <c r="AZ32" s="757">
        <v>46.635530000000003</v>
      </c>
      <c r="BA32" s="761">
        <v>46.697879999999998</v>
      </c>
      <c r="BB32" s="761">
        <v>45.457639999999998</v>
      </c>
      <c r="BC32" s="761">
        <v>45.725969999999997</v>
      </c>
      <c r="BD32" s="761">
        <v>45.092100000000002</v>
      </c>
      <c r="BE32" s="761">
        <v>44.966169999999998</v>
      </c>
      <c r="BF32" s="761">
        <v>44.90981</v>
      </c>
      <c r="BG32" s="761">
        <v>45.453099999999999</v>
      </c>
      <c r="BH32" s="761">
        <v>44.481180000000002</v>
      </c>
      <c r="BI32" s="761">
        <v>46.432189999999999</v>
      </c>
      <c r="BJ32" s="761">
        <v>46.416829999999997</v>
      </c>
      <c r="BK32" s="761">
        <v>45.804940000000002</v>
      </c>
      <c r="BL32" s="761">
        <v>45.606839999999998</v>
      </c>
      <c r="BM32" s="761">
        <v>45.8431</v>
      </c>
      <c r="BN32" s="761">
        <v>44.831539999999997</v>
      </c>
      <c r="BO32" s="761">
        <v>45.267380000000003</v>
      </c>
      <c r="BP32" s="761">
        <v>44.7562</v>
      </c>
      <c r="BQ32" s="761">
        <v>44.720129999999997</v>
      </c>
      <c r="BR32" s="761">
        <v>44.729590000000002</v>
      </c>
      <c r="BS32" s="761">
        <v>46.846110000000003</v>
      </c>
      <c r="BT32" s="761">
        <v>45.877980000000001</v>
      </c>
      <c r="BU32" s="761">
        <v>47.921390000000002</v>
      </c>
      <c r="BV32" s="761">
        <v>48.358939999999997</v>
      </c>
    </row>
    <row r="33" spans="1:74" ht="12" customHeight="1" x14ac:dyDescent="0.25">
      <c r="A33" s="747" t="s">
        <v>1299</v>
      </c>
      <c r="B33" s="745" t="s">
        <v>1276</v>
      </c>
      <c r="C33" s="757">
        <v>36.585473548000003</v>
      </c>
      <c r="D33" s="757">
        <v>52.11927</v>
      </c>
      <c r="E33" s="757">
        <v>65.720646129000002</v>
      </c>
      <c r="F33" s="757">
        <v>77.927199666999996</v>
      </c>
      <c r="G33" s="757">
        <v>79.228675160999998</v>
      </c>
      <c r="H33" s="757">
        <v>83.734214332999997</v>
      </c>
      <c r="I33" s="757">
        <v>83.208725161000004</v>
      </c>
      <c r="J33" s="757">
        <v>85.140890967999994</v>
      </c>
      <c r="K33" s="757">
        <v>72.591643332999993</v>
      </c>
      <c r="L33" s="757">
        <v>60.496674515999999</v>
      </c>
      <c r="M33" s="757">
        <v>56.718111999999998</v>
      </c>
      <c r="N33" s="757">
        <v>49.846796128999998</v>
      </c>
      <c r="O33" s="757">
        <v>47.038115161</v>
      </c>
      <c r="P33" s="757">
        <v>75.880881379000002</v>
      </c>
      <c r="Q33" s="757">
        <v>82.928109676999995</v>
      </c>
      <c r="R33" s="757">
        <v>94.370477332999997</v>
      </c>
      <c r="S33" s="757">
        <v>108.87104194</v>
      </c>
      <c r="T33" s="757">
        <v>113.92419767</v>
      </c>
      <c r="U33" s="757">
        <v>125.37022355000001</v>
      </c>
      <c r="V33" s="757">
        <v>126.0775771</v>
      </c>
      <c r="W33" s="757">
        <v>119.472632</v>
      </c>
      <c r="X33" s="757">
        <v>101.50332258</v>
      </c>
      <c r="Y33" s="757">
        <v>90.980193666999995</v>
      </c>
      <c r="Z33" s="757">
        <v>77.063442257999995</v>
      </c>
      <c r="AA33" s="757">
        <v>64.882917742000004</v>
      </c>
      <c r="AB33" s="757">
        <v>90.228339285999994</v>
      </c>
      <c r="AC33" s="757">
        <v>135.48919903000001</v>
      </c>
      <c r="AD33" s="757">
        <v>154.87008367000001</v>
      </c>
      <c r="AE33" s="757">
        <v>180.82211871000001</v>
      </c>
      <c r="AF33" s="757">
        <v>203.649787</v>
      </c>
      <c r="AG33" s="757">
        <v>183.54394871</v>
      </c>
      <c r="AH33" s="757">
        <v>173.35868128999999</v>
      </c>
      <c r="AI33" s="757">
        <v>168.63314532999999</v>
      </c>
      <c r="AJ33" s="757">
        <v>153.90305839000001</v>
      </c>
      <c r="AK33" s="757">
        <v>112.41202</v>
      </c>
      <c r="AL33" s="757">
        <v>108.30697386999999</v>
      </c>
      <c r="AM33" s="757">
        <v>108.85942094000001</v>
      </c>
      <c r="AN33" s="757">
        <v>145.43440075000001</v>
      </c>
      <c r="AO33" s="757">
        <v>166.16418858</v>
      </c>
      <c r="AP33" s="757">
        <v>206.11656522999999</v>
      </c>
      <c r="AQ33" s="757">
        <v>225.65803980999999</v>
      </c>
      <c r="AR33" s="757">
        <v>257.0695379</v>
      </c>
      <c r="AS33" s="757">
        <v>221.31307670999999</v>
      </c>
      <c r="AT33" s="757">
        <v>222.56659486999999</v>
      </c>
      <c r="AU33" s="757">
        <v>213.09981042999999</v>
      </c>
      <c r="AV33" s="757">
        <v>166.62588903</v>
      </c>
      <c r="AW33" s="757">
        <v>130.60754639999999</v>
      </c>
      <c r="AX33" s="757">
        <v>101.80925865</v>
      </c>
      <c r="AY33" s="757">
        <v>107.6961</v>
      </c>
      <c r="AZ33" s="757">
        <v>152.28960000000001</v>
      </c>
      <c r="BA33" s="761">
        <v>194.3485</v>
      </c>
      <c r="BB33" s="761">
        <v>218.62459999999999</v>
      </c>
      <c r="BC33" s="761">
        <v>243.96090000000001</v>
      </c>
      <c r="BD33" s="761">
        <v>268.1891</v>
      </c>
      <c r="BE33" s="761">
        <v>243.96559999999999</v>
      </c>
      <c r="BF33" s="761">
        <v>247.16589999999999</v>
      </c>
      <c r="BG33" s="761">
        <v>233.08779999999999</v>
      </c>
      <c r="BH33" s="761">
        <v>206.4905</v>
      </c>
      <c r="BI33" s="761">
        <v>159.72800000000001</v>
      </c>
      <c r="BJ33" s="761">
        <v>139.3596</v>
      </c>
      <c r="BK33" s="761">
        <v>131.1961</v>
      </c>
      <c r="BL33" s="761">
        <v>177.11869999999999</v>
      </c>
      <c r="BM33" s="761">
        <v>223.8861</v>
      </c>
      <c r="BN33" s="761">
        <v>250.0522</v>
      </c>
      <c r="BO33" s="761">
        <v>279.0745</v>
      </c>
      <c r="BP33" s="761">
        <v>323.33859999999999</v>
      </c>
      <c r="BQ33" s="761">
        <v>296.57870000000003</v>
      </c>
      <c r="BR33" s="761">
        <v>299.69749999999999</v>
      </c>
      <c r="BS33" s="761">
        <v>280.00220000000002</v>
      </c>
      <c r="BT33" s="761">
        <v>251.92509999999999</v>
      </c>
      <c r="BU33" s="761">
        <v>192.7971</v>
      </c>
      <c r="BV33" s="761">
        <v>164.66970000000001</v>
      </c>
    </row>
    <row r="34" spans="1:74" ht="12" customHeight="1" x14ac:dyDescent="0.25">
      <c r="A34" s="747" t="s">
        <v>1300</v>
      </c>
      <c r="B34" s="745" t="s">
        <v>1301</v>
      </c>
      <c r="C34" s="757">
        <v>488.58888516000002</v>
      </c>
      <c r="D34" s="757">
        <v>532.41565178999997</v>
      </c>
      <c r="E34" s="757">
        <v>493.32166354999998</v>
      </c>
      <c r="F34" s="757">
        <v>595.01529300000004</v>
      </c>
      <c r="G34" s="757">
        <v>552.78653548</v>
      </c>
      <c r="H34" s="757">
        <v>446.98553199999998</v>
      </c>
      <c r="I34" s="757">
        <v>440.82438547999999</v>
      </c>
      <c r="J34" s="757">
        <v>421.61836032000002</v>
      </c>
      <c r="K34" s="757">
        <v>465.36499566999998</v>
      </c>
      <c r="L34" s="757">
        <v>527.85582515999999</v>
      </c>
      <c r="M34" s="757">
        <v>655.43803500000001</v>
      </c>
      <c r="N34" s="757">
        <v>647.74718355000005</v>
      </c>
      <c r="O34" s="757">
        <v>595.06076773999996</v>
      </c>
      <c r="P34" s="757">
        <v>693.73911862</v>
      </c>
      <c r="Q34" s="757">
        <v>707.09006548000002</v>
      </c>
      <c r="R34" s="757">
        <v>692.69869767</v>
      </c>
      <c r="S34" s="757">
        <v>607.48352612999997</v>
      </c>
      <c r="T34" s="757">
        <v>542.994371</v>
      </c>
      <c r="U34" s="757">
        <v>567.90676902999996</v>
      </c>
      <c r="V34" s="757">
        <v>438.02674805999999</v>
      </c>
      <c r="W34" s="757">
        <v>546.35598500000003</v>
      </c>
      <c r="X34" s="757">
        <v>655.41744160999997</v>
      </c>
      <c r="Y34" s="757">
        <v>646.26066900000001</v>
      </c>
      <c r="Z34" s="757">
        <v>745.87159065000003</v>
      </c>
      <c r="AA34" s="757">
        <v>639.40507129000002</v>
      </c>
      <c r="AB34" s="757">
        <v>756.38948749999997</v>
      </c>
      <c r="AC34" s="757">
        <v>805.41476967999995</v>
      </c>
      <c r="AD34" s="757">
        <v>819.69927567000002</v>
      </c>
      <c r="AE34" s="757">
        <v>723.53042676999996</v>
      </c>
      <c r="AF34" s="757">
        <v>659.715868</v>
      </c>
      <c r="AG34" s="757">
        <v>514.45694742000001</v>
      </c>
      <c r="AH34" s="757">
        <v>439.07933484</v>
      </c>
      <c r="AI34" s="757">
        <v>594.66060800000002</v>
      </c>
      <c r="AJ34" s="757">
        <v>815.57877097000005</v>
      </c>
      <c r="AK34" s="757">
        <v>801.96512967000001</v>
      </c>
      <c r="AL34" s="757">
        <v>792.01370065000003</v>
      </c>
      <c r="AM34" s="757">
        <v>865.61247034999997</v>
      </c>
      <c r="AN34" s="757">
        <v>859.64439471000003</v>
      </c>
      <c r="AO34" s="757">
        <v>879.13055735</v>
      </c>
      <c r="AP34" s="757">
        <v>891.82401860000004</v>
      </c>
      <c r="AQ34" s="757">
        <v>760.57160461000001</v>
      </c>
      <c r="AR34" s="757">
        <v>811.76042697000003</v>
      </c>
      <c r="AS34" s="757">
        <v>515.96991329000002</v>
      </c>
      <c r="AT34" s="757">
        <v>629.36805893999997</v>
      </c>
      <c r="AU34" s="757">
        <v>598.55257129999995</v>
      </c>
      <c r="AV34" s="757">
        <v>681.34500822999996</v>
      </c>
      <c r="AW34" s="757">
        <v>747.69310370000005</v>
      </c>
      <c r="AX34" s="757">
        <v>799.97104619000004</v>
      </c>
      <c r="AY34" s="757">
        <v>853.61019999999996</v>
      </c>
      <c r="AZ34" s="757">
        <v>888.82600000000002</v>
      </c>
      <c r="BA34" s="761">
        <v>954.63440000000003</v>
      </c>
      <c r="BB34" s="761">
        <v>1003.9349999999999</v>
      </c>
      <c r="BC34" s="761">
        <v>895.65809999999999</v>
      </c>
      <c r="BD34" s="761">
        <v>858.03</v>
      </c>
      <c r="BE34" s="761">
        <v>693.68230000000005</v>
      </c>
      <c r="BF34" s="761">
        <v>622.73580000000004</v>
      </c>
      <c r="BG34" s="761">
        <v>725.80229999999995</v>
      </c>
      <c r="BH34" s="761">
        <v>889.95370000000003</v>
      </c>
      <c r="BI34" s="761">
        <v>998.56290000000001</v>
      </c>
      <c r="BJ34" s="761">
        <v>948.202</v>
      </c>
      <c r="BK34" s="761">
        <v>968.09820000000002</v>
      </c>
      <c r="BL34" s="761">
        <v>1000.393</v>
      </c>
      <c r="BM34" s="761">
        <v>1074.829</v>
      </c>
      <c r="BN34" s="761">
        <v>1131.0619999999999</v>
      </c>
      <c r="BO34" s="761">
        <v>1009.415</v>
      </c>
      <c r="BP34" s="761">
        <v>955.26030000000003</v>
      </c>
      <c r="BQ34" s="761">
        <v>770.61609999999996</v>
      </c>
      <c r="BR34" s="761">
        <v>694.78309999999999</v>
      </c>
      <c r="BS34" s="761">
        <v>805.59739999999999</v>
      </c>
      <c r="BT34" s="761">
        <v>988.37049999999999</v>
      </c>
      <c r="BU34" s="761">
        <v>1106.576</v>
      </c>
      <c r="BV34" s="761">
        <v>1043.615</v>
      </c>
    </row>
    <row r="35" spans="1:74" ht="12" customHeight="1" x14ac:dyDescent="0.25">
      <c r="A35" s="747"/>
      <c r="B35" s="746" t="s">
        <v>1277</v>
      </c>
      <c r="C35" s="746"/>
      <c r="D35" s="746"/>
      <c r="E35" s="746"/>
      <c r="F35" s="746"/>
      <c r="G35" s="746"/>
      <c r="H35" s="746"/>
      <c r="I35" s="746"/>
      <c r="J35" s="746"/>
      <c r="K35" s="746"/>
      <c r="L35" s="746"/>
      <c r="M35" s="746"/>
      <c r="N35" s="746"/>
      <c r="O35" s="746"/>
      <c r="P35" s="746"/>
      <c r="Q35" s="746"/>
      <c r="R35" s="746"/>
      <c r="S35" s="746"/>
      <c r="T35" s="746"/>
      <c r="U35" s="746"/>
      <c r="V35" s="746"/>
      <c r="W35" s="746"/>
      <c r="X35" s="746"/>
      <c r="Y35" s="746"/>
      <c r="Z35" s="746"/>
      <c r="AA35" s="746"/>
      <c r="AB35" s="746"/>
      <c r="AC35" s="746"/>
      <c r="AD35" s="746"/>
      <c r="AE35" s="746"/>
      <c r="AF35" s="746"/>
      <c r="AG35" s="746"/>
      <c r="AH35" s="746"/>
      <c r="AI35" s="746"/>
      <c r="AJ35" s="746"/>
      <c r="AK35" s="746"/>
      <c r="AL35" s="746"/>
      <c r="AM35" s="746"/>
      <c r="AN35" s="746"/>
      <c r="AO35" s="746"/>
      <c r="AP35" s="746"/>
      <c r="AQ35" s="746"/>
      <c r="AR35" s="746"/>
      <c r="AS35" s="746"/>
      <c r="AT35" s="746"/>
      <c r="AU35" s="746"/>
      <c r="AV35" s="746"/>
      <c r="AW35" s="746"/>
      <c r="AX35" s="746"/>
      <c r="AY35" s="746"/>
      <c r="AZ35" s="746"/>
      <c r="BA35" s="762"/>
      <c r="BB35" s="762"/>
      <c r="BC35" s="762"/>
      <c r="BD35" s="762"/>
      <c r="BE35" s="762"/>
      <c r="BF35" s="762"/>
      <c r="BG35" s="762"/>
      <c r="BH35" s="762"/>
      <c r="BI35" s="762"/>
      <c r="BJ35" s="762"/>
      <c r="BK35" s="762"/>
      <c r="BL35" s="762"/>
      <c r="BM35" s="762"/>
      <c r="BN35" s="762"/>
      <c r="BO35" s="762"/>
      <c r="BP35" s="762"/>
      <c r="BQ35" s="762"/>
      <c r="BR35" s="762"/>
      <c r="BS35" s="762"/>
      <c r="BT35" s="762"/>
      <c r="BU35" s="762"/>
      <c r="BV35" s="762"/>
    </row>
    <row r="36" spans="1:74" ht="12" customHeight="1" x14ac:dyDescent="0.25">
      <c r="A36" s="747" t="s">
        <v>1302</v>
      </c>
      <c r="B36" s="745" t="s">
        <v>1272</v>
      </c>
      <c r="C36" s="757">
        <v>87.867138065000006</v>
      </c>
      <c r="D36" s="757">
        <v>85.755869642999997</v>
      </c>
      <c r="E36" s="757">
        <v>82.213852903000003</v>
      </c>
      <c r="F36" s="757">
        <v>84.973880667000003</v>
      </c>
      <c r="G36" s="757">
        <v>82.615485160999995</v>
      </c>
      <c r="H36" s="757">
        <v>85.444905000000006</v>
      </c>
      <c r="I36" s="757">
        <v>90.044173225999998</v>
      </c>
      <c r="J36" s="757">
        <v>87.530528709999999</v>
      </c>
      <c r="K36" s="757">
        <v>85.796890667</v>
      </c>
      <c r="L36" s="757">
        <v>81.926635805999993</v>
      </c>
      <c r="M36" s="757">
        <v>86.592538332999993</v>
      </c>
      <c r="N36" s="757">
        <v>86.535071290000005</v>
      </c>
      <c r="O36" s="757">
        <v>87.178150645000002</v>
      </c>
      <c r="P36" s="757">
        <v>86.459406207000001</v>
      </c>
      <c r="Q36" s="757">
        <v>83.446302580999998</v>
      </c>
      <c r="R36" s="757">
        <v>79.804471667000001</v>
      </c>
      <c r="S36" s="757">
        <v>82.701045805999996</v>
      </c>
      <c r="T36" s="757">
        <v>86.599012999999999</v>
      </c>
      <c r="U36" s="757">
        <v>87.787956773999994</v>
      </c>
      <c r="V36" s="757">
        <v>87.50917871</v>
      </c>
      <c r="W36" s="757">
        <v>84.055154999999999</v>
      </c>
      <c r="X36" s="757">
        <v>81.031503548000003</v>
      </c>
      <c r="Y36" s="757">
        <v>87.972992667</v>
      </c>
      <c r="Z36" s="757">
        <v>87.028333548000006</v>
      </c>
      <c r="AA36" s="757">
        <v>84.453289677000001</v>
      </c>
      <c r="AB36" s="757">
        <v>85.588372143000001</v>
      </c>
      <c r="AC36" s="757">
        <v>82.275655483999998</v>
      </c>
      <c r="AD36" s="757">
        <v>82.139969667000003</v>
      </c>
      <c r="AE36" s="757">
        <v>81.197520323000006</v>
      </c>
      <c r="AF36" s="757">
        <v>87.561066332999999</v>
      </c>
      <c r="AG36" s="757">
        <v>89.173561934999995</v>
      </c>
      <c r="AH36" s="757">
        <v>89.735734839000003</v>
      </c>
      <c r="AI36" s="757">
        <v>82.700850000000003</v>
      </c>
      <c r="AJ36" s="757">
        <v>80.766040645000004</v>
      </c>
      <c r="AK36" s="757">
        <v>85.554282999999998</v>
      </c>
      <c r="AL36" s="757">
        <v>89.220497742000006</v>
      </c>
      <c r="AM36" s="757">
        <v>88.047314387</v>
      </c>
      <c r="AN36" s="757">
        <v>88.739318857000001</v>
      </c>
      <c r="AO36" s="757">
        <v>85.525257902999996</v>
      </c>
      <c r="AP36" s="757">
        <v>83.281156267</v>
      </c>
      <c r="AQ36" s="757">
        <v>87.005533709999995</v>
      </c>
      <c r="AR36" s="757">
        <v>87.598003500000004</v>
      </c>
      <c r="AS36" s="757">
        <v>88.437427322999994</v>
      </c>
      <c r="AT36" s="757">
        <v>86.164448418999996</v>
      </c>
      <c r="AU36" s="757">
        <v>82.707947966999996</v>
      </c>
      <c r="AV36" s="757">
        <v>81.359748773999996</v>
      </c>
      <c r="AW36" s="757">
        <v>84.951917733000002</v>
      </c>
      <c r="AX36" s="757">
        <v>86.340695515999997</v>
      </c>
      <c r="AY36" s="757">
        <v>88.047309999999996</v>
      </c>
      <c r="AZ36" s="757">
        <v>88.739320000000006</v>
      </c>
      <c r="BA36" s="761">
        <v>85.525260000000003</v>
      </c>
      <c r="BB36" s="761">
        <v>83.28116</v>
      </c>
      <c r="BC36" s="761">
        <v>87.005529999999993</v>
      </c>
      <c r="BD36" s="761">
        <v>87.597999999999999</v>
      </c>
      <c r="BE36" s="761">
        <v>88.437430000000006</v>
      </c>
      <c r="BF36" s="761">
        <v>86.164450000000002</v>
      </c>
      <c r="BG36" s="761">
        <v>82.707949999999997</v>
      </c>
      <c r="BH36" s="761">
        <v>81.359750000000005</v>
      </c>
      <c r="BI36" s="761">
        <v>84.951920000000001</v>
      </c>
      <c r="BJ36" s="761">
        <v>86.340699999999998</v>
      </c>
      <c r="BK36" s="761">
        <v>88.047330000000002</v>
      </c>
      <c r="BL36" s="761">
        <v>88.739329999999995</v>
      </c>
      <c r="BM36" s="761">
        <v>85.525260000000003</v>
      </c>
      <c r="BN36" s="761">
        <v>83.28116</v>
      </c>
      <c r="BO36" s="761">
        <v>87.005529999999993</v>
      </c>
      <c r="BP36" s="761">
        <v>87.597999999999999</v>
      </c>
      <c r="BQ36" s="761">
        <v>88.437430000000006</v>
      </c>
      <c r="BR36" s="761">
        <v>86.164450000000002</v>
      </c>
      <c r="BS36" s="761">
        <v>82.707949999999997</v>
      </c>
      <c r="BT36" s="761">
        <v>81.359750000000005</v>
      </c>
      <c r="BU36" s="761">
        <v>84.951920000000001</v>
      </c>
      <c r="BV36" s="761">
        <v>86.340699999999998</v>
      </c>
    </row>
    <row r="37" spans="1:74" ht="12" customHeight="1" x14ac:dyDescent="0.25">
      <c r="A37" s="747" t="s">
        <v>1303</v>
      </c>
      <c r="B37" s="745" t="s">
        <v>1273</v>
      </c>
      <c r="C37" s="757">
        <v>77.734065483999998</v>
      </c>
      <c r="D37" s="757">
        <v>76.355656070999999</v>
      </c>
      <c r="E37" s="757">
        <v>71.921558387000005</v>
      </c>
      <c r="F37" s="757">
        <v>74.052329</v>
      </c>
      <c r="G37" s="757">
        <v>72.413695484000002</v>
      </c>
      <c r="H37" s="757">
        <v>75.076522667000006</v>
      </c>
      <c r="I37" s="757">
        <v>78.753087097000005</v>
      </c>
      <c r="J37" s="757">
        <v>76.730671935000004</v>
      </c>
      <c r="K37" s="757">
        <v>74.982308333000006</v>
      </c>
      <c r="L37" s="757">
        <v>71.150958064999998</v>
      </c>
      <c r="M37" s="757">
        <v>75.358210333000002</v>
      </c>
      <c r="N37" s="757">
        <v>75.284815805999997</v>
      </c>
      <c r="O37" s="757">
        <v>77.353405160999998</v>
      </c>
      <c r="P37" s="757">
        <v>76.663916207</v>
      </c>
      <c r="Q37" s="757">
        <v>73.170486128999997</v>
      </c>
      <c r="R37" s="757">
        <v>69.459921667000003</v>
      </c>
      <c r="S37" s="757">
        <v>72.250842903000006</v>
      </c>
      <c r="T37" s="757">
        <v>77.306466333000003</v>
      </c>
      <c r="U37" s="757">
        <v>77.917148386999997</v>
      </c>
      <c r="V37" s="757">
        <v>77.709256773999996</v>
      </c>
      <c r="W37" s="757">
        <v>74.648477</v>
      </c>
      <c r="X37" s="757">
        <v>71.757252581000003</v>
      </c>
      <c r="Y37" s="757">
        <v>77.499739667</v>
      </c>
      <c r="Z37" s="757">
        <v>76.829975160999993</v>
      </c>
      <c r="AA37" s="757">
        <v>74.715646129000007</v>
      </c>
      <c r="AB37" s="757">
        <v>75.907274286000003</v>
      </c>
      <c r="AC37" s="757">
        <v>72.293825483999996</v>
      </c>
      <c r="AD37" s="757">
        <v>72.471619666999999</v>
      </c>
      <c r="AE37" s="757">
        <v>71.358009354999993</v>
      </c>
      <c r="AF37" s="757">
        <v>78.213498000000001</v>
      </c>
      <c r="AG37" s="757">
        <v>79.487701290000004</v>
      </c>
      <c r="AH37" s="757">
        <v>80.058484839000002</v>
      </c>
      <c r="AI37" s="757">
        <v>73.553342333000003</v>
      </c>
      <c r="AJ37" s="757">
        <v>71.688103548000001</v>
      </c>
      <c r="AK37" s="757">
        <v>75.591104666999996</v>
      </c>
      <c r="AL37" s="757">
        <v>79.114194194000007</v>
      </c>
      <c r="AM37" s="757">
        <v>78.807696742000005</v>
      </c>
      <c r="AN37" s="757">
        <v>79.436418857000007</v>
      </c>
      <c r="AO37" s="757">
        <v>76.225484547999997</v>
      </c>
      <c r="AP37" s="757">
        <v>74.135969700000004</v>
      </c>
      <c r="AQ37" s="757">
        <v>78.201610613</v>
      </c>
      <c r="AR37" s="757">
        <v>78.892522567</v>
      </c>
      <c r="AS37" s="757">
        <v>79.815571097000003</v>
      </c>
      <c r="AT37" s="757">
        <v>77.461074128999996</v>
      </c>
      <c r="AU37" s="757">
        <v>74.561858232999995</v>
      </c>
      <c r="AV37" s="757">
        <v>72.412939613000006</v>
      </c>
      <c r="AW37" s="757">
        <v>76.065049067000004</v>
      </c>
      <c r="AX37" s="757">
        <v>77.225772065000001</v>
      </c>
      <c r="AY37" s="757">
        <v>78.807699999999997</v>
      </c>
      <c r="AZ37" s="757">
        <v>79.436419999999998</v>
      </c>
      <c r="BA37" s="761">
        <v>76.225480000000005</v>
      </c>
      <c r="BB37" s="761">
        <v>74.13597</v>
      </c>
      <c r="BC37" s="761">
        <v>78.201610000000002</v>
      </c>
      <c r="BD37" s="761">
        <v>78.892520000000005</v>
      </c>
      <c r="BE37" s="761">
        <v>79.815569999999994</v>
      </c>
      <c r="BF37" s="761">
        <v>77.461070000000007</v>
      </c>
      <c r="BG37" s="761">
        <v>74.561859999999996</v>
      </c>
      <c r="BH37" s="761">
        <v>72.412940000000006</v>
      </c>
      <c r="BI37" s="761">
        <v>76.065049999999999</v>
      </c>
      <c r="BJ37" s="761">
        <v>77.225769999999997</v>
      </c>
      <c r="BK37" s="761">
        <v>78.807720000000003</v>
      </c>
      <c r="BL37" s="761">
        <v>79.436440000000005</v>
      </c>
      <c r="BM37" s="761">
        <v>76.225480000000005</v>
      </c>
      <c r="BN37" s="761">
        <v>74.13597</v>
      </c>
      <c r="BO37" s="761">
        <v>78.201610000000002</v>
      </c>
      <c r="BP37" s="761">
        <v>78.892520000000005</v>
      </c>
      <c r="BQ37" s="761">
        <v>79.815569999999994</v>
      </c>
      <c r="BR37" s="761">
        <v>77.461070000000007</v>
      </c>
      <c r="BS37" s="761">
        <v>74.561859999999996</v>
      </c>
      <c r="BT37" s="761">
        <v>72.412940000000006</v>
      </c>
      <c r="BU37" s="761">
        <v>76.065049999999999</v>
      </c>
      <c r="BV37" s="761">
        <v>77.225769999999997</v>
      </c>
    </row>
    <row r="38" spans="1:74" ht="12" customHeight="1" x14ac:dyDescent="0.25">
      <c r="A38" s="747" t="s">
        <v>1304</v>
      </c>
      <c r="B38" s="745" t="s">
        <v>1274</v>
      </c>
      <c r="C38" s="757">
        <v>10.133072581</v>
      </c>
      <c r="D38" s="757">
        <v>9.4002135714000001</v>
      </c>
      <c r="E38" s="757">
        <v>10.292294516</v>
      </c>
      <c r="F38" s="757">
        <v>10.921551666999999</v>
      </c>
      <c r="G38" s="757">
        <v>10.201789677000001</v>
      </c>
      <c r="H38" s="757">
        <v>10.368382333</v>
      </c>
      <c r="I38" s="757">
        <v>11.291086129</v>
      </c>
      <c r="J38" s="757">
        <v>10.799856774</v>
      </c>
      <c r="K38" s="757">
        <v>10.814582333000001</v>
      </c>
      <c r="L38" s="757">
        <v>10.775677741999999</v>
      </c>
      <c r="M38" s="757">
        <v>11.234328</v>
      </c>
      <c r="N38" s="757">
        <v>11.250255484</v>
      </c>
      <c r="O38" s="757">
        <v>9.8247454838999992</v>
      </c>
      <c r="P38" s="757">
        <v>9.7954899999999991</v>
      </c>
      <c r="Q38" s="757">
        <v>10.275816452000001</v>
      </c>
      <c r="R38" s="757">
        <v>10.34455</v>
      </c>
      <c r="S38" s="757">
        <v>10.450202902999999</v>
      </c>
      <c r="T38" s="757">
        <v>9.2925466666999998</v>
      </c>
      <c r="U38" s="757">
        <v>9.8708083871000003</v>
      </c>
      <c r="V38" s="757">
        <v>9.7999219355000005</v>
      </c>
      <c r="W38" s="757">
        <v>9.4066779999999994</v>
      </c>
      <c r="X38" s="757">
        <v>9.2742509677000005</v>
      </c>
      <c r="Y38" s="757">
        <v>10.473253</v>
      </c>
      <c r="Z38" s="757">
        <v>10.198358387000001</v>
      </c>
      <c r="AA38" s="757">
        <v>9.7376435483999995</v>
      </c>
      <c r="AB38" s="757">
        <v>9.6810978570999993</v>
      </c>
      <c r="AC38" s="757">
        <v>9.9818300000000004</v>
      </c>
      <c r="AD38" s="757">
        <v>9.6683500000000002</v>
      </c>
      <c r="AE38" s="757">
        <v>9.8395109677000008</v>
      </c>
      <c r="AF38" s="757">
        <v>9.3475683332999999</v>
      </c>
      <c r="AG38" s="757">
        <v>9.6858606452</v>
      </c>
      <c r="AH38" s="757">
        <v>9.6772500000000008</v>
      </c>
      <c r="AI38" s="757">
        <v>9.1475076666999993</v>
      </c>
      <c r="AJ38" s="757">
        <v>9.0779370967999995</v>
      </c>
      <c r="AK38" s="757">
        <v>9.9631783333000001</v>
      </c>
      <c r="AL38" s="757">
        <v>10.106303548</v>
      </c>
      <c r="AM38" s="757">
        <v>9.2396176451999992</v>
      </c>
      <c r="AN38" s="757">
        <v>9.3028999999999993</v>
      </c>
      <c r="AO38" s="757">
        <v>9.2997733547999992</v>
      </c>
      <c r="AP38" s="757">
        <v>9.1451865666999996</v>
      </c>
      <c r="AQ38" s="757">
        <v>8.8039230968000002</v>
      </c>
      <c r="AR38" s="757">
        <v>8.7054809333000005</v>
      </c>
      <c r="AS38" s="757">
        <v>8.6218562258000002</v>
      </c>
      <c r="AT38" s="757">
        <v>8.7033742902999993</v>
      </c>
      <c r="AU38" s="757">
        <v>8.1460897333000002</v>
      </c>
      <c r="AV38" s="757">
        <v>8.9468091612999991</v>
      </c>
      <c r="AW38" s="757">
        <v>8.8868686666999999</v>
      </c>
      <c r="AX38" s="757">
        <v>9.1149234515999993</v>
      </c>
      <c r="AY38" s="757">
        <v>9.2396180000000001</v>
      </c>
      <c r="AZ38" s="757">
        <v>9.3028999999999993</v>
      </c>
      <c r="BA38" s="761">
        <v>9.2997730000000001</v>
      </c>
      <c r="BB38" s="761">
        <v>9.145187</v>
      </c>
      <c r="BC38" s="761">
        <v>8.8039229999999993</v>
      </c>
      <c r="BD38" s="761">
        <v>8.7054810000000007</v>
      </c>
      <c r="BE38" s="761">
        <v>8.6218559999999993</v>
      </c>
      <c r="BF38" s="761">
        <v>8.7033740000000002</v>
      </c>
      <c r="BG38" s="761">
        <v>8.1460899999999992</v>
      </c>
      <c r="BH38" s="761">
        <v>8.946809</v>
      </c>
      <c r="BI38" s="761">
        <v>8.8868690000000008</v>
      </c>
      <c r="BJ38" s="761">
        <v>9.1149229999999992</v>
      </c>
      <c r="BK38" s="761">
        <v>9.2396139999999995</v>
      </c>
      <c r="BL38" s="761">
        <v>9.3028949999999995</v>
      </c>
      <c r="BM38" s="761">
        <v>9.2997730000000001</v>
      </c>
      <c r="BN38" s="761">
        <v>9.145187</v>
      </c>
      <c r="BO38" s="761">
        <v>8.8039229999999993</v>
      </c>
      <c r="BP38" s="761">
        <v>8.7054810000000007</v>
      </c>
      <c r="BQ38" s="761">
        <v>8.6218559999999993</v>
      </c>
      <c r="BR38" s="761">
        <v>8.7033740000000002</v>
      </c>
      <c r="BS38" s="761">
        <v>8.1460899999999992</v>
      </c>
      <c r="BT38" s="761">
        <v>8.946809</v>
      </c>
      <c r="BU38" s="761">
        <v>8.8868690000000008</v>
      </c>
      <c r="BV38" s="761">
        <v>9.1149229999999992</v>
      </c>
    </row>
    <row r="39" spans="1:74" ht="12" customHeight="1" x14ac:dyDescent="0.25">
      <c r="A39" s="747" t="s">
        <v>1305</v>
      </c>
      <c r="B39" s="745" t="s">
        <v>1275</v>
      </c>
      <c r="C39" s="757">
        <v>4.0118999999999998</v>
      </c>
      <c r="D39" s="757">
        <v>3.8288082143</v>
      </c>
      <c r="E39" s="757">
        <v>4.2875383870999997</v>
      </c>
      <c r="F39" s="757">
        <v>4.6814080000000002</v>
      </c>
      <c r="G39" s="757">
        <v>4.1931348386999998</v>
      </c>
      <c r="H39" s="757">
        <v>3.9154640000000001</v>
      </c>
      <c r="I39" s="757">
        <v>3.8167854838999999</v>
      </c>
      <c r="J39" s="757">
        <v>2.9866916129000001</v>
      </c>
      <c r="K39" s="757">
        <v>2.6343320000000001</v>
      </c>
      <c r="L39" s="757">
        <v>3.7793458064999998</v>
      </c>
      <c r="M39" s="757">
        <v>4.5288053333000002</v>
      </c>
      <c r="N39" s="757">
        <v>4.8079764516000001</v>
      </c>
      <c r="O39" s="757">
        <v>4.8599645160999998</v>
      </c>
      <c r="P39" s="757">
        <v>4.5926489654999996</v>
      </c>
      <c r="Q39" s="757">
        <v>5.2978248387000004</v>
      </c>
      <c r="R39" s="757">
        <v>4.7713713333000003</v>
      </c>
      <c r="S39" s="757">
        <v>4.2248535483999996</v>
      </c>
      <c r="T39" s="757">
        <v>3.712682</v>
      </c>
      <c r="U39" s="757">
        <v>3.8275570968000001</v>
      </c>
      <c r="V39" s="757">
        <v>3.5980338710000002</v>
      </c>
      <c r="W39" s="757">
        <v>2.9588800000000002</v>
      </c>
      <c r="X39" s="757">
        <v>3.5320941934999999</v>
      </c>
      <c r="Y39" s="757">
        <v>2.892595</v>
      </c>
      <c r="Z39" s="757">
        <v>4.4331367742000003</v>
      </c>
      <c r="AA39" s="757">
        <v>4.9266861290000001</v>
      </c>
      <c r="AB39" s="757">
        <v>4.6534975000000003</v>
      </c>
      <c r="AC39" s="757">
        <v>4.6971945160999997</v>
      </c>
      <c r="AD39" s="757">
        <v>5.6283196667000004</v>
      </c>
      <c r="AE39" s="757">
        <v>5.7766290322999998</v>
      </c>
      <c r="AF39" s="757">
        <v>4.6353683332999998</v>
      </c>
      <c r="AG39" s="757">
        <v>4.1441477419000003</v>
      </c>
      <c r="AH39" s="757">
        <v>3.5550187097000001</v>
      </c>
      <c r="AI39" s="757">
        <v>2.9717653333</v>
      </c>
      <c r="AJ39" s="757">
        <v>3.6483432258000001</v>
      </c>
      <c r="AK39" s="757">
        <v>4.7925786666999999</v>
      </c>
      <c r="AL39" s="757">
        <v>3.9328264516</v>
      </c>
      <c r="AM39" s="757">
        <v>4.3319079677000003</v>
      </c>
      <c r="AN39" s="757">
        <v>4.8056276785999996</v>
      </c>
      <c r="AO39" s="757">
        <v>4.7026373548000002</v>
      </c>
      <c r="AP39" s="757">
        <v>4.8066412332999997</v>
      </c>
      <c r="AQ39" s="757">
        <v>4.8785413871000003</v>
      </c>
      <c r="AR39" s="757">
        <v>4.5666406000000004</v>
      </c>
      <c r="AS39" s="757">
        <v>4.2605026128999999</v>
      </c>
      <c r="AT39" s="757">
        <v>3.9703635483999999</v>
      </c>
      <c r="AU39" s="757">
        <v>3.9078251000000002</v>
      </c>
      <c r="AV39" s="757">
        <v>4.1472910000000001</v>
      </c>
      <c r="AW39" s="757">
        <v>4.7900890333000001</v>
      </c>
      <c r="AX39" s="757">
        <v>4.9058789354999996</v>
      </c>
      <c r="AY39" s="757">
        <v>4.3319080000000003</v>
      </c>
      <c r="AZ39" s="757">
        <v>4.8056279999999996</v>
      </c>
      <c r="BA39" s="761">
        <v>4.7026370000000002</v>
      </c>
      <c r="BB39" s="761">
        <v>4.8066409999999999</v>
      </c>
      <c r="BC39" s="761">
        <v>4.8785410000000002</v>
      </c>
      <c r="BD39" s="761">
        <v>4.5666409999999997</v>
      </c>
      <c r="BE39" s="761">
        <v>4.2605029999999999</v>
      </c>
      <c r="BF39" s="761">
        <v>3.970364</v>
      </c>
      <c r="BG39" s="761">
        <v>3.9078249999999999</v>
      </c>
      <c r="BH39" s="761">
        <v>4.1472910000000001</v>
      </c>
      <c r="BI39" s="761">
        <v>4.790089</v>
      </c>
      <c r="BJ39" s="761">
        <v>4.9058789999999997</v>
      </c>
      <c r="BK39" s="761">
        <v>4.3319070000000002</v>
      </c>
      <c r="BL39" s="761">
        <v>4.8056279999999996</v>
      </c>
      <c r="BM39" s="761">
        <v>4.7026370000000002</v>
      </c>
      <c r="BN39" s="761">
        <v>4.8066409999999999</v>
      </c>
      <c r="BO39" s="761">
        <v>4.8785410000000002</v>
      </c>
      <c r="BP39" s="761">
        <v>4.5666409999999997</v>
      </c>
      <c r="BQ39" s="761">
        <v>4.2605029999999999</v>
      </c>
      <c r="BR39" s="761">
        <v>3.970364</v>
      </c>
      <c r="BS39" s="761">
        <v>3.9078249999999999</v>
      </c>
      <c r="BT39" s="761">
        <v>4.1472910000000001</v>
      </c>
      <c r="BU39" s="761">
        <v>4.790089</v>
      </c>
      <c r="BV39" s="761">
        <v>4.9058789999999997</v>
      </c>
    </row>
    <row r="40" spans="1:74" ht="12" customHeight="1" x14ac:dyDescent="0.25">
      <c r="A40" s="747" t="s">
        <v>1306</v>
      </c>
      <c r="B40" s="745" t="s">
        <v>1276</v>
      </c>
      <c r="C40" s="757">
        <v>0.68389258065000003</v>
      </c>
      <c r="D40" s="757">
        <v>0.86478571428999995</v>
      </c>
      <c r="E40" s="757">
        <v>1.1263461290000001</v>
      </c>
      <c r="F40" s="757">
        <v>1.3767263332999999</v>
      </c>
      <c r="G40" s="757">
        <v>1.5503116129000001</v>
      </c>
      <c r="H40" s="757">
        <v>1.5190483333</v>
      </c>
      <c r="I40" s="757">
        <v>1.5352512903</v>
      </c>
      <c r="J40" s="757">
        <v>1.5543638710000001</v>
      </c>
      <c r="K40" s="757">
        <v>1.3124826667</v>
      </c>
      <c r="L40" s="757">
        <v>1.1026629031999999</v>
      </c>
      <c r="M40" s="757">
        <v>0.93725433332999997</v>
      </c>
      <c r="N40" s="757">
        <v>0.79496741935000004</v>
      </c>
      <c r="O40" s="757">
        <v>0.89096322580999998</v>
      </c>
      <c r="P40" s="757">
        <v>1.4143968966</v>
      </c>
      <c r="Q40" s="757">
        <v>1.5058235484</v>
      </c>
      <c r="R40" s="757">
        <v>1.6189066667000001</v>
      </c>
      <c r="S40" s="757">
        <v>1.6187354839000001</v>
      </c>
      <c r="T40" s="757">
        <v>1.8590519999999999</v>
      </c>
      <c r="U40" s="757">
        <v>1.8811487096999999</v>
      </c>
      <c r="V40" s="757">
        <v>1.9606783871</v>
      </c>
      <c r="W40" s="757">
        <v>1.6963296667000001</v>
      </c>
      <c r="X40" s="757">
        <v>1.4393803225999999</v>
      </c>
      <c r="Y40" s="757">
        <v>1.2579443333</v>
      </c>
      <c r="Z40" s="757">
        <v>1.1147222581</v>
      </c>
      <c r="AA40" s="757">
        <v>0.60723193547999998</v>
      </c>
      <c r="AB40" s="757">
        <v>1.0199439286</v>
      </c>
      <c r="AC40" s="757">
        <v>1.4607448386999999</v>
      </c>
      <c r="AD40" s="757">
        <v>1.651108</v>
      </c>
      <c r="AE40" s="757">
        <v>1.8474016128999999</v>
      </c>
      <c r="AF40" s="757">
        <v>2.1911126667</v>
      </c>
      <c r="AG40" s="757">
        <v>2.0432051613</v>
      </c>
      <c r="AH40" s="757">
        <v>1.9327041935</v>
      </c>
      <c r="AI40" s="757">
        <v>1.8697003333</v>
      </c>
      <c r="AJ40" s="757">
        <v>1.624823871</v>
      </c>
      <c r="AK40" s="757">
        <v>1.2242686667</v>
      </c>
      <c r="AL40" s="757">
        <v>1.0215387096999999</v>
      </c>
      <c r="AM40" s="757">
        <v>1.0589292581</v>
      </c>
      <c r="AN40" s="757">
        <v>1.4607866429</v>
      </c>
      <c r="AO40" s="757">
        <v>1.6731579354999999</v>
      </c>
      <c r="AP40" s="757">
        <v>2.1748934000000002</v>
      </c>
      <c r="AQ40" s="757">
        <v>2.4023680323000001</v>
      </c>
      <c r="AR40" s="757">
        <v>3.0514298000000002</v>
      </c>
      <c r="AS40" s="757">
        <v>2.5036558064999999</v>
      </c>
      <c r="AT40" s="757">
        <v>2.6202384516000001</v>
      </c>
      <c r="AU40" s="757">
        <v>2.5380528667000002</v>
      </c>
      <c r="AV40" s="757">
        <v>1.8674935483999999</v>
      </c>
      <c r="AW40" s="757">
        <v>1.3320732</v>
      </c>
      <c r="AX40" s="757">
        <v>1.0364488709999999</v>
      </c>
      <c r="AY40" s="757">
        <v>1.3616170000000001</v>
      </c>
      <c r="AZ40" s="757">
        <v>1.893375</v>
      </c>
      <c r="BA40" s="761">
        <v>2.2323819999999999</v>
      </c>
      <c r="BB40" s="761">
        <v>2.507037</v>
      </c>
      <c r="BC40" s="761">
        <v>2.6935699999999998</v>
      </c>
      <c r="BD40" s="761">
        <v>2.8843070000000002</v>
      </c>
      <c r="BE40" s="761">
        <v>2.857869</v>
      </c>
      <c r="BF40" s="761">
        <v>2.9172470000000001</v>
      </c>
      <c r="BG40" s="761">
        <v>2.8966530000000001</v>
      </c>
      <c r="BH40" s="761">
        <v>2.830813</v>
      </c>
      <c r="BI40" s="761">
        <v>2.7322950000000001</v>
      </c>
      <c r="BJ40" s="761">
        <v>2.630811</v>
      </c>
      <c r="BK40" s="761">
        <v>2.627494</v>
      </c>
      <c r="BL40" s="761">
        <v>2.8969420000000001</v>
      </c>
      <c r="BM40" s="761">
        <v>3.0469889999999999</v>
      </c>
      <c r="BN40" s="761">
        <v>3.1855229999999999</v>
      </c>
      <c r="BO40" s="761">
        <v>3.2739989999999999</v>
      </c>
      <c r="BP40" s="761">
        <v>3.3940999999999999</v>
      </c>
      <c r="BQ40" s="761">
        <v>3.3167789999999999</v>
      </c>
      <c r="BR40" s="761">
        <v>3.339502</v>
      </c>
      <c r="BS40" s="761">
        <v>3.292503</v>
      </c>
      <c r="BT40" s="761">
        <v>3.207643</v>
      </c>
      <c r="BU40" s="761">
        <v>3.0954220000000001</v>
      </c>
      <c r="BV40" s="761">
        <v>2.9840680000000002</v>
      </c>
    </row>
    <row r="41" spans="1:74" ht="12" customHeight="1" x14ac:dyDescent="0.25">
      <c r="A41" s="747" t="s">
        <v>1307</v>
      </c>
      <c r="B41" s="745" t="s">
        <v>1284</v>
      </c>
      <c r="C41" s="758" t="s">
        <v>1323</v>
      </c>
      <c r="D41" s="758" t="s">
        <v>1323</v>
      </c>
      <c r="E41" s="758" t="s">
        <v>1323</v>
      </c>
      <c r="F41" s="758" t="s">
        <v>1323</v>
      </c>
      <c r="G41" s="758" t="s">
        <v>1323</v>
      </c>
      <c r="H41" s="758" t="s">
        <v>1323</v>
      </c>
      <c r="I41" s="758" t="s">
        <v>1323</v>
      </c>
      <c r="J41" s="758" t="s">
        <v>1323</v>
      </c>
      <c r="K41" s="758" t="s">
        <v>1323</v>
      </c>
      <c r="L41" s="758" t="s">
        <v>1323</v>
      </c>
      <c r="M41" s="758" t="s">
        <v>1323</v>
      </c>
      <c r="N41" s="758" t="s">
        <v>1323</v>
      </c>
      <c r="O41" s="757">
        <v>31.600177419000001</v>
      </c>
      <c r="P41" s="757">
        <v>39.468034482999997</v>
      </c>
      <c r="Q41" s="757">
        <v>49.198064516000002</v>
      </c>
      <c r="R41" s="757">
        <v>56.764566666999997</v>
      </c>
      <c r="S41" s="757">
        <v>60.612612902999999</v>
      </c>
      <c r="T41" s="757">
        <v>64.258899999999997</v>
      </c>
      <c r="U41" s="757">
        <v>64.525290322999993</v>
      </c>
      <c r="V41" s="757">
        <v>62.633612903</v>
      </c>
      <c r="W41" s="757">
        <v>57.845933332999998</v>
      </c>
      <c r="X41" s="757">
        <v>50.066580645000002</v>
      </c>
      <c r="Y41" s="757">
        <v>41.894799999999996</v>
      </c>
      <c r="Z41" s="757">
        <v>37.649838709999997</v>
      </c>
      <c r="AA41" s="757">
        <v>40.194516129</v>
      </c>
      <c r="AB41" s="757">
        <v>49.434107142999999</v>
      </c>
      <c r="AC41" s="757">
        <v>63.627677419000001</v>
      </c>
      <c r="AD41" s="757">
        <v>73.170866666999999</v>
      </c>
      <c r="AE41" s="757">
        <v>78.167354838999998</v>
      </c>
      <c r="AF41" s="757">
        <v>82.892399999999995</v>
      </c>
      <c r="AG41" s="757">
        <v>82.407935484000006</v>
      </c>
      <c r="AH41" s="757">
        <v>79.988258064999997</v>
      </c>
      <c r="AI41" s="757">
        <v>74.179333333000002</v>
      </c>
      <c r="AJ41" s="757">
        <v>64.191419354999994</v>
      </c>
      <c r="AK41" s="757">
        <v>52.036866666999998</v>
      </c>
      <c r="AL41" s="757">
        <v>47.47916129</v>
      </c>
      <c r="AM41" s="757">
        <v>52.087290322999998</v>
      </c>
      <c r="AN41" s="757">
        <v>62.928392856999999</v>
      </c>
      <c r="AO41" s="757">
        <v>78.305967742000007</v>
      </c>
      <c r="AP41" s="757">
        <v>91.191299999999998</v>
      </c>
      <c r="AQ41" s="757">
        <v>97.088580644999993</v>
      </c>
      <c r="AR41" s="757">
        <v>101.98909999999999</v>
      </c>
      <c r="AS41" s="757">
        <v>101.51474193999999</v>
      </c>
      <c r="AT41" s="757">
        <v>97.356677418999993</v>
      </c>
      <c r="AU41" s="757">
        <v>89.350633333000005</v>
      </c>
      <c r="AV41" s="757">
        <v>77.432548386999997</v>
      </c>
      <c r="AW41" s="757">
        <v>63.813166666999997</v>
      </c>
      <c r="AX41" s="757">
        <v>57.216967742000001</v>
      </c>
      <c r="AY41" s="757">
        <v>60.450090000000003</v>
      </c>
      <c r="AZ41" s="757">
        <v>74.186440000000005</v>
      </c>
      <c r="BA41" s="761">
        <v>93.502440000000007</v>
      </c>
      <c r="BB41" s="761">
        <v>107.66200000000001</v>
      </c>
      <c r="BC41" s="761">
        <v>114.5249</v>
      </c>
      <c r="BD41" s="761">
        <v>119.9686</v>
      </c>
      <c r="BE41" s="761">
        <v>119.9897</v>
      </c>
      <c r="BF41" s="761">
        <v>115.9855</v>
      </c>
      <c r="BG41" s="761">
        <v>107.36190000000001</v>
      </c>
      <c r="BH41" s="761">
        <v>93.033209999999997</v>
      </c>
      <c r="BI41" s="761">
        <v>77.002790000000005</v>
      </c>
      <c r="BJ41" s="761">
        <v>69.004459999999995</v>
      </c>
      <c r="BK41" s="761">
        <v>72.531300000000002</v>
      </c>
      <c r="BL41" s="761">
        <v>88.451620000000005</v>
      </c>
      <c r="BM41" s="761">
        <v>110.98779999999999</v>
      </c>
      <c r="BN41" s="761">
        <v>127.4427</v>
      </c>
      <c r="BO41" s="761">
        <v>135.34370000000001</v>
      </c>
      <c r="BP41" s="761">
        <v>141.5992</v>
      </c>
      <c r="BQ41" s="761">
        <v>141.50380000000001</v>
      </c>
      <c r="BR41" s="761">
        <v>136.6754</v>
      </c>
      <c r="BS41" s="761">
        <v>126.4659</v>
      </c>
      <c r="BT41" s="761">
        <v>109.5432</v>
      </c>
      <c r="BU41" s="761">
        <v>90.650710000000004</v>
      </c>
      <c r="BV41" s="761">
        <v>81.246780000000001</v>
      </c>
    </row>
    <row r="42" spans="1:74" ht="12" customHeight="1" x14ac:dyDescent="0.25">
      <c r="A42" s="747" t="s">
        <v>1308</v>
      </c>
      <c r="B42" s="745" t="s">
        <v>1309</v>
      </c>
      <c r="C42" s="758" t="s">
        <v>1323</v>
      </c>
      <c r="D42" s="758" t="s">
        <v>1323</v>
      </c>
      <c r="E42" s="758" t="s">
        <v>1323</v>
      </c>
      <c r="F42" s="758" t="s">
        <v>1323</v>
      </c>
      <c r="G42" s="758" t="s">
        <v>1323</v>
      </c>
      <c r="H42" s="758" t="s">
        <v>1323</v>
      </c>
      <c r="I42" s="758" t="s">
        <v>1323</v>
      </c>
      <c r="J42" s="758" t="s">
        <v>1323</v>
      </c>
      <c r="K42" s="758" t="s">
        <v>1323</v>
      </c>
      <c r="L42" s="758" t="s">
        <v>1323</v>
      </c>
      <c r="M42" s="758" t="s">
        <v>1323</v>
      </c>
      <c r="N42" s="758" t="s">
        <v>1323</v>
      </c>
      <c r="O42" s="757">
        <v>16.771761290000001</v>
      </c>
      <c r="P42" s="757">
        <v>21.442851724000001</v>
      </c>
      <c r="Q42" s="757">
        <v>26.921129032</v>
      </c>
      <c r="R42" s="757">
        <v>31.69913</v>
      </c>
      <c r="S42" s="757">
        <v>34.117064515999999</v>
      </c>
      <c r="T42" s="757">
        <v>36.633033333</v>
      </c>
      <c r="U42" s="757">
        <v>36.980935484</v>
      </c>
      <c r="V42" s="757">
        <v>35.897354839000002</v>
      </c>
      <c r="W42" s="757">
        <v>32.970500000000001</v>
      </c>
      <c r="X42" s="757">
        <v>28.528380644999999</v>
      </c>
      <c r="Y42" s="757">
        <v>24.190596667000001</v>
      </c>
      <c r="Z42" s="757">
        <v>21.049419355000001</v>
      </c>
      <c r="AA42" s="757">
        <v>22.674606451999999</v>
      </c>
      <c r="AB42" s="757">
        <v>28.194789285999999</v>
      </c>
      <c r="AC42" s="757">
        <v>36.989645160999999</v>
      </c>
      <c r="AD42" s="757">
        <v>42.771466666999999</v>
      </c>
      <c r="AE42" s="757">
        <v>45.640548387000003</v>
      </c>
      <c r="AF42" s="757">
        <v>48.959266667000001</v>
      </c>
      <c r="AG42" s="757">
        <v>48.217935484000002</v>
      </c>
      <c r="AH42" s="757">
        <v>46.640838709999997</v>
      </c>
      <c r="AI42" s="757">
        <v>43.110500000000002</v>
      </c>
      <c r="AJ42" s="757">
        <v>37.313935483999998</v>
      </c>
      <c r="AK42" s="757">
        <v>30.124613332999999</v>
      </c>
      <c r="AL42" s="757">
        <v>27.141303226000002</v>
      </c>
      <c r="AM42" s="757">
        <v>29.747622581000002</v>
      </c>
      <c r="AN42" s="757">
        <v>36.008107142999997</v>
      </c>
      <c r="AO42" s="757">
        <v>44.972645161000003</v>
      </c>
      <c r="AP42" s="757">
        <v>53.201733333</v>
      </c>
      <c r="AQ42" s="757">
        <v>56.697645160999997</v>
      </c>
      <c r="AR42" s="757">
        <v>59.7744</v>
      </c>
      <c r="AS42" s="757">
        <v>59.314838709999997</v>
      </c>
      <c r="AT42" s="757">
        <v>56.830580644999998</v>
      </c>
      <c r="AU42" s="757">
        <v>51.491700000000002</v>
      </c>
      <c r="AV42" s="757">
        <v>44.883258065</v>
      </c>
      <c r="AW42" s="757">
        <v>37.124600000000001</v>
      </c>
      <c r="AX42" s="757">
        <v>33.051903226</v>
      </c>
      <c r="AY42" s="757">
        <v>34.358229999999999</v>
      </c>
      <c r="AZ42" s="757">
        <v>42.391579999999998</v>
      </c>
      <c r="BA42" s="761">
        <v>53.982869999999998</v>
      </c>
      <c r="BB42" s="761">
        <v>62.709829999999997</v>
      </c>
      <c r="BC42" s="761">
        <v>66.649019999999993</v>
      </c>
      <c r="BD42" s="761">
        <v>70.068659999999994</v>
      </c>
      <c r="BE42" s="761">
        <v>69.832840000000004</v>
      </c>
      <c r="BF42" s="761">
        <v>67.523679999999999</v>
      </c>
      <c r="BG42" s="761">
        <v>62.057099999999998</v>
      </c>
      <c r="BH42" s="761">
        <v>53.750709999999998</v>
      </c>
      <c r="BI42" s="761">
        <v>44.651179999999997</v>
      </c>
      <c r="BJ42" s="761">
        <v>39.429160000000003</v>
      </c>
      <c r="BK42" s="761">
        <v>40.764470000000003</v>
      </c>
      <c r="BL42" s="761">
        <v>49.913379999999997</v>
      </c>
      <c r="BM42" s="761">
        <v>63.24653</v>
      </c>
      <c r="BN42" s="761">
        <v>73.217879999999994</v>
      </c>
      <c r="BO42" s="761">
        <v>77.647139999999993</v>
      </c>
      <c r="BP42" s="761">
        <v>81.498339999999999</v>
      </c>
      <c r="BQ42" s="761">
        <v>81.115570000000005</v>
      </c>
      <c r="BR42" s="761">
        <v>78.347099999999998</v>
      </c>
      <c r="BS42" s="761">
        <v>71.948880000000003</v>
      </c>
      <c r="BT42" s="761">
        <v>62.286000000000001</v>
      </c>
      <c r="BU42" s="761">
        <v>51.726550000000003</v>
      </c>
      <c r="BV42" s="761">
        <v>45.650500000000001</v>
      </c>
    </row>
    <row r="43" spans="1:74" ht="12" customHeight="1" x14ac:dyDescent="0.25">
      <c r="A43" s="747" t="s">
        <v>1310</v>
      </c>
      <c r="B43" s="745" t="s">
        <v>1311</v>
      </c>
      <c r="C43" s="758" t="s">
        <v>1323</v>
      </c>
      <c r="D43" s="758" t="s">
        <v>1323</v>
      </c>
      <c r="E43" s="758" t="s">
        <v>1323</v>
      </c>
      <c r="F43" s="758" t="s">
        <v>1323</v>
      </c>
      <c r="G43" s="758" t="s">
        <v>1323</v>
      </c>
      <c r="H43" s="758" t="s">
        <v>1323</v>
      </c>
      <c r="I43" s="758" t="s">
        <v>1323</v>
      </c>
      <c r="J43" s="758" t="s">
        <v>1323</v>
      </c>
      <c r="K43" s="758" t="s">
        <v>1323</v>
      </c>
      <c r="L43" s="758" t="s">
        <v>1323</v>
      </c>
      <c r="M43" s="758" t="s">
        <v>1323</v>
      </c>
      <c r="N43" s="758" t="s">
        <v>1323</v>
      </c>
      <c r="O43" s="757">
        <v>11.176829032000001</v>
      </c>
      <c r="P43" s="757">
        <v>13.7363</v>
      </c>
      <c r="Q43" s="757">
        <v>16.759032258000001</v>
      </c>
      <c r="R43" s="757">
        <v>18.858656667000002</v>
      </c>
      <c r="S43" s="757">
        <v>19.858767742000001</v>
      </c>
      <c r="T43" s="757">
        <v>20.756273332999999</v>
      </c>
      <c r="U43" s="757">
        <v>20.652212902999999</v>
      </c>
      <c r="V43" s="757">
        <v>19.986780645</v>
      </c>
      <c r="W43" s="757">
        <v>18.546420000000001</v>
      </c>
      <c r="X43" s="757">
        <v>15.915516129</v>
      </c>
      <c r="Y43" s="757">
        <v>13.086813333</v>
      </c>
      <c r="Z43" s="757">
        <v>12.487280645</v>
      </c>
      <c r="AA43" s="757">
        <v>13.561364515999999</v>
      </c>
      <c r="AB43" s="757">
        <v>16.357800000000001</v>
      </c>
      <c r="AC43" s="757">
        <v>20.291625805999999</v>
      </c>
      <c r="AD43" s="757">
        <v>23.288886667</v>
      </c>
      <c r="AE43" s="757">
        <v>24.831125805999999</v>
      </c>
      <c r="AF43" s="757">
        <v>25.909990000000001</v>
      </c>
      <c r="AG43" s="757">
        <v>26.054909677000001</v>
      </c>
      <c r="AH43" s="757">
        <v>25.413854838999999</v>
      </c>
      <c r="AI43" s="757">
        <v>23.645883333</v>
      </c>
      <c r="AJ43" s="757">
        <v>20.401316129000001</v>
      </c>
      <c r="AK43" s="757">
        <v>16.726593333</v>
      </c>
      <c r="AL43" s="757">
        <v>15.878541934999999</v>
      </c>
      <c r="AM43" s="757">
        <v>17.632906452</v>
      </c>
      <c r="AN43" s="757">
        <v>21.404699999999998</v>
      </c>
      <c r="AO43" s="757">
        <v>26.235232258</v>
      </c>
      <c r="AP43" s="757">
        <v>29.993980000000001</v>
      </c>
      <c r="AQ43" s="757">
        <v>31.808148386999999</v>
      </c>
      <c r="AR43" s="757">
        <v>33.304560000000002</v>
      </c>
      <c r="AS43" s="757">
        <v>33.293193547999998</v>
      </c>
      <c r="AT43" s="757">
        <v>31.895558064999999</v>
      </c>
      <c r="AU43" s="757">
        <v>29.680620000000001</v>
      </c>
      <c r="AV43" s="757">
        <v>25.345283870999999</v>
      </c>
      <c r="AW43" s="757">
        <v>20.813303333</v>
      </c>
      <c r="AX43" s="757">
        <v>19.049480644999999</v>
      </c>
      <c r="AY43" s="757">
        <v>20.67596</v>
      </c>
      <c r="AZ43" s="757">
        <v>25.40587</v>
      </c>
      <c r="BA43" s="761">
        <v>31.272919999999999</v>
      </c>
      <c r="BB43" s="761">
        <v>35.683669999999999</v>
      </c>
      <c r="BC43" s="761">
        <v>37.940350000000002</v>
      </c>
      <c r="BD43" s="761">
        <v>39.570079999999997</v>
      </c>
      <c r="BE43" s="761">
        <v>39.803579999999997</v>
      </c>
      <c r="BF43" s="761">
        <v>38.377549999999999</v>
      </c>
      <c r="BG43" s="761">
        <v>35.83334</v>
      </c>
      <c r="BH43" s="761">
        <v>30.882680000000001</v>
      </c>
      <c r="BI43" s="761">
        <v>25.506769999999999</v>
      </c>
      <c r="BJ43" s="761">
        <v>23.585709999999999</v>
      </c>
      <c r="BK43" s="761">
        <v>25.43244</v>
      </c>
      <c r="BL43" s="761">
        <v>31.07741</v>
      </c>
      <c r="BM43" s="761">
        <v>38.127580000000002</v>
      </c>
      <c r="BN43" s="761">
        <v>43.430459999999997</v>
      </c>
      <c r="BO43" s="761">
        <v>46.134180000000001</v>
      </c>
      <c r="BP43" s="761">
        <v>48.087350000000001</v>
      </c>
      <c r="BQ43" s="761">
        <v>48.353720000000003</v>
      </c>
      <c r="BR43" s="761">
        <v>46.611510000000003</v>
      </c>
      <c r="BS43" s="761">
        <v>43.515860000000004</v>
      </c>
      <c r="BT43" s="761">
        <v>37.502090000000003</v>
      </c>
      <c r="BU43" s="761">
        <v>30.973520000000001</v>
      </c>
      <c r="BV43" s="761">
        <v>28.638999999999999</v>
      </c>
    </row>
    <row r="44" spans="1:74" ht="12" customHeight="1" x14ac:dyDescent="0.25">
      <c r="A44" s="747" t="s">
        <v>1312</v>
      </c>
      <c r="B44" s="745" t="s">
        <v>1313</v>
      </c>
      <c r="C44" s="758" t="s">
        <v>1323</v>
      </c>
      <c r="D44" s="758" t="s">
        <v>1323</v>
      </c>
      <c r="E44" s="758" t="s">
        <v>1323</v>
      </c>
      <c r="F44" s="758" t="s">
        <v>1323</v>
      </c>
      <c r="G44" s="758" t="s">
        <v>1323</v>
      </c>
      <c r="H44" s="758" t="s">
        <v>1323</v>
      </c>
      <c r="I44" s="758" t="s">
        <v>1323</v>
      </c>
      <c r="J44" s="758" t="s">
        <v>1323</v>
      </c>
      <c r="K44" s="758" t="s">
        <v>1323</v>
      </c>
      <c r="L44" s="758" t="s">
        <v>1323</v>
      </c>
      <c r="M44" s="758" t="s">
        <v>1323</v>
      </c>
      <c r="N44" s="758" t="s">
        <v>1323</v>
      </c>
      <c r="O44" s="757">
        <v>3.6515870968000002</v>
      </c>
      <c r="P44" s="757">
        <v>4.2888724138000001</v>
      </c>
      <c r="Q44" s="757">
        <v>5.5179</v>
      </c>
      <c r="R44" s="757">
        <v>6.2067699999999997</v>
      </c>
      <c r="S44" s="757">
        <v>6.6367903225999996</v>
      </c>
      <c r="T44" s="757">
        <v>6.8695833332999996</v>
      </c>
      <c r="U44" s="757">
        <v>6.8921548386999998</v>
      </c>
      <c r="V44" s="757">
        <v>6.7494870968000003</v>
      </c>
      <c r="W44" s="757">
        <v>6.3290266666999999</v>
      </c>
      <c r="X44" s="757">
        <v>5.6226677419</v>
      </c>
      <c r="Y44" s="757">
        <v>4.6173966667000004</v>
      </c>
      <c r="Z44" s="757">
        <v>4.1131451613000003</v>
      </c>
      <c r="AA44" s="757">
        <v>3.9585580645</v>
      </c>
      <c r="AB44" s="757">
        <v>4.8815107143000001</v>
      </c>
      <c r="AC44" s="757">
        <v>6.3464032257999996</v>
      </c>
      <c r="AD44" s="757">
        <v>7.1104966666999996</v>
      </c>
      <c r="AE44" s="757">
        <v>7.6956806452000004</v>
      </c>
      <c r="AF44" s="757">
        <v>8.0231333333000006</v>
      </c>
      <c r="AG44" s="757">
        <v>8.1350999999999996</v>
      </c>
      <c r="AH44" s="757">
        <v>7.9335741935000001</v>
      </c>
      <c r="AI44" s="757">
        <v>7.4229333332999996</v>
      </c>
      <c r="AJ44" s="757">
        <v>6.4761870968000004</v>
      </c>
      <c r="AK44" s="757">
        <v>5.1856600000000004</v>
      </c>
      <c r="AL44" s="757">
        <v>4.4593096774000003</v>
      </c>
      <c r="AM44" s="757">
        <v>4.7067516128999998</v>
      </c>
      <c r="AN44" s="757">
        <v>5.5155964286000003</v>
      </c>
      <c r="AO44" s="757">
        <v>7.0980870967999996</v>
      </c>
      <c r="AP44" s="757">
        <v>7.99559</v>
      </c>
      <c r="AQ44" s="757">
        <v>8.5827967742000002</v>
      </c>
      <c r="AR44" s="757">
        <v>8.9101199999999992</v>
      </c>
      <c r="AS44" s="757">
        <v>8.9067258065000008</v>
      </c>
      <c r="AT44" s="757">
        <v>8.6305419355000002</v>
      </c>
      <c r="AU44" s="757">
        <v>8.1783066666999993</v>
      </c>
      <c r="AV44" s="757">
        <v>7.2039967742000002</v>
      </c>
      <c r="AW44" s="757">
        <v>5.8752399999999998</v>
      </c>
      <c r="AX44" s="757">
        <v>5.1156032258000002</v>
      </c>
      <c r="AY44" s="757">
        <v>5.4159030000000001</v>
      </c>
      <c r="AZ44" s="757">
        <v>6.3889909999999999</v>
      </c>
      <c r="BA44" s="761">
        <v>8.2466449999999991</v>
      </c>
      <c r="BB44" s="761">
        <v>9.2684859999999993</v>
      </c>
      <c r="BC44" s="761">
        <v>9.9355550000000008</v>
      </c>
      <c r="BD44" s="761">
        <v>10.329829999999999</v>
      </c>
      <c r="BE44" s="761">
        <v>10.353249999999999</v>
      </c>
      <c r="BF44" s="761">
        <v>10.08426</v>
      </c>
      <c r="BG44" s="761">
        <v>9.4714369999999999</v>
      </c>
      <c r="BH44" s="761">
        <v>8.3998200000000001</v>
      </c>
      <c r="BI44" s="761">
        <v>6.8448409999999997</v>
      </c>
      <c r="BJ44" s="761">
        <v>5.9895829999999997</v>
      </c>
      <c r="BK44" s="761">
        <v>6.3343980000000002</v>
      </c>
      <c r="BL44" s="761">
        <v>7.4608220000000003</v>
      </c>
      <c r="BM44" s="761">
        <v>9.6136870000000005</v>
      </c>
      <c r="BN44" s="761">
        <v>10.794309999999999</v>
      </c>
      <c r="BO44" s="761">
        <v>11.56235</v>
      </c>
      <c r="BP44" s="761">
        <v>12.013489999999999</v>
      </c>
      <c r="BQ44" s="761">
        <v>12.034470000000001</v>
      </c>
      <c r="BR44" s="761">
        <v>11.716760000000001</v>
      </c>
      <c r="BS44" s="761">
        <v>11.00121</v>
      </c>
      <c r="BT44" s="761">
        <v>9.7551220000000001</v>
      </c>
      <c r="BU44" s="761">
        <v>7.9506350000000001</v>
      </c>
      <c r="BV44" s="761">
        <v>6.9572760000000002</v>
      </c>
    </row>
    <row r="45" spans="1:74" ht="12" customHeight="1" x14ac:dyDescent="0.25">
      <c r="A45" s="751" t="s">
        <v>1314</v>
      </c>
      <c r="B45" s="752" t="s">
        <v>1301</v>
      </c>
      <c r="C45" s="760">
        <v>0.51260032257999999</v>
      </c>
      <c r="D45" s="760">
        <v>0.49667214286</v>
      </c>
      <c r="E45" s="760">
        <v>0.48248709677000001</v>
      </c>
      <c r="F45" s="760">
        <v>0.55633666667000004</v>
      </c>
      <c r="G45" s="760">
        <v>0.48252935483999998</v>
      </c>
      <c r="H45" s="760">
        <v>0.38999866666999999</v>
      </c>
      <c r="I45" s="760">
        <v>0.31913258065</v>
      </c>
      <c r="J45" s="760">
        <v>0.31800225805999999</v>
      </c>
      <c r="K45" s="760">
        <v>0.35388033333000002</v>
      </c>
      <c r="L45" s="760">
        <v>0.53250580645000001</v>
      </c>
      <c r="M45" s="760">
        <v>0.61914400000000003</v>
      </c>
      <c r="N45" s="760">
        <v>0.58741225805999997</v>
      </c>
      <c r="O45" s="760">
        <v>0.62959290322999995</v>
      </c>
      <c r="P45" s="760">
        <v>0.68251793103000002</v>
      </c>
      <c r="Q45" s="760">
        <v>0.63280677418999998</v>
      </c>
      <c r="R45" s="760">
        <v>0.61140666666999999</v>
      </c>
      <c r="S45" s="760">
        <v>0.51319612903</v>
      </c>
      <c r="T45" s="760">
        <v>0.45366200000000001</v>
      </c>
      <c r="U45" s="760">
        <v>0.42732129031999999</v>
      </c>
      <c r="V45" s="760">
        <v>0.33860193548</v>
      </c>
      <c r="W45" s="760">
        <v>0.43200933333000002</v>
      </c>
      <c r="X45" s="760">
        <v>0.56286354838999997</v>
      </c>
      <c r="Y45" s="760">
        <v>0.59405699999999995</v>
      </c>
      <c r="Z45" s="760">
        <v>0.75822935483999998</v>
      </c>
      <c r="AA45" s="760">
        <v>0.60415419355</v>
      </c>
      <c r="AB45" s="760">
        <v>0.67908357142999998</v>
      </c>
      <c r="AC45" s="760">
        <v>0.80871419354999996</v>
      </c>
      <c r="AD45" s="760">
        <v>0.74336766666999998</v>
      </c>
      <c r="AE45" s="760">
        <v>0.66421129032000004</v>
      </c>
      <c r="AF45" s="760">
        <v>0.58808666666999998</v>
      </c>
      <c r="AG45" s="760">
        <v>0.39655516129000001</v>
      </c>
      <c r="AH45" s="760">
        <v>0.30916096774000001</v>
      </c>
      <c r="AI45" s="760">
        <v>0.51229400000000003</v>
      </c>
      <c r="AJ45" s="760">
        <v>0.73258741935000005</v>
      </c>
      <c r="AK45" s="760">
        <v>0.75333433332999999</v>
      </c>
      <c r="AL45" s="760">
        <v>0.73460322581000004</v>
      </c>
      <c r="AM45" s="760">
        <v>0.89792929032000002</v>
      </c>
      <c r="AN45" s="760">
        <v>0.91863392857000004</v>
      </c>
      <c r="AO45" s="760">
        <v>0.97234777418999996</v>
      </c>
      <c r="AP45" s="760">
        <v>0.93287026666999995</v>
      </c>
      <c r="AQ45" s="760">
        <v>0.80814545160999995</v>
      </c>
      <c r="AR45" s="760">
        <v>0.78953066667000005</v>
      </c>
      <c r="AS45" s="760">
        <v>0.59672922580999999</v>
      </c>
      <c r="AT45" s="760">
        <v>0.64475490322999995</v>
      </c>
      <c r="AU45" s="760">
        <v>0.66832389999999997</v>
      </c>
      <c r="AV45" s="760">
        <v>0.81098570968000006</v>
      </c>
      <c r="AW45" s="760">
        <v>0.87192610000000004</v>
      </c>
      <c r="AX45" s="760">
        <v>0.82518851612999999</v>
      </c>
      <c r="AY45" s="760">
        <v>0.88342359999999998</v>
      </c>
      <c r="AZ45" s="760">
        <v>0.88522369999999995</v>
      </c>
      <c r="BA45" s="764">
        <v>0.88848640000000001</v>
      </c>
      <c r="BB45" s="764">
        <v>0.91321379999999996</v>
      </c>
      <c r="BC45" s="764">
        <v>0.87252569999999996</v>
      </c>
      <c r="BD45" s="764">
        <v>0.8502596</v>
      </c>
      <c r="BE45" s="764">
        <v>0.80745350000000005</v>
      </c>
      <c r="BF45" s="764">
        <v>0.7848889</v>
      </c>
      <c r="BG45" s="764">
        <v>0.81350880000000003</v>
      </c>
      <c r="BH45" s="764">
        <v>0.90598000000000001</v>
      </c>
      <c r="BI45" s="764">
        <v>0.98386700000000005</v>
      </c>
      <c r="BJ45" s="764">
        <v>0.95503700000000002</v>
      </c>
      <c r="BK45" s="764">
        <v>0.99660300000000002</v>
      </c>
      <c r="BL45" s="764">
        <v>0.98962689999999998</v>
      </c>
      <c r="BM45" s="764">
        <v>0.98829520000000004</v>
      </c>
      <c r="BN45" s="764">
        <v>1.0106360000000001</v>
      </c>
      <c r="BO45" s="764">
        <v>0.96871989999999997</v>
      </c>
      <c r="BP45" s="764">
        <v>0.94583039999999996</v>
      </c>
      <c r="BQ45" s="764">
        <v>0.90271330000000005</v>
      </c>
      <c r="BR45" s="764">
        <v>0.87999729999999998</v>
      </c>
      <c r="BS45" s="764">
        <v>0.90854630000000003</v>
      </c>
      <c r="BT45" s="764">
        <v>1.0009859999999999</v>
      </c>
      <c r="BU45" s="764">
        <v>1.0788610000000001</v>
      </c>
      <c r="BV45" s="764">
        <v>1.050027</v>
      </c>
    </row>
    <row r="46" spans="1:74" ht="12" customHeight="1" x14ac:dyDescent="0.25">
      <c r="A46" s="753"/>
      <c r="B46" s="756" t="s">
        <v>1322</v>
      </c>
      <c r="C46" s="754"/>
      <c r="D46" s="754"/>
      <c r="E46" s="754"/>
      <c r="F46" s="754"/>
      <c r="G46" s="754"/>
      <c r="H46" s="754"/>
      <c r="I46" s="754"/>
      <c r="J46" s="754"/>
      <c r="K46" s="754"/>
      <c r="L46" s="754"/>
      <c r="M46" s="754"/>
      <c r="N46" s="754"/>
      <c r="O46" s="754"/>
      <c r="P46" s="754"/>
      <c r="Q46" s="754"/>
      <c r="R46" s="755"/>
      <c r="S46" s="755"/>
      <c r="T46" s="755"/>
      <c r="U46" s="755"/>
      <c r="V46" s="755"/>
      <c r="W46" s="755"/>
      <c r="X46" s="755"/>
      <c r="Y46" s="755"/>
      <c r="Z46" s="755"/>
      <c r="AA46" s="755"/>
      <c r="AB46" s="755"/>
      <c r="AC46" s="755"/>
      <c r="AD46" s="755"/>
      <c r="AE46" s="755"/>
      <c r="AF46" s="755"/>
      <c r="AG46" s="755"/>
      <c r="AH46" s="755"/>
      <c r="AI46" s="755"/>
      <c r="AJ46" s="755"/>
      <c r="AK46" s="755"/>
      <c r="AL46" s="755"/>
      <c r="AM46" s="755"/>
      <c r="AN46" s="755"/>
      <c r="AO46" s="755"/>
      <c r="AP46" s="755"/>
      <c r="AQ46" s="755"/>
      <c r="AR46" s="755"/>
      <c r="AS46" s="755"/>
      <c r="AT46" s="755"/>
      <c r="AU46" s="755"/>
      <c r="AV46" s="755"/>
      <c r="AW46" s="755"/>
      <c r="AX46" s="755"/>
      <c r="AY46" s="755"/>
      <c r="AZ46" s="755"/>
      <c r="BA46" s="755"/>
      <c r="BB46" s="755"/>
      <c r="BC46" s="755"/>
      <c r="BD46" s="770"/>
      <c r="BE46" s="770"/>
      <c r="BF46" s="770"/>
      <c r="BG46" s="755"/>
      <c r="BH46" s="755"/>
      <c r="BI46" s="755"/>
      <c r="BJ46" s="755"/>
      <c r="BK46" s="755"/>
      <c r="BL46" s="755"/>
      <c r="BM46" s="755"/>
      <c r="BN46" s="755"/>
      <c r="BO46" s="755"/>
      <c r="BP46" s="755"/>
      <c r="BQ46" s="755"/>
      <c r="BR46" s="755"/>
      <c r="BS46" s="755"/>
      <c r="BT46" s="755"/>
      <c r="BU46" s="755"/>
      <c r="BV46" s="755"/>
    </row>
    <row r="47" spans="1:74" ht="12" customHeight="1" x14ac:dyDescent="0.25">
      <c r="A47" s="747"/>
      <c r="B47" s="742" t="s">
        <v>1319</v>
      </c>
      <c r="C47" s="742"/>
      <c r="D47" s="742"/>
      <c r="E47" s="742"/>
      <c r="F47" s="742"/>
      <c r="G47" s="742"/>
      <c r="H47" s="742"/>
      <c r="I47" s="742"/>
      <c r="J47" s="742"/>
      <c r="K47" s="742"/>
      <c r="L47" s="742"/>
      <c r="M47" s="742"/>
      <c r="N47" s="742"/>
      <c r="O47" s="742"/>
      <c r="P47" s="742"/>
      <c r="Q47" s="742"/>
    </row>
    <row r="48" spans="1:74" ht="12" customHeight="1" x14ac:dyDescent="0.25">
      <c r="A48" s="747"/>
      <c r="B48" s="742" t="s">
        <v>1315</v>
      </c>
      <c r="C48" s="742"/>
      <c r="D48" s="742"/>
      <c r="E48" s="742"/>
      <c r="F48" s="742"/>
      <c r="G48" s="742"/>
      <c r="H48" s="742"/>
      <c r="I48" s="742"/>
      <c r="J48" s="742"/>
      <c r="K48" s="742"/>
      <c r="L48" s="742"/>
      <c r="M48" s="742"/>
      <c r="N48" s="742"/>
      <c r="O48" s="742"/>
      <c r="P48" s="742"/>
      <c r="Q48" s="742"/>
    </row>
    <row r="49" spans="1:17" ht="12" customHeight="1" x14ac:dyDescent="0.25">
      <c r="A49" s="747"/>
      <c r="B49" s="742" t="s">
        <v>1316</v>
      </c>
      <c r="C49" s="742"/>
      <c r="D49" s="742"/>
      <c r="E49" s="742"/>
      <c r="F49" s="742"/>
      <c r="G49" s="742"/>
      <c r="H49" s="742"/>
      <c r="I49" s="742"/>
      <c r="J49" s="742"/>
      <c r="K49" s="742"/>
      <c r="L49" s="742"/>
      <c r="M49" s="742"/>
      <c r="N49" s="742"/>
      <c r="O49" s="742"/>
      <c r="P49" s="742"/>
      <c r="Q49" s="742"/>
    </row>
    <row r="50" spans="1:17" ht="12" customHeight="1" x14ac:dyDescent="0.25">
      <c r="A50" s="747"/>
      <c r="B50" s="742" t="s">
        <v>1317</v>
      </c>
      <c r="C50" s="742"/>
      <c r="D50" s="742"/>
      <c r="E50" s="742"/>
      <c r="F50" s="742"/>
      <c r="G50" s="742"/>
      <c r="H50" s="742"/>
      <c r="I50" s="742"/>
      <c r="J50" s="742"/>
      <c r="K50" s="742"/>
      <c r="L50" s="742"/>
      <c r="M50" s="742"/>
      <c r="N50" s="742"/>
      <c r="O50" s="742"/>
      <c r="P50" s="742"/>
      <c r="Q50" s="742"/>
    </row>
    <row r="51" spans="1:17" ht="12" customHeight="1" x14ac:dyDescent="0.25">
      <c r="A51" s="747"/>
      <c r="B51" s="742" t="s">
        <v>1318</v>
      </c>
      <c r="C51" s="742"/>
      <c r="D51" s="742"/>
      <c r="E51" s="742"/>
      <c r="F51" s="742"/>
      <c r="G51" s="742"/>
      <c r="H51" s="742"/>
      <c r="I51" s="742"/>
      <c r="J51" s="742"/>
      <c r="K51" s="742"/>
      <c r="L51" s="742"/>
      <c r="M51" s="742"/>
      <c r="N51" s="742"/>
      <c r="O51" s="742"/>
      <c r="P51" s="742"/>
      <c r="Q51" s="742"/>
    </row>
    <row r="52" spans="1:17" ht="12" customHeight="1" x14ac:dyDescent="0.25">
      <c r="A52" s="747"/>
      <c r="B52" s="742" t="s">
        <v>1320</v>
      </c>
      <c r="C52" s="742"/>
      <c r="D52" s="742"/>
      <c r="E52" s="742"/>
      <c r="F52" s="742"/>
      <c r="G52" s="742"/>
      <c r="H52" s="742"/>
      <c r="I52" s="742"/>
      <c r="J52" s="742"/>
      <c r="K52" s="742"/>
      <c r="L52" s="742"/>
      <c r="M52" s="742"/>
      <c r="N52" s="742"/>
      <c r="O52" s="742"/>
      <c r="P52" s="742"/>
      <c r="Q52" s="742"/>
    </row>
    <row r="53" spans="1:17" ht="12" customHeight="1" x14ac:dyDescent="0.25">
      <c r="A53" s="747"/>
      <c r="B53" s="742" t="s">
        <v>1032</v>
      </c>
      <c r="C53" s="742"/>
      <c r="D53" s="742"/>
      <c r="E53" s="742"/>
      <c r="F53" s="742"/>
      <c r="G53" s="742"/>
      <c r="H53" s="742"/>
      <c r="I53" s="742"/>
      <c r="J53" s="742"/>
      <c r="K53" s="742"/>
      <c r="L53" s="742"/>
      <c r="M53" s="742"/>
      <c r="N53" s="742"/>
      <c r="O53" s="742"/>
      <c r="P53" s="742"/>
      <c r="Q53" s="742"/>
    </row>
    <row r="54" spans="1:17" ht="12" customHeight="1" x14ac:dyDescent="0.25">
      <c r="A54" s="747"/>
      <c r="B54" s="742" t="s">
        <v>1321</v>
      </c>
      <c r="C54" s="742"/>
      <c r="D54" s="742"/>
      <c r="E54" s="742"/>
      <c r="F54" s="742"/>
      <c r="G54" s="742"/>
      <c r="H54" s="742"/>
      <c r="I54" s="742"/>
      <c r="J54" s="742"/>
      <c r="K54" s="742"/>
      <c r="L54" s="742"/>
      <c r="M54" s="742"/>
      <c r="N54" s="742"/>
      <c r="O54" s="742"/>
      <c r="P54" s="742"/>
      <c r="Q54" s="742"/>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T26" transitionEvaluation="1" transitionEntry="1" codeName="Sheet6">
    <pageSetUpPr fitToPage="1"/>
  </sheetPr>
  <dimension ref="A1:BV160"/>
  <sheetViews>
    <sheetView showGridLines="0" workbookViewId="0">
      <pane xSplit="2" ySplit="4" topLeftCell="AT26" activePane="bottomRight" state="frozen"/>
      <selection activeCell="BF63" sqref="BF63"/>
      <selection pane="topRight" activeCell="BF63" sqref="BF63"/>
      <selection pane="bottomLeft" activeCell="BF63" sqref="BF63"/>
      <selection pane="bottomRight" activeCell="BF73" sqref="BF73"/>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59" customWidth="1"/>
    <col min="56" max="58" width="7.42578125" style="715" customWidth="1"/>
    <col min="59" max="62" width="7.42578125" style="359" customWidth="1"/>
    <col min="63" max="74" width="7.42578125" style="135" customWidth="1"/>
    <col min="75" max="16384" width="9.5703125" style="135"/>
  </cols>
  <sheetData>
    <row r="1" spans="1:74" ht="13.35" customHeight="1" x14ac:dyDescent="0.2">
      <c r="A1" s="791" t="s">
        <v>982</v>
      </c>
      <c r="B1" s="855" t="s">
        <v>1351</v>
      </c>
      <c r="C1" s="856"/>
      <c r="D1" s="856"/>
      <c r="E1" s="856"/>
      <c r="F1" s="856"/>
      <c r="G1" s="856"/>
      <c r="H1" s="856"/>
      <c r="I1" s="856"/>
      <c r="J1" s="856"/>
      <c r="K1" s="856"/>
      <c r="L1" s="856"/>
      <c r="M1" s="856"/>
      <c r="N1" s="856"/>
      <c r="O1" s="856"/>
      <c r="P1" s="856"/>
      <c r="Q1" s="856"/>
      <c r="R1" s="856"/>
      <c r="S1" s="856"/>
      <c r="T1" s="856"/>
      <c r="U1" s="856"/>
      <c r="V1" s="856"/>
      <c r="W1" s="856"/>
      <c r="X1" s="856"/>
      <c r="Y1" s="856"/>
      <c r="Z1" s="856"/>
      <c r="AA1" s="856"/>
      <c r="AB1" s="856"/>
      <c r="AC1" s="856"/>
      <c r="AD1" s="856"/>
      <c r="AE1" s="856"/>
      <c r="AF1" s="856"/>
      <c r="AG1" s="856"/>
      <c r="AH1" s="856"/>
      <c r="AI1" s="856"/>
      <c r="AJ1" s="856"/>
      <c r="AK1" s="856"/>
      <c r="AL1" s="856"/>
      <c r="AM1" s="260"/>
    </row>
    <row r="2" spans="1:74" s="47" customFormat="1" ht="12.75" x14ac:dyDescent="0.2">
      <c r="A2" s="792"/>
      <c r="B2" s="541" t="str">
        <f>"U.S. Energy Information Administration  |  Short-Term Energy Outlook  - "&amp;Dates!D1</f>
        <v>U.S. Energy Information Administration  |  Short-Term Energy Outlook  - March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1"/>
      <c r="AY2" s="408"/>
      <c r="AZ2" s="408"/>
      <c r="BA2" s="408"/>
      <c r="BB2" s="408"/>
      <c r="BC2" s="408"/>
      <c r="BD2" s="658"/>
      <c r="BE2" s="658"/>
      <c r="BF2" s="658"/>
      <c r="BG2" s="408"/>
      <c r="BH2" s="408"/>
      <c r="BI2" s="408"/>
      <c r="BJ2" s="408"/>
    </row>
    <row r="3" spans="1:74" s="12" customFormat="1" ht="12.75" x14ac:dyDescent="0.2">
      <c r="A3" s="14"/>
      <c r="B3" s="15"/>
      <c r="C3" s="796">
        <f>Dates!D3</f>
        <v>2015</v>
      </c>
      <c r="D3" s="787"/>
      <c r="E3" s="787"/>
      <c r="F3" s="787"/>
      <c r="G3" s="787"/>
      <c r="H3" s="787"/>
      <c r="I3" s="787"/>
      <c r="J3" s="787"/>
      <c r="K3" s="787"/>
      <c r="L3" s="787"/>
      <c r="M3" s="787"/>
      <c r="N3" s="788"/>
      <c r="O3" s="796">
        <f>C3+1</f>
        <v>2016</v>
      </c>
      <c r="P3" s="797"/>
      <c r="Q3" s="797"/>
      <c r="R3" s="797"/>
      <c r="S3" s="797"/>
      <c r="T3" s="797"/>
      <c r="U3" s="797"/>
      <c r="V3" s="797"/>
      <c r="W3" s="797"/>
      <c r="X3" s="787"/>
      <c r="Y3" s="787"/>
      <c r="Z3" s="788"/>
      <c r="AA3" s="786">
        <f>O3+1</f>
        <v>2017</v>
      </c>
      <c r="AB3" s="787"/>
      <c r="AC3" s="787"/>
      <c r="AD3" s="787"/>
      <c r="AE3" s="787"/>
      <c r="AF3" s="787"/>
      <c r="AG3" s="787"/>
      <c r="AH3" s="787"/>
      <c r="AI3" s="787"/>
      <c r="AJ3" s="787"/>
      <c r="AK3" s="787"/>
      <c r="AL3" s="788"/>
      <c r="AM3" s="786">
        <f>AA3+1</f>
        <v>2018</v>
      </c>
      <c r="AN3" s="787"/>
      <c r="AO3" s="787"/>
      <c r="AP3" s="787"/>
      <c r="AQ3" s="787"/>
      <c r="AR3" s="787"/>
      <c r="AS3" s="787"/>
      <c r="AT3" s="787"/>
      <c r="AU3" s="787"/>
      <c r="AV3" s="787"/>
      <c r="AW3" s="787"/>
      <c r="AX3" s="788"/>
      <c r="AY3" s="786">
        <f>AM3+1</f>
        <v>2019</v>
      </c>
      <c r="AZ3" s="793"/>
      <c r="BA3" s="793"/>
      <c r="BB3" s="793"/>
      <c r="BC3" s="793"/>
      <c r="BD3" s="793"/>
      <c r="BE3" s="793"/>
      <c r="BF3" s="793"/>
      <c r="BG3" s="793"/>
      <c r="BH3" s="793"/>
      <c r="BI3" s="793"/>
      <c r="BJ3" s="794"/>
      <c r="BK3" s="786">
        <f>AY3+1</f>
        <v>2020</v>
      </c>
      <c r="BL3" s="787"/>
      <c r="BM3" s="787"/>
      <c r="BN3" s="787"/>
      <c r="BO3" s="787"/>
      <c r="BP3" s="787"/>
      <c r="BQ3" s="787"/>
      <c r="BR3" s="787"/>
      <c r="BS3" s="787"/>
      <c r="BT3" s="787"/>
      <c r="BU3" s="787"/>
      <c r="BV3" s="788"/>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140"/>
      <c r="B5" s="136" t="s">
        <v>977</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716"/>
      <c r="BE5" s="716"/>
      <c r="BF5" s="716"/>
      <c r="BG5" s="716"/>
      <c r="BH5" s="716"/>
      <c r="BI5" s="716"/>
      <c r="BJ5" s="419"/>
      <c r="BK5" s="419"/>
      <c r="BL5" s="419"/>
      <c r="BM5" s="419"/>
      <c r="BN5" s="419"/>
      <c r="BO5" s="419"/>
      <c r="BP5" s="419"/>
      <c r="BQ5" s="419"/>
      <c r="BR5" s="419"/>
      <c r="BS5" s="419"/>
      <c r="BT5" s="419"/>
      <c r="BU5" s="419"/>
      <c r="BV5" s="419"/>
    </row>
    <row r="6" spans="1:74" ht="11.1" customHeight="1" x14ac:dyDescent="0.2">
      <c r="A6" s="140"/>
      <c r="B6" s="36" t="s">
        <v>683</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420"/>
      <c r="BE6" s="420"/>
      <c r="BF6" s="420"/>
      <c r="BG6" s="420"/>
      <c r="BH6" s="420"/>
      <c r="BI6" s="420"/>
      <c r="BJ6" s="420"/>
      <c r="BK6" s="420"/>
      <c r="BL6" s="420"/>
      <c r="BM6" s="420"/>
      <c r="BN6" s="420"/>
      <c r="BO6" s="420"/>
      <c r="BP6" s="420"/>
      <c r="BQ6" s="420"/>
      <c r="BR6" s="420"/>
      <c r="BS6" s="420"/>
      <c r="BT6" s="420"/>
      <c r="BU6" s="420"/>
      <c r="BV6" s="420"/>
    </row>
    <row r="7" spans="1:74" ht="11.1" customHeight="1" x14ac:dyDescent="0.2">
      <c r="A7" s="140" t="s">
        <v>684</v>
      </c>
      <c r="B7" s="39" t="s">
        <v>1347</v>
      </c>
      <c r="C7" s="240">
        <v>17207.590852000001</v>
      </c>
      <c r="D7" s="240">
        <v>17254.688963000001</v>
      </c>
      <c r="E7" s="240">
        <v>17301.952184999998</v>
      </c>
      <c r="F7" s="240">
        <v>17364.491333000002</v>
      </c>
      <c r="G7" s="240">
        <v>17400.751667</v>
      </c>
      <c r="H7" s="240">
        <v>17425.844000000001</v>
      </c>
      <c r="I7" s="240">
        <v>17428.485074</v>
      </c>
      <c r="J7" s="240">
        <v>17439.703851999999</v>
      </c>
      <c r="K7" s="240">
        <v>17448.217074</v>
      </c>
      <c r="L7" s="240">
        <v>17443.050519</v>
      </c>
      <c r="M7" s="240">
        <v>17454.383296</v>
      </c>
      <c r="N7" s="240">
        <v>17471.241184999999</v>
      </c>
      <c r="O7" s="240">
        <v>17496.255741000001</v>
      </c>
      <c r="P7" s="240">
        <v>17522.190184999999</v>
      </c>
      <c r="Q7" s="240">
        <v>17551.676073999999</v>
      </c>
      <c r="R7" s="240">
        <v>17591.655037</v>
      </c>
      <c r="S7" s="240">
        <v>17623.037593000001</v>
      </c>
      <c r="T7" s="240">
        <v>17652.765370000001</v>
      </c>
      <c r="U7" s="240">
        <v>17679.630369999999</v>
      </c>
      <c r="V7" s="240">
        <v>17706.954592999999</v>
      </c>
      <c r="W7" s="240">
        <v>17733.530037</v>
      </c>
      <c r="X7" s="240">
        <v>17758.157147999998</v>
      </c>
      <c r="Y7" s="240">
        <v>17784.134704</v>
      </c>
      <c r="Z7" s="240">
        <v>17810.263147999998</v>
      </c>
      <c r="AA7" s="240">
        <v>17828.848999999998</v>
      </c>
      <c r="AB7" s="240">
        <v>17861.049332999999</v>
      </c>
      <c r="AC7" s="240">
        <v>17899.170666999999</v>
      </c>
      <c r="AD7" s="240">
        <v>17952.060851999999</v>
      </c>
      <c r="AE7" s="240">
        <v>17995.388296000001</v>
      </c>
      <c r="AF7" s="240">
        <v>18038.000852000001</v>
      </c>
      <c r="AG7" s="240">
        <v>18082.319852000001</v>
      </c>
      <c r="AH7" s="240">
        <v>18121.68663</v>
      </c>
      <c r="AI7" s="240">
        <v>18158.522518999998</v>
      </c>
      <c r="AJ7" s="240">
        <v>18189.854480999998</v>
      </c>
      <c r="AK7" s="240">
        <v>18223.858370000002</v>
      </c>
      <c r="AL7" s="240">
        <v>18257.561148000001</v>
      </c>
      <c r="AM7" s="240">
        <v>18277.612000000001</v>
      </c>
      <c r="AN7" s="240">
        <v>18320.725666999999</v>
      </c>
      <c r="AO7" s="240">
        <v>18373.551332999999</v>
      </c>
      <c r="AP7" s="240">
        <v>18454.107370000002</v>
      </c>
      <c r="AQ7" s="240">
        <v>18512.843259000001</v>
      </c>
      <c r="AR7" s="240">
        <v>18567.77737</v>
      </c>
      <c r="AS7" s="240">
        <v>18618.909704000002</v>
      </c>
      <c r="AT7" s="240">
        <v>18666.240258999998</v>
      </c>
      <c r="AU7" s="240">
        <v>18709.769036999998</v>
      </c>
      <c r="AV7" s="240">
        <v>18745.879443999998</v>
      </c>
      <c r="AW7" s="240">
        <v>18780.372111000001</v>
      </c>
      <c r="AX7" s="240">
        <v>18811.288444000002</v>
      </c>
      <c r="AY7" s="240">
        <v>18826.498519000001</v>
      </c>
      <c r="AZ7" s="240">
        <v>18859.359629999999</v>
      </c>
      <c r="BA7" s="333">
        <v>18897.740000000002</v>
      </c>
      <c r="BB7" s="333">
        <v>18951.87</v>
      </c>
      <c r="BC7" s="333">
        <v>18993.62</v>
      </c>
      <c r="BD7" s="333">
        <v>19033.240000000002</v>
      </c>
      <c r="BE7" s="333">
        <v>19069.009999999998</v>
      </c>
      <c r="BF7" s="333">
        <v>19105.61</v>
      </c>
      <c r="BG7" s="333">
        <v>19141.330000000002</v>
      </c>
      <c r="BH7" s="333">
        <v>19177.259999999998</v>
      </c>
      <c r="BI7" s="333">
        <v>19210.43</v>
      </c>
      <c r="BJ7" s="333">
        <v>19241.919999999998</v>
      </c>
      <c r="BK7" s="333">
        <v>19270.47</v>
      </c>
      <c r="BL7" s="333">
        <v>19299.55</v>
      </c>
      <c r="BM7" s="333">
        <v>19327.91</v>
      </c>
      <c r="BN7" s="333">
        <v>19355.96</v>
      </c>
      <c r="BO7" s="333">
        <v>19382.53</v>
      </c>
      <c r="BP7" s="333">
        <v>19408.05</v>
      </c>
      <c r="BQ7" s="333">
        <v>19432.43</v>
      </c>
      <c r="BR7" s="333">
        <v>19455.89</v>
      </c>
      <c r="BS7" s="333">
        <v>19478.36</v>
      </c>
      <c r="BT7" s="333">
        <v>19496.68</v>
      </c>
      <c r="BU7" s="333">
        <v>19519.5</v>
      </c>
      <c r="BV7" s="333">
        <v>19543.669999999998</v>
      </c>
    </row>
    <row r="8" spans="1:74" ht="11.1" customHeight="1" x14ac:dyDescent="0.2">
      <c r="A8" s="140"/>
      <c r="B8" s="36" t="s">
        <v>1008</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333"/>
      <c r="BB8" s="333"/>
      <c r="BC8" s="333"/>
      <c r="BD8" s="333"/>
      <c r="BE8" s="333"/>
      <c r="BF8" s="333"/>
      <c r="BG8" s="333"/>
      <c r="BH8" s="333"/>
      <c r="BI8" s="333"/>
      <c r="BJ8" s="333"/>
      <c r="BK8" s="333"/>
      <c r="BL8" s="333"/>
      <c r="BM8" s="333"/>
      <c r="BN8" s="333"/>
      <c r="BO8" s="333"/>
      <c r="BP8" s="333"/>
      <c r="BQ8" s="333"/>
      <c r="BR8" s="333"/>
      <c r="BS8" s="333"/>
      <c r="BT8" s="333"/>
      <c r="BU8" s="333"/>
      <c r="BV8" s="333"/>
    </row>
    <row r="9" spans="1:74" ht="11.1" customHeight="1" x14ac:dyDescent="0.2">
      <c r="A9" s="140" t="s">
        <v>1009</v>
      </c>
      <c r="B9" s="39" t="s">
        <v>1347</v>
      </c>
      <c r="C9" s="240">
        <v>11759</v>
      </c>
      <c r="D9" s="240">
        <v>11778.8</v>
      </c>
      <c r="E9" s="240">
        <v>11827.3</v>
      </c>
      <c r="F9" s="240">
        <v>11854.5</v>
      </c>
      <c r="G9" s="240">
        <v>11897.2</v>
      </c>
      <c r="H9" s="240">
        <v>11910.8</v>
      </c>
      <c r="I9" s="240">
        <v>11943.4</v>
      </c>
      <c r="J9" s="240">
        <v>11978.6</v>
      </c>
      <c r="K9" s="240">
        <v>11993.9</v>
      </c>
      <c r="L9" s="240">
        <v>12016.3</v>
      </c>
      <c r="M9" s="240">
        <v>12037.4</v>
      </c>
      <c r="N9" s="240">
        <v>12065.2</v>
      </c>
      <c r="O9" s="240">
        <v>12067.6</v>
      </c>
      <c r="P9" s="240">
        <v>12144</v>
      </c>
      <c r="Q9" s="240">
        <v>12123.7</v>
      </c>
      <c r="R9" s="240">
        <v>12178</v>
      </c>
      <c r="S9" s="240">
        <v>12206.7</v>
      </c>
      <c r="T9" s="240">
        <v>12257.7</v>
      </c>
      <c r="U9" s="240">
        <v>12260.1</v>
      </c>
      <c r="V9" s="240">
        <v>12289</v>
      </c>
      <c r="W9" s="240">
        <v>12333.8</v>
      </c>
      <c r="X9" s="240">
        <v>12343.8</v>
      </c>
      <c r="Y9" s="240">
        <v>12369.8</v>
      </c>
      <c r="Z9" s="240">
        <v>12404.6</v>
      </c>
      <c r="AA9" s="240">
        <v>12409.6</v>
      </c>
      <c r="AB9" s="240">
        <v>12390.9</v>
      </c>
      <c r="AC9" s="240">
        <v>12482.5</v>
      </c>
      <c r="AD9" s="240">
        <v>12492.3</v>
      </c>
      <c r="AE9" s="240">
        <v>12515.9</v>
      </c>
      <c r="AF9" s="240">
        <v>12539.3</v>
      </c>
      <c r="AG9" s="240">
        <v>12555.6</v>
      </c>
      <c r="AH9" s="240">
        <v>12570.7</v>
      </c>
      <c r="AI9" s="240">
        <v>12628.4</v>
      </c>
      <c r="AJ9" s="240">
        <v>12662.3</v>
      </c>
      <c r="AK9" s="240">
        <v>12721.2</v>
      </c>
      <c r="AL9" s="240">
        <v>12735.6</v>
      </c>
      <c r="AM9" s="240">
        <v>12721</v>
      </c>
      <c r="AN9" s="240">
        <v>12687.8</v>
      </c>
      <c r="AO9" s="240">
        <v>12759.8</v>
      </c>
      <c r="AP9" s="240">
        <v>12799.2</v>
      </c>
      <c r="AQ9" s="240">
        <v>12842.8</v>
      </c>
      <c r="AR9" s="240">
        <v>12884.1</v>
      </c>
      <c r="AS9" s="240">
        <v>12927.5</v>
      </c>
      <c r="AT9" s="240">
        <v>12966.5</v>
      </c>
      <c r="AU9" s="240">
        <v>12965.9</v>
      </c>
      <c r="AV9" s="240">
        <v>13040.8</v>
      </c>
      <c r="AW9" s="240">
        <v>13083.3</v>
      </c>
      <c r="AX9" s="240">
        <v>13100.250704</v>
      </c>
      <c r="AY9" s="240">
        <v>13107.904184999999</v>
      </c>
      <c r="AZ9" s="240">
        <v>13129.858630000001</v>
      </c>
      <c r="BA9" s="333">
        <v>13154.15</v>
      </c>
      <c r="BB9" s="333">
        <v>13181.16</v>
      </c>
      <c r="BC9" s="333">
        <v>13209.86</v>
      </c>
      <c r="BD9" s="333">
        <v>13240.63</v>
      </c>
      <c r="BE9" s="333">
        <v>13277.08</v>
      </c>
      <c r="BF9" s="333">
        <v>13309.28</v>
      </c>
      <c r="BG9" s="333">
        <v>13340.85</v>
      </c>
      <c r="BH9" s="333">
        <v>13372.48</v>
      </c>
      <c r="BI9" s="333">
        <v>13402.25</v>
      </c>
      <c r="BJ9" s="333">
        <v>13430.85</v>
      </c>
      <c r="BK9" s="333">
        <v>13458.32</v>
      </c>
      <c r="BL9" s="333">
        <v>13484.58</v>
      </c>
      <c r="BM9" s="333">
        <v>13509.64</v>
      </c>
      <c r="BN9" s="333">
        <v>13531.17</v>
      </c>
      <c r="BO9" s="333">
        <v>13555.61</v>
      </c>
      <c r="BP9" s="333">
        <v>13580.61</v>
      </c>
      <c r="BQ9" s="333">
        <v>13608.75</v>
      </c>
      <c r="BR9" s="333">
        <v>13632.96</v>
      </c>
      <c r="BS9" s="333">
        <v>13655.82</v>
      </c>
      <c r="BT9" s="333">
        <v>13675.35</v>
      </c>
      <c r="BU9" s="333">
        <v>13696.97</v>
      </c>
      <c r="BV9" s="333">
        <v>13718.71</v>
      </c>
    </row>
    <row r="10" spans="1:74" ht="11.1" customHeight="1" x14ac:dyDescent="0.2">
      <c r="A10" s="140"/>
      <c r="B10" s="777" t="s">
        <v>1352</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354"/>
      <c r="BB10" s="354"/>
      <c r="BC10" s="354"/>
      <c r="BD10" s="354"/>
      <c r="BE10" s="354"/>
      <c r="BF10" s="354"/>
      <c r="BG10" s="354"/>
      <c r="BH10" s="354"/>
      <c r="BI10" s="354"/>
      <c r="BJ10" s="354"/>
      <c r="BK10" s="354"/>
      <c r="BL10" s="354"/>
      <c r="BM10" s="354"/>
      <c r="BN10" s="354"/>
      <c r="BO10" s="354"/>
      <c r="BP10" s="354"/>
      <c r="BQ10" s="354"/>
      <c r="BR10" s="354"/>
      <c r="BS10" s="354"/>
      <c r="BT10" s="354"/>
      <c r="BU10" s="354"/>
      <c r="BV10" s="354"/>
    </row>
    <row r="11" spans="1:74" ht="11.1" customHeight="1" x14ac:dyDescent="0.2">
      <c r="A11" s="140" t="s">
        <v>698</v>
      </c>
      <c r="B11" s="39" t="s">
        <v>1347</v>
      </c>
      <c r="C11" s="240">
        <v>2926.3861852</v>
      </c>
      <c r="D11" s="240">
        <v>2929.3652963</v>
      </c>
      <c r="E11" s="240">
        <v>2935.3705184999999</v>
      </c>
      <c r="F11" s="240">
        <v>2949.0788889</v>
      </c>
      <c r="G11" s="240">
        <v>2957.6285555999998</v>
      </c>
      <c r="H11" s="240">
        <v>2965.6965556</v>
      </c>
      <c r="I11" s="240">
        <v>2978.1374074</v>
      </c>
      <c r="J11" s="240">
        <v>2981.6011852000001</v>
      </c>
      <c r="K11" s="240">
        <v>2980.9424073999999</v>
      </c>
      <c r="L11" s="240">
        <v>2966.4952963000001</v>
      </c>
      <c r="M11" s="240">
        <v>2964.8407407</v>
      </c>
      <c r="N11" s="240">
        <v>2966.3129629999999</v>
      </c>
      <c r="O11" s="240">
        <v>2974.1161111000001</v>
      </c>
      <c r="P11" s="240">
        <v>2979.4387778</v>
      </c>
      <c r="Q11" s="240">
        <v>2985.4851110999998</v>
      </c>
      <c r="R11" s="240">
        <v>2992.7485925999999</v>
      </c>
      <c r="S11" s="240">
        <v>2999.8721480999998</v>
      </c>
      <c r="T11" s="240">
        <v>3007.3492593000001</v>
      </c>
      <c r="U11" s="240">
        <v>3017.2651111</v>
      </c>
      <c r="V11" s="240">
        <v>3023.8854443999999</v>
      </c>
      <c r="W11" s="240">
        <v>3029.2954444000002</v>
      </c>
      <c r="X11" s="240">
        <v>3023.0050369999999</v>
      </c>
      <c r="Y11" s="240">
        <v>3033.8619259000002</v>
      </c>
      <c r="Z11" s="240">
        <v>3051.376037</v>
      </c>
      <c r="AA11" s="240">
        <v>3090.3161110999999</v>
      </c>
      <c r="AB11" s="240">
        <v>3110.0681110999999</v>
      </c>
      <c r="AC11" s="240">
        <v>3125.4007778</v>
      </c>
      <c r="AD11" s="240">
        <v>3132.3311481000001</v>
      </c>
      <c r="AE11" s="240">
        <v>3141.8123704</v>
      </c>
      <c r="AF11" s="240">
        <v>3149.8614815000001</v>
      </c>
      <c r="AG11" s="240">
        <v>3150.3823333</v>
      </c>
      <c r="AH11" s="240">
        <v>3160.1393333000001</v>
      </c>
      <c r="AI11" s="240">
        <v>3173.0363333</v>
      </c>
      <c r="AJ11" s="240">
        <v>3191.2011852000001</v>
      </c>
      <c r="AK11" s="240">
        <v>3208.7822962999999</v>
      </c>
      <c r="AL11" s="240">
        <v>3227.9075185000002</v>
      </c>
      <c r="AM11" s="240">
        <v>3252.2624814999999</v>
      </c>
      <c r="AN11" s="240">
        <v>3271.7117036999998</v>
      </c>
      <c r="AO11" s="240">
        <v>3289.9408148000002</v>
      </c>
      <c r="AP11" s="240">
        <v>3311.4818147999999</v>
      </c>
      <c r="AQ11" s="240">
        <v>3323.8717037000001</v>
      </c>
      <c r="AR11" s="240">
        <v>3331.6424815</v>
      </c>
      <c r="AS11" s="240">
        <v>3334.7941480999998</v>
      </c>
      <c r="AT11" s="240">
        <v>3333.3267037000001</v>
      </c>
      <c r="AU11" s="240">
        <v>3327.2401481000002</v>
      </c>
      <c r="AV11" s="240">
        <v>3347.7884815000002</v>
      </c>
      <c r="AW11" s="240">
        <v>3354.1707037000001</v>
      </c>
      <c r="AX11" s="240">
        <v>3359.5818147999998</v>
      </c>
      <c r="AY11" s="240">
        <v>3360.1072963000001</v>
      </c>
      <c r="AZ11" s="240">
        <v>3366.5120741000001</v>
      </c>
      <c r="BA11" s="333">
        <v>3374.8820000000001</v>
      </c>
      <c r="BB11" s="333">
        <v>3388.7249999999999</v>
      </c>
      <c r="BC11" s="333">
        <v>3398.3919999999998</v>
      </c>
      <c r="BD11" s="333">
        <v>3407.393</v>
      </c>
      <c r="BE11" s="333">
        <v>3413.42</v>
      </c>
      <c r="BF11" s="333">
        <v>3422.8180000000002</v>
      </c>
      <c r="BG11" s="333">
        <v>3433.2809999999999</v>
      </c>
      <c r="BH11" s="333">
        <v>3446.808</v>
      </c>
      <c r="BI11" s="333">
        <v>3457.9</v>
      </c>
      <c r="BJ11" s="333">
        <v>3468.5569999999998</v>
      </c>
      <c r="BK11" s="333">
        <v>3479.4369999999999</v>
      </c>
      <c r="BL11" s="333">
        <v>3488.7280000000001</v>
      </c>
      <c r="BM11" s="333">
        <v>3497.09</v>
      </c>
      <c r="BN11" s="333">
        <v>3502.5650000000001</v>
      </c>
      <c r="BO11" s="333">
        <v>3510.5349999999999</v>
      </c>
      <c r="BP11" s="333">
        <v>3519.0419999999999</v>
      </c>
      <c r="BQ11" s="333">
        <v>3529.73</v>
      </c>
      <c r="BR11" s="333">
        <v>3538.08</v>
      </c>
      <c r="BS11" s="333">
        <v>3545.7339999999999</v>
      </c>
      <c r="BT11" s="333">
        <v>3551.8150000000001</v>
      </c>
      <c r="BU11" s="333">
        <v>3558.7379999999998</v>
      </c>
      <c r="BV11" s="333">
        <v>3565.625</v>
      </c>
    </row>
    <row r="12" spans="1:74" ht="11.1" customHeight="1" x14ac:dyDescent="0.2">
      <c r="A12" s="140"/>
      <c r="B12" s="141" t="s">
        <v>703</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332"/>
      <c r="BB12" s="332"/>
      <c r="BC12" s="332"/>
      <c r="BD12" s="332"/>
      <c r="BE12" s="332"/>
      <c r="BF12" s="332"/>
      <c r="BG12" s="332"/>
      <c r="BH12" s="332"/>
      <c r="BI12" s="332"/>
      <c r="BJ12" s="332"/>
      <c r="BK12" s="332"/>
      <c r="BL12" s="332"/>
      <c r="BM12" s="332"/>
      <c r="BN12" s="332"/>
      <c r="BO12" s="332"/>
      <c r="BP12" s="332"/>
      <c r="BQ12" s="332"/>
      <c r="BR12" s="332"/>
      <c r="BS12" s="332"/>
      <c r="BT12" s="332"/>
      <c r="BU12" s="332"/>
      <c r="BV12" s="332"/>
    </row>
    <row r="13" spans="1:74" ht="11.1" customHeight="1" x14ac:dyDescent="0.2">
      <c r="A13" s="140" t="s">
        <v>704</v>
      </c>
      <c r="B13" s="39" t="s">
        <v>1347</v>
      </c>
      <c r="C13" s="632">
        <v>152.68859259000001</v>
      </c>
      <c r="D13" s="632">
        <v>168.42548148</v>
      </c>
      <c r="E13" s="632">
        <v>172.89592593</v>
      </c>
      <c r="F13" s="632">
        <v>151.60422222</v>
      </c>
      <c r="G13" s="632">
        <v>144.41355555999999</v>
      </c>
      <c r="H13" s="632">
        <v>136.82822221999999</v>
      </c>
      <c r="I13" s="632">
        <v>129.92214815</v>
      </c>
      <c r="J13" s="632">
        <v>120.74203704</v>
      </c>
      <c r="K13" s="632">
        <v>110.36181481</v>
      </c>
      <c r="L13" s="632">
        <v>97.597925926000002</v>
      </c>
      <c r="M13" s="632">
        <v>85.705148148000006</v>
      </c>
      <c r="N13" s="632">
        <v>73.499925926000003</v>
      </c>
      <c r="O13" s="632">
        <v>58.401074074</v>
      </c>
      <c r="P13" s="632">
        <v>47.506851851999997</v>
      </c>
      <c r="Q13" s="632">
        <v>38.236074074000001</v>
      </c>
      <c r="R13" s="632">
        <v>33.004740740999999</v>
      </c>
      <c r="S13" s="632">
        <v>25.168851852</v>
      </c>
      <c r="T13" s="632">
        <v>17.144407406999999</v>
      </c>
      <c r="U13" s="632">
        <v>-1.1439999999999999</v>
      </c>
      <c r="V13" s="632">
        <v>-1.9890000000000001</v>
      </c>
      <c r="W13" s="632">
        <v>4.5339999999999998</v>
      </c>
      <c r="X13" s="632">
        <v>39.481000000000002</v>
      </c>
      <c r="Y13" s="632">
        <v>44.948</v>
      </c>
      <c r="Z13" s="632">
        <v>41.991</v>
      </c>
      <c r="AA13" s="632">
        <v>12.978</v>
      </c>
      <c r="AB13" s="632">
        <v>6.3970000000000002</v>
      </c>
      <c r="AC13" s="632">
        <v>4.6159999999999997</v>
      </c>
      <c r="AD13" s="632">
        <v>9.6927777777999999</v>
      </c>
      <c r="AE13" s="632">
        <v>15.968444443999999</v>
      </c>
      <c r="AF13" s="632">
        <v>25.500777778</v>
      </c>
      <c r="AG13" s="632">
        <v>53.346518519</v>
      </c>
      <c r="AH13" s="632">
        <v>58.099629630000003</v>
      </c>
      <c r="AI13" s="632">
        <v>54.816851851999999</v>
      </c>
      <c r="AJ13" s="632">
        <v>25.548851851999999</v>
      </c>
      <c r="AK13" s="632">
        <v>19.656296296000001</v>
      </c>
      <c r="AL13" s="632">
        <v>19.189851852</v>
      </c>
      <c r="AM13" s="632">
        <v>40.512185185</v>
      </c>
      <c r="AN13" s="632">
        <v>38.625962962999999</v>
      </c>
      <c r="AO13" s="632">
        <v>29.893851852000001</v>
      </c>
      <c r="AP13" s="632">
        <v>-17.010074073999998</v>
      </c>
      <c r="AQ13" s="632">
        <v>-15.939518519</v>
      </c>
      <c r="AR13" s="632">
        <v>1.7795925926</v>
      </c>
      <c r="AS13" s="632">
        <v>36.147259259000002</v>
      </c>
      <c r="AT13" s="632">
        <v>87.163481481000005</v>
      </c>
      <c r="AU13" s="632">
        <v>154.82825926000001</v>
      </c>
      <c r="AV13" s="632">
        <v>79.504899258999998</v>
      </c>
      <c r="AW13" s="632">
        <v>75.954674815000004</v>
      </c>
      <c r="AX13" s="632">
        <v>74.236745925999998</v>
      </c>
      <c r="AY13" s="632">
        <v>75.426143703999998</v>
      </c>
      <c r="AZ13" s="632">
        <v>76.566532593000005</v>
      </c>
      <c r="BA13" s="633">
        <v>78.732943703999993</v>
      </c>
      <c r="BB13" s="633">
        <v>84.513279259000001</v>
      </c>
      <c r="BC13" s="633">
        <v>86.790808147999996</v>
      </c>
      <c r="BD13" s="633">
        <v>88.153432593000005</v>
      </c>
      <c r="BE13" s="633">
        <v>88.348136296000007</v>
      </c>
      <c r="BF13" s="633">
        <v>88.070714073999994</v>
      </c>
      <c r="BG13" s="633">
        <v>87.068149629999994</v>
      </c>
      <c r="BH13" s="633">
        <v>83.964514073999993</v>
      </c>
      <c r="BI13" s="633">
        <v>82.543611851999998</v>
      </c>
      <c r="BJ13" s="633">
        <v>81.429514073999997</v>
      </c>
      <c r="BK13" s="633">
        <v>81.363242963000005</v>
      </c>
      <c r="BL13" s="633">
        <v>80.306987406999994</v>
      </c>
      <c r="BM13" s="633">
        <v>79.001769629999998</v>
      </c>
      <c r="BN13" s="633">
        <v>78.264102222000005</v>
      </c>
      <c r="BO13" s="633">
        <v>75.848575556</v>
      </c>
      <c r="BP13" s="633">
        <v>72.571702221999999</v>
      </c>
      <c r="BQ13" s="633">
        <v>66.668796295999996</v>
      </c>
      <c r="BR13" s="633">
        <v>62.992744074000001</v>
      </c>
      <c r="BS13" s="633">
        <v>59.778859629999999</v>
      </c>
      <c r="BT13" s="633">
        <v>56.753885185000001</v>
      </c>
      <c r="BU13" s="633">
        <v>54.669279629999998</v>
      </c>
      <c r="BV13" s="633">
        <v>53.251785185000003</v>
      </c>
    </row>
    <row r="14" spans="1:74" ht="11.1" customHeight="1" x14ac:dyDescent="0.2">
      <c r="A14" s="140"/>
      <c r="B14" s="141" t="s">
        <v>1120</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355"/>
      <c r="BB14" s="355"/>
      <c r="BC14" s="355"/>
      <c r="BD14" s="355"/>
      <c r="BE14" s="355"/>
      <c r="BF14" s="355"/>
      <c r="BG14" s="355"/>
      <c r="BH14" s="355"/>
      <c r="BI14" s="355"/>
      <c r="BJ14" s="355"/>
      <c r="BK14" s="355"/>
      <c r="BL14" s="355"/>
      <c r="BM14" s="355"/>
      <c r="BN14" s="355"/>
      <c r="BO14" s="355"/>
      <c r="BP14" s="355"/>
      <c r="BQ14" s="355"/>
      <c r="BR14" s="355"/>
      <c r="BS14" s="355"/>
      <c r="BT14" s="355"/>
      <c r="BU14" s="355"/>
      <c r="BV14" s="355"/>
    </row>
    <row r="15" spans="1:74" ht="11.1" customHeight="1" x14ac:dyDescent="0.2">
      <c r="A15" s="140" t="s">
        <v>1122</v>
      </c>
      <c r="B15" s="39" t="s">
        <v>1347</v>
      </c>
      <c r="C15" s="240">
        <v>3049.9479630000001</v>
      </c>
      <c r="D15" s="240">
        <v>3057.0870740999999</v>
      </c>
      <c r="E15" s="240">
        <v>3065.6599630000001</v>
      </c>
      <c r="F15" s="240">
        <v>3079.9235184999998</v>
      </c>
      <c r="G15" s="240">
        <v>3088.1712963</v>
      </c>
      <c r="H15" s="240">
        <v>3094.6601851999999</v>
      </c>
      <c r="I15" s="240">
        <v>3098.3530000000001</v>
      </c>
      <c r="J15" s="240">
        <v>3102.1019999999999</v>
      </c>
      <c r="K15" s="240">
        <v>3104.87</v>
      </c>
      <c r="L15" s="240">
        <v>3102.2633704</v>
      </c>
      <c r="M15" s="240">
        <v>3106.3645925999999</v>
      </c>
      <c r="N15" s="240">
        <v>3112.780037</v>
      </c>
      <c r="O15" s="240">
        <v>3129.4520741000001</v>
      </c>
      <c r="P15" s="240">
        <v>3134.5391851999998</v>
      </c>
      <c r="Q15" s="240">
        <v>3135.9837407</v>
      </c>
      <c r="R15" s="240">
        <v>3126.8193704</v>
      </c>
      <c r="S15" s="240">
        <v>3126.2035925999999</v>
      </c>
      <c r="T15" s="240">
        <v>3127.1700369999999</v>
      </c>
      <c r="U15" s="240">
        <v>3132.7861111000002</v>
      </c>
      <c r="V15" s="240">
        <v>3134.6164444000001</v>
      </c>
      <c r="W15" s="240">
        <v>3135.7284444000002</v>
      </c>
      <c r="X15" s="240">
        <v>3136.2255184999999</v>
      </c>
      <c r="Y15" s="240">
        <v>3135.8232963</v>
      </c>
      <c r="Z15" s="240">
        <v>3134.6251852</v>
      </c>
      <c r="AA15" s="240">
        <v>3130.6280741</v>
      </c>
      <c r="AB15" s="240">
        <v>3129.3405185000001</v>
      </c>
      <c r="AC15" s="240">
        <v>3128.7594073999999</v>
      </c>
      <c r="AD15" s="240">
        <v>3131.0967406999998</v>
      </c>
      <c r="AE15" s="240">
        <v>3130.2695184999998</v>
      </c>
      <c r="AF15" s="240">
        <v>3128.4897406999999</v>
      </c>
      <c r="AG15" s="240">
        <v>3120.5467407000001</v>
      </c>
      <c r="AH15" s="240">
        <v>3120.7698519</v>
      </c>
      <c r="AI15" s="240">
        <v>3123.9484074000002</v>
      </c>
      <c r="AJ15" s="240">
        <v>3134.9664074000002</v>
      </c>
      <c r="AK15" s="240">
        <v>3140.3928519000001</v>
      </c>
      <c r="AL15" s="240">
        <v>3145.1117407000002</v>
      </c>
      <c r="AM15" s="240">
        <v>3147.0559629999998</v>
      </c>
      <c r="AN15" s="240">
        <v>3151.9100741000002</v>
      </c>
      <c r="AO15" s="240">
        <v>3157.6069630000002</v>
      </c>
      <c r="AP15" s="240">
        <v>3165.1849999999999</v>
      </c>
      <c r="AQ15" s="240">
        <v>3171.7886666999998</v>
      </c>
      <c r="AR15" s="240">
        <v>3178.4563333000001</v>
      </c>
      <c r="AS15" s="240">
        <v>3185.1880000000001</v>
      </c>
      <c r="AT15" s="240">
        <v>3191.9836667</v>
      </c>
      <c r="AU15" s="240">
        <v>3198.8433332999998</v>
      </c>
      <c r="AV15" s="240">
        <v>3211.7758889000002</v>
      </c>
      <c r="AW15" s="240">
        <v>3219.5152222000002</v>
      </c>
      <c r="AX15" s="240">
        <v>3225.9668889</v>
      </c>
      <c r="AY15" s="240">
        <v>3228.8925184999998</v>
      </c>
      <c r="AZ15" s="240">
        <v>3234.4476295999998</v>
      </c>
      <c r="BA15" s="333">
        <v>3240.3939999999998</v>
      </c>
      <c r="BB15" s="333">
        <v>3249.2869999999998</v>
      </c>
      <c r="BC15" s="333">
        <v>3254.0990000000002</v>
      </c>
      <c r="BD15" s="333">
        <v>3257.384</v>
      </c>
      <c r="BE15" s="333">
        <v>3257.248</v>
      </c>
      <c r="BF15" s="333">
        <v>3258.9029999999998</v>
      </c>
      <c r="BG15" s="333">
        <v>3260.453</v>
      </c>
      <c r="BH15" s="333">
        <v>3261.2530000000002</v>
      </c>
      <c r="BI15" s="333">
        <v>3263.078</v>
      </c>
      <c r="BJ15" s="333">
        <v>3265.2840000000001</v>
      </c>
      <c r="BK15" s="333">
        <v>3267.2280000000001</v>
      </c>
      <c r="BL15" s="333">
        <v>3270.674</v>
      </c>
      <c r="BM15" s="333">
        <v>3274.9810000000002</v>
      </c>
      <c r="BN15" s="333">
        <v>3283.7910000000002</v>
      </c>
      <c r="BO15" s="333">
        <v>3287.0880000000002</v>
      </c>
      <c r="BP15" s="333">
        <v>3288.5129999999999</v>
      </c>
      <c r="BQ15" s="333">
        <v>3285.2379999999998</v>
      </c>
      <c r="BR15" s="333">
        <v>3285.0419999999999</v>
      </c>
      <c r="BS15" s="333">
        <v>3285.098</v>
      </c>
      <c r="BT15" s="333">
        <v>3285.5569999999998</v>
      </c>
      <c r="BU15" s="333">
        <v>3285.998</v>
      </c>
      <c r="BV15" s="333">
        <v>3286.5740000000001</v>
      </c>
    </row>
    <row r="16" spans="1:74" ht="11.1" customHeight="1" x14ac:dyDescent="0.2">
      <c r="A16" s="140"/>
      <c r="B16" s="141" t="s">
        <v>1121</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355"/>
      <c r="BB16" s="355"/>
      <c r="BC16" s="355"/>
      <c r="BD16" s="355"/>
      <c r="BE16" s="355"/>
      <c r="BF16" s="355"/>
      <c r="BG16" s="355"/>
      <c r="BH16" s="355"/>
      <c r="BI16" s="355"/>
      <c r="BJ16" s="355"/>
      <c r="BK16" s="355"/>
      <c r="BL16" s="355"/>
      <c r="BM16" s="355"/>
      <c r="BN16" s="355"/>
      <c r="BO16" s="355"/>
      <c r="BP16" s="355"/>
      <c r="BQ16" s="355"/>
      <c r="BR16" s="355"/>
      <c r="BS16" s="355"/>
      <c r="BT16" s="355"/>
      <c r="BU16" s="355"/>
      <c r="BV16" s="355"/>
    </row>
    <row r="17" spans="1:74" ht="11.1" customHeight="1" x14ac:dyDescent="0.2">
      <c r="A17" s="140" t="s">
        <v>1123</v>
      </c>
      <c r="B17" s="39" t="s">
        <v>1347</v>
      </c>
      <c r="C17" s="240">
        <v>2379.1645185000002</v>
      </c>
      <c r="D17" s="240">
        <v>2375.9032963</v>
      </c>
      <c r="E17" s="240">
        <v>2377.9931852</v>
      </c>
      <c r="F17" s="240">
        <v>2398.9887036999999</v>
      </c>
      <c r="G17" s="240">
        <v>2401.6149258999999</v>
      </c>
      <c r="H17" s="240">
        <v>2399.4263704</v>
      </c>
      <c r="I17" s="240">
        <v>2384.8648148000002</v>
      </c>
      <c r="J17" s="240">
        <v>2378.7153704000002</v>
      </c>
      <c r="K17" s="240">
        <v>2373.4198148</v>
      </c>
      <c r="L17" s="240">
        <v>2370.3022962999999</v>
      </c>
      <c r="M17" s="240">
        <v>2365.7214073999999</v>
      </c>
      <c r="N17" s="240">
        <v>2361.0012962999999</v>
      </c>
      <c r="O17" s="240">
        <v>2350.8655184999998</v>
      </c>
      <c r="P17" s="240">
        <v>2349.8242962999998</v>
      </c>
      <c r="Q17" s="240">
        <v>2352.6011852000001</v>
      </c>
      <c r="R17" s="240">
        <v>2361.9601852000001</v>
      </c>
      <c r="S17" s="240">
        <v>2370.3002962999999</v>
      </c>
      <c r="T17" s="240">
        <v>2380.3855185000002</v>
      </c>
      <c r="U17" s="240">
        <v>2403.0857778</v>
      </c>
      <c r="V17" s="240">
        <v>2408.5087778000002</v>
      </c>
      <c r="W17" s="240">
        <v>2407.5244444</v>
      </c>
      <c r="X17" s="240">
        <v>2383.9930740999998</v>
      </c>
      <c r="Y17" s="240">
        <v>2382.2988519</v>
      </c>
      <c r="Z17" s="240">
        <v>2386.3020741</v>
      </c>
      <c r="AA17" s="240">
        <v>2404.6960740999998</v>
      </c>
      <c r="AB17" s="240">
        <v>2413.5741852000001</v>
      </c>
      <c r="AC17" s="240">
        <v>2421.6297407000002</v>
      </c>
      <c r="AD17" s="240">
        <v>2427.8620000000001</v>
      </c>
      <c r="AE17" s="240">
        <v>2435.0230000000001</v>
      </c>
      <c r="AF17" s="240">
        <v>2442.1120000000001</v>
      </c>
      <c r="AG17" s="240">
        <v>2446.2518147999999</v>
      </c>
      <c r="AH17" s="240">
        <v>2455.3547036999998</v>
      </c>
      <c r="AI17" s="240">
        <v>2466.5434814999999</v>
      </c>
      <c r="AJ17" s="240">
        <v>2485.2560741000002</v>
      </c>
      <c r="AK17" s="240">
        <v>2496.5381852</v>
      </c>
      <c r="AL17" s="240">
        <v>2505.8277407</v>
      </c>
      <c r="AM17" s="240">
        <v>2505.3437036999999</v>
      </c>
      <c r="AN17" s="240">
        <v>2516.4839259</v>
      </c>
      <c r="AO17" s="240">
        <v>2531.4673704000002</v>
      </c>
      <c r="AP17" s="240">
        <v>2568.5291480999999</v>
      </c>
      <c r="AQ17" s="240">
        <v>2577.5227037</v>
      </c>
      <c r="AR17" s="240">
        <v>2576.6831480999999</v>
      </c>
      <c r="AS17" s="240">
        <v>2566.0104815</v>
      </c>
      <c r="AT17" s="240">
        <v>2545.5047036999999</v>
      </c>
      <c r="AU17" s="240">
        <v>2515.1658148000001</v>
      </c>
      <c r="AV17" s="240">
        <v>2553.1040370000001</v>
      </c>
      <c r="AW17" s="240">
        <v>2561.3629258999999</v>
      </c>
      <c r="AX17" s="240">
        <v>2571.3140370000001</v>
      </c>
      <c r="AY17" s="240">
        <v>2585.8707036999999</v>
      </c>
      <c r="AZ17" s="240">
        <v>2597.0212593000001</v>
      </c>
      <c r="BA17" s="333">
        <v>2607.6790000000001</v>
      </c>
      <c r="BB17" s="333">
        <v>2616.375</v>
      </c>
      <c r="BC17" s="333">
        <v>2627.1489999999999</v>
      </c>
      <c r="BD17" s="333">
        <v>2638.5320000000002</v>
      </c>
      <c r="BE17" s="333">
        <v>2651.2910000000002</v>
      </c>
      <c r="BF17" s="333">
        <v>2663.3150000000001</v>
      </c>
      <c r="BG17" s="333">
        <v>2675.3719999999998</v>
      </c>
      <c r="BH17" s="333">
        <v>2687.7350000000001</v>
      </c>
      <c r="BI17" s="333">
        <v>2699.6529999999998</v>
      </c>
      <c r="BJ17" s="333">
        <v>2711.4</v>
      </c>
      <c r="BK17" s="333">
        <v>2723.2809999999999</v>
      </c>
      <c r="BL17" s="333">
        <v>2734.4560000000001</v>
      </c>
      <c r="BM17" s="333">
        <v>2745.2289999999998</v>
      </c>
      <c r="BN17" s="333">
        <v>2755.6379999999999</v>
      </c>
      <c r="BO17" s="333">
        <v>2765.5810000000001</v>
      </c>
      <c r="BP17" s="333">
        <v>2775.0940000000001</v>
      </c>
      <c r="BQ17" s="333">
        <v>2784.0439999999999</v>
      </c>
      <c r="BR17" s="333">
        <v>2792.8</v>
      </c>
      <c r="BS17" s="333">
        <v>2801.2260000000001</v>
      </c>
      <c r="BT17" s="333">
        <v>2809.0709999999999</v>
      </c>
      <c r="BU17" s="333">
        <v>2817.03</v>
      </c>
      <c r="BV17" s="333">
        <v>2824.8510000000001</v>
      </c>
    </row>
    <row r="18" spans="1:74" ht="11.1" customHeight="1" x14ac:dyDescent="0.2">
      <c r="A18" s="140"/>
      <c r="B18" s="141" t="s">
        <v>1125</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355"/>
      <c r="BB18" s="355"/>
      <c r="BC18" s="355"/>
      <c r="BD18" s="355"/>
      <c r="BE18" s="355"/>
      <c r="BF18" s="355"/>
      <c r="BG18" s="355"/>
      <c r="BH18" s="355"/>
      <c r="BI18" s="355"/>
      <c r="BJ18" s="355"/>
      <c r="BK18" s="355"/>
      <c r="BL18" s="355"/>
      <c r="BM18" s="355"/>
      <c r="BN18" s="355"/>
      <c r="BO18" s="355"/>
      <c r="BP18" s="355"/>
      <c r="BQ18" s="355"/>
      <c r="BR18" s="355"/>
      <c r="BS18" s="355"/>
      <c r="BT18" s="355"/>
      <c r="BU18" s="355"/>
      <c r="BV18" s="355"/>
    </row>
    <row r="19" spans="1:74" ht="11.1" customHeight="1" x14ac:dyDescent="0.2">
      <c r="A19" s="627" t="s">
        <v>1124</v>
      </c>
      <c r="B19" s="39" t="s">
        <v>1347</v>
      </c>
      <c r="C19" s="240">
        <v>3059.4078519</v>
      </c>
      <c r="D19" s="240">
        <v>3072.9652962999999</v>
      </c>
      <c r="E19" s="240">
        <v>3083.8518518999999</v>
      </c>
      <c r="F19" s="240">
        <v>3087.5229258999998</v>
      </c>
      <c r="G19" s="240">
        <v>3096.4761481</v>
      </c>
      <c r="H19" s="240">
        <v>3106.1669259</v>
      </c>
      <c r="I19" s="240">
        <v>3122.6582222000002</v>
      </c>
      <c r="J19" s="240">
        <v>3129.2768888999999</v>
      </c>
      <c r="K19" s="240">
        <v>3132.0858889000001</v>
      </c>
      <c r="L19" s="240">
        <v>3124.9715925999999</v>
      </c>
      <c r="M19" s="240">
        <v>3124.7464814999998</v>
      </c>
      <c r="N19" s="240">
        <v>3125.2969259000001</v>
      </c>
      <c r="O19" s="240">
        <v>3127.3521111</v>
      </c>
      <c r="P19" s="240">
        <v>3128.9067777999999</v>
      </c>
      <c r="Q19" s="240">
        <v>3130.6901111000002</v>
      </c>
      <c r="R19" s="240">
        <v>3128.3298147999999</v>
      </c>
      <c r="S19" s="240">
        <v>3133.8497037000002</v>
      </c>
      <c r="T19" s="240">
        <v>3142.8774815000002</v>
      </c>
      <c r="U19" s="240">
        <v>3158.5162593</v>
      </c>
      <c r="V19" s="240">
        <v>3172.2324815000002</v>
      </c>
      <c r="W19" s="240">
        <v>3187.1292592999998</v>
      </c>
      <c r="X19" s="240">
        <v>3206.3027407</v>
      </c>
      <c r="Y19" s="240">
        <v>3221.2385184999998</v>
      </c>
      <c r="Z19" s="240">
        <v>3235.0327407</v>
      </c>
      <c r="AA19" s="240">
        <v>3248.7865925999999</v>
      </c>
      <c r="AB19" s="240">
        <v>3259.4718148000002</v>
      </c>
      <c r="AC19" s="240">
        <v>3268.1895926000002</v>
      </c>
      <c r="AD19" s="240">
        <v>3271.9258519</v>
      </c>
      <c r="AE19" s="240">
        <v>3278.9692963000002</v>
      </c>
      <c r="AF19" s="240">
        <v>3286.3058519000001</v>
      </c>
      <c r="AG19" s="240">
        <v>3283.9152221999998</v>
      </c>
      <c r="AH19" s="240">
        <v>3299.3532221999999</v>
      </c>
      <c r="AI19" s="240">
        <v>3322.5995555999998</v>
      </c>
      <c r="AJ19" s="240">
        <v>3374.1626667</v>
      </c>
      <c r="AK19" s="240">
        <v>3397.6443333000002</v>
      </c>
      <c r="AL19" s="240">
        <v>3413.5529999999999</v>
      </c>
      <c r="AM19" s="240">
        <v>3416.2245185000002</v>
      </c>
      <c r="AN19" s="240">
        <v>3421.2352962999998</v>
      </c>
      <c r="AO19" s="240">
        <v>3422.9211851999999</v>
      </c>
      <c r="AP19" s="240">
        <v>3404.7589259000001</v>
      </c>
      <c r="AQ19" s="240">
        <v>3412.1874815000001</v>
      </c>
      <c r="AR19" s="240">
        <v>3428.6835925999999</v>
      </c>
      <c r="AS19" s="240">
        <v>3454.2472593000002</v>
      </c>
      <c r="AT19" s="240">
        <v>3488.8784814999999</v>
      </c>
      <c r="AU19" s="240">
        <v>3532.5772593000002</v>
      </c>
      <c r="AV19" s="240">
        <v>3542.2258889</v>
      </c>
      <c r="AW19" s="240">
        <v>3562.6238889000001</v>
      </c>
      <c r="AX19" s="240">
        <v>3580.1632221999998</v>
      </c>
      <c r="AY19" s="240">
        <v>3591.7678888999999</v>
      </c>
      <c r="AZ19" s="240">
        <v>3605.8968888999998</v>
      </c>
      <c r="BA19" s="333">
        <v>3619.4740000000002</v>
      </c>
      <c r="BB19" s="333">
        <v>3629.0259999999998</v>
      </c>
      <c r="BC19" s="333">
        <v>3644.105</v>
      </c>
      <c r="BD19" s="333">
        <v>3661.239</v>
      </c>
      <c r="BE19" s="333">
        <v>3682.2150000000001</v>
      </c>
      <c r="BF19" s="333">
        <v>3702.114</v>
      </c>
      <c r="BG19" s="333">
        <v>3722.7240000000002</v>
      </c>
      <c r="BH19" s="333">
        <v>3743.9580000000001</v>
      </c>
      <c r="BI19" s="333">
        <v>3766.058</v>
      </c>
      <c r="BJ19" s="333">
        <v>3788.9349999999999</v>
      </c>
      <c r="BK19" s="333">
        <v>3815.3069999999998</v>
      </c>
      <c r="BL19" s="333">
        <v>3837.7</v>
      </c>
      <c r="BM19" s="333">
        <v>3858.8330000000001</v>
      </c>
      <c r="BN19" s="333">
        <v>3878.4690000000001</v>
      </c>
      <c r="BO19" s="333">
        <v>3897.2570000000001</v>
      </c>
      <c r="BP19" s="333">
        <v>3914.9589999999998</v>
      </c>
      <c r="BQ19" s="333">
        <v>3931.154</v>
      </c>
      <c r="BR19" s="333">
        <v>3947.0050000000001</v>
      </c>
      <c r="BS19" s="333">
        <v>3962.0880000000002</v>
      </c>
      <c r="BT19" s="333">
        <v>3976.5259999999998</v>
      </c>
      <c r="BU19" s="333">
        <v>3989.982</v>
      </c>
      <c r="BV19" s="333">
        <v>4002.5770000000002</v>
      </c>
    </row>
    <row r="20" spans="1:74" ht="11.1" customHeight="1" x14ac:dyDescent="0.2">
      <c r="A20" s="140"/>
      <c r="B20" s="36" t="s">
        <v>687</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241"/>
      <c r="AZ20" s="241"/>
      <c r="BA20" s="353"/>
      <c r="BB20" s="353"/>
      <c r="BC20" s="353"/>
      <c r="BD20" s="353"/>
      <c r="BE20" s="353"/>
      <c r="BF20" s="353"/>
      <c r="BG20" s="353"/>
      <c r="BH20" s="353"/>
      <c r="BI20" s="353"/>
      <c r="BJ20" s="353"/>
      <c r="BK20" s="353"/>
      <c r="BL20" s="353"/>
      <c r="BM20" s="353"/>
      <c r="BN20" s="353"/>
      <c r="BO20" s="353"/>
      <c r="BP20" s="353"/>
      <c r="BQ20" s="353"/>
      <c r="BR20" s="353"/>
      <c r="BS20" s="353"/>
      <c r="BT20" s="353"/>
      <c r="BU20" s="353"/>
      <c r="BV20" s="353"/>
    </row>
    <row r="21" spans="1:74" ht="11.1" customHeight="1" x14ac:dyDescent="0.2">
      <c r="A21" s="140" t="s">
        <v>688</v>
      </c>
      <c r="B21" s="39" t="s">
        <v>1347</v>
      </c>
      <c r="C21" s="240">
        <v>13205.4</v>
      </c>
      <c r="D21" s="240">
        <v>13251.2</v>
      </c>
      <c r="E21" s="240">
        <v>13223.3</v>
      </c>
      <c r="F21" s="240">
        <v>13286.9</v>
      </c>
      <c r="G21" s="240">
        <v>13331.7</v>
      </c>
      <c r="H21" s="240">
        <v>13364.8</v>
      </c>
      <c r="I21" s="240">
        <v>13404.2</v>
      </c>
      <c r="J21" s="240">
        <v>13446.6</v>
      </c>
      <c r="K21" s="240">
        <v>13470.3</v>
      </c>
      <c r="L21" s="240">
        <v>13475.7</v>
      </c>
      <c r="M21" s="240">
        <v>13447.7</v>
      </c>
      <c r="N21" s="240">
        <v>13490.7</v>
      </c>
      <c r="O21" s="240">
        <v>13546.5</v>
      </c>
      <c r="P21" s="240">
        <v>13561.7</v>
      </c>
      <c r="Q21" s="240">
        <v>13578.5</v>
      </c>
      <c r="R21" s="240">
        <v>13551.9</v>
      </c>
      <c r="S21" s="240">
        <v>13538.2</v>
      </c>
      <c r="T21" s="240">
        <v>13534.4</v>
      </c>
      <c r="U21" s="240">
        <v>13571.6</v>
      </c>
      <c r="V21" s="240">
        <v>13583.4</v>
      </c>
      <c r="W21" s="240">
        <v>13623.7</v>
      </c>
      <c r="X21" s="240">
        <v>13654.5</v>
      </c>
      <c r="Y21" s="240">
        <v>13688.5</v>
      </c>
      <c r="Z21" s="240">
        <v>13713.1</v>
      </c>
      <c r="AA21" s="240">
        <v>13772.9</v>
      </c>
      <c r="AB21" s="240">
        <v>13832.9</v>
      </c>
      <c r="AC21" s="240">
        <v>13900.3</v>
      </c>
      <c r="AD21" s="240">
        <v>13875.3</v>
      </c>
      <c r="AE21" s="240">
        <v>13932.5</v>
      </c>
      <c r="AF21" s="240">
        <v>13921.6</v>
      </c>
      <c r="AG21" s="240">
        <v>13961.7</v>
      </c>
      <c r="AH21" s="240">
        <v>13987.9</v>
      </c>
      <c r="AI21" s="240">
        <v>14009.2</v>
      </c>
      <c r="AJ21" s="240">
        <v>14046.8</v>
      </c>
      <c r="AK21" s="240">
        <v>14060.8</v>
      </c>
      <c r="AL21" s="240">
        <v>14090.2</v>
      </c>
      <c r="AM21" s="240">
        <v>14185.7</v>
      </c>
      <c r="AN21" s="240">
        <v>14212.5</v>
      </c>
      <c r="AO21" s="240">
        <v>14261.3</v>
      </c>
      <c r="AP21" s="240">
        <v>14259.7</v>
      </c>
      <c r="AQ21" s="240">
        <v>14274.3</v>
      </c>
      <c r="AR21" s="240">
        <v>14312</v>
      </c>
      <c r="AS21" s="240">
        <v>14336.4</v>
      </c>
      <c r="AT21" s="240">
        <v>14374.8</v>
      </c>
      <c r="AU21" s="240">
        <v>14385</v>
      </c>
      <c r="AV21" s="240">
        <v>14434</v>
      </c>
      <c r="AW21" s="240">
        <v>14460.5</v>
      </c>
      <c r="AX21" s="240">
        <v>14517.145333</v>
      </c>
      <c r="AY21" s="240">
        <v>14565.212519000001</v>
      </c>
      <c r="AZ21" s="240">
        <v>14601.093629999999</v>
      </c>
      <c r="BA21" s="333">
        <v>14632.33</v>
      </c>
      <c r="BB21" s="333">
        <v>14653.75</v>
      </c>
      <c r="BC21" s="333">
        <v>14679.55</v>
      </c>
      <c r="BD21" s="333">
        <v>14704.58</v>
      </c>
      <c r="BE21" s="333">
        <v>14728.35</v>
      </c>
      <c r="BF21" s="333">
        <v>14752.16</v>
      </c>
      <c r="BG21" s="333">
        <v>14775.53</v>
      </c>
      <c r="BH21" s="333">
        <v>14798.79</v>
      </c>
      <c r="BI21" s="333">
        <v>14821.07</v>
      </c>
      <c r="BJ21" s="333">
        <v>14842.67</v>
      </c>
      <c r="BK21" s="333">
        <v>14858.9</v>
      </c>
      <c r="BL21" s="333">
        <v>14882.7</v>
      </c>
      <c r="BM21" s="333">
        <v>14909.36</v>
      </c>
      <c r="BN21" s="333">
        <v>14944.28</v>
      </c>
      <c r="BO21" s="333">
        <v>14972.62</v>
      </c>
      <c r="BP21" s="333">
        <v>14999.78</v>
      </c>
      <c r="BQ21" s="333">
        <v>15025.38</v>
      </c>
      <c r="BR21" s="333">
        <v>15050.46</v>
      </c>
      <c r="BS21" s="333">
        <v>15074.62</v>
      </c>
      <c r="BT21" s="333">
        <v>15093.04</v>
      </c>
      <c r="BU21" s="333">
        <v>15119.03</v>
      </c>
      <c r="BV21" s="333">
        <v>15147.76</v>
      </c>
    </row>
    <row r="22" spans="1:74" ht="11.1" customHeight="1" x14ac:dyDescent="0.2">
      <c r="A22" s="140"/>
      <c r="B22" s="139" t="s">
        <v>708</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332"/>
      <c r="BB22" s="332"/>
      <c r="BC22" s="332"/>
      <c r="BD22" s="332"/>
      <c r="BE22" s="332"/>
      <c r="BF22" s="332"/>
      <c r="BG22" s="332"/>
      <c r="BH22" s="332"/>
      <c r="BI22" s="332"/>
      <c r="BJ22" s="332"/>
      <c r="BK22" s="332"/>
      <c r="BL22" s="332"/>
      <c r="BM22" s="332"/>
      <c r="BN22" s="332"/>
      <c r="BO22" s="332"/>
      <c r="BP22" s="332"/>
      <c r="BQ22" s="332"/>
      <c r="BR22" s="332"/>
      <c r="BS22" s="332"/>
      <c r="BT22" s="332"/>
      <c r="BU22" s="332"/>
      <c r="BV22" s="332"/>
    </row>
    <row r="23" spans="1:74" ht="11.1" customHeight="1" x14ac:dyDescent="0.2">
      <c r="A23" s="140" t="s">
        <v>709</v>
      </c>
      <c r="B23" s="209" t="s">
        <v>584</v>
      </c>
      <c r="C23" s="258">
        <v>140.60900000000001</v>
      </c>
      <c r="D23" s="258">
        <v>140.857</v>
      </c>
      <c r="E23" s="258">
        <v>140.934</v>
      </c>
      <c r="F23" s="258">
        <v>141.23400000000001</v>
      </c>
      <c r="G23" s="258">
        <v>141.553</v>
      </c>
      <c r="H23" s="258">
        <v>141.72300000000001</v>
      </c>
      <c r="I23" s="258">
        <v>142.01599999999999</v>
      </c>
      <c r="J23" s="258">
        <v>142.13800000000001</v>
      </c>
      <c r="K23" s="258">
        <v>142.27099999999999</v>
      </c>
      <c r="L23" s="258">
        <v>142.61000000000001</v>
      </c>
      <c r="M23" s="258">
        <v>142.845</v>
      </c>
      <c r="N23" s="258">
        <v>143.125</v>
      </c>
      <c r="O23" s="258">
        <v>143.215</v>
      </c>
      <c r="P23" s="258">
        <v>143.447</v>
      </c>
      <c r="Q23" s="258">
        <v>143.68100000000001</v>
      </c>
      <c r="R23" s="258">
        <v>143.892</v>
      </c>
      <c r="S23" s="258">
        <v>143.90700000000001</v>
      </c>
      <c r="T23" s="258">
        <v>144.18899999999999</v>
      </c>
      <c r="U23" s="258">
        <v>144.52500000000001</v>
      </c>
      <c r="V23" s="258">
        <v>144.66</v>
      </c>
      <c r="W23" s="258">
        <v>144.93</v>
      </c>
      <c r="X23" s="258">
        <v>145.05799999999999</v>
      </c>
      <c r="Y23" s="258">
        <v>145.22800000000001</v>
      </c>
      <c r="Z23" s="258">
        <v>145.44300000000001</v>
      </c>
      <c r="AA23" s="258">
        <v>145.69499999999999</v>
      </c>
      <c r="AB23" s="258">
        <v>145.83600000000001</v>
      </c>
      <c r="AC23" s="258">
        <v>145.96299999999999</v>
      </c>
      <c r="AD23" s="258">
        <v>146.17599999999999</v>
      </c>
      <c r="AE23" s="258">
        <v>146.304</v>
      </c>
      <c r="AF23" s="258">
        <v>146.53299999999999</v>
      </c>
      <c r="AG23" s="258">
        <v>146.73699999999999</v>
      </c>
      <c r="AH23" s="258">
        <v>146.92400000000001</v>
      </c>
      <c r="AI23" s="258">
        <v>146.94200000000001</v>
      </c>
      <c r="AJ23" s="258">
        <v>147.202</v>
      </c>
      <c r="AK23" s="258">
        <v>147.422</v>
      </c>
      <c r="AL23" s="258">
        <v>147.596</v>
      </c>
      <c r="AM23" s="258">
        <v>147.767</v>
      </c>
      <c r="AN23" s="258">
        <v>148.09700000000001</v>
      </c>
      <c r="AO23" s="258">
        <v>148.279</v>
      </c>
      <c r="AP23" s="258">
        <v>148.47499999999999</v>
      </c>
      <c r="AQ23" s="258">
        <v>148.745</v>
      </c>
      <c r="AR23" s="258">
        <v>149.00700000000001</v>
      </c>
      <c r="AS23" s="258">
        <v>149.185</v>
      </c>
      <c r="AT23" s="258">
        <v>149.46700000000001</v>
      </c>
      <c r="AU23" s="258">
        <v>149.57499999999999</v>
      </c>
      <c r="AV23" s="258">
        <v>149.852</v>
      </c>
      <c r="AW23" s="258">
        <v>150.048</v>
      </c>
      <c r="AX23" s="258">
        <v>150.27000000000001</v>
      </c>
      <c r="AY23" s="258">
        <v>150.57400000000001</v>
      </c>
      <c r="AZ23" s="258">
        <v>150.78466667000001</v>
      </c>
      <c r="BA23" s="346">
        <v>150.99879999999999</v>
      </c>
      <c r="BB23" s="346">
        <v>151.1925</v>
      </c>
      <c r="BC23" s="346">
        <v>151.38489999999999</v>
      </c>
      <c r="BD23" s="346">
        <v>151.56899999999999</v>
      </c>
      <c r="BE23" s="346">
        <v>151.7431</v>
      </c>
      <c r="BF23" s="346">
        <v>151.91200000000001</v>
      </c>
      <c r="BG23" s="346">
        <v>152.07390000000001</v>
      </c>
      <c r="BH23" s="346">
        <v>152.23609999999999</v>
      </c>
      <c r="BI23" s="346">
        <v>152.37860000000001</v>
      </c>
      <c r="BJ23" s="346">
        <v>152.5087</v>
      </c>
      <c r="BK23" s="346">
        <v>152.58750000000001</v>
      </c>
      <c r="BL23" s="346">
        <v>152.72200000000001</v>
      </c>
      <c r="BM23" s="346">
        <v>152.8733</v>
      </c>
      <c r="BN23" s="346">
        <v>153.14240000000001</v>
      </c>
      <c r="BO23" s="346">
        <v>153.2516</v>
      </c>
      <c r="BP23" s="346">
        <v>153.30179999999999</v>
      </c>
      <c r="BQ23" s="346">
        <v>153.2012</v>
      </c>
      <c r="BR23" s="346">
        <v>153.20240000000001</v>
      </c>
      <c r="BS23" s="346">
        <v>153.21360000000001</v>
      </c>
      <c r="BT23" s="346">
        <v>153.23140000000001</v>
      </c>
      <c r="BU23" s="346">
        <v>153.26509999999999</v>
      </c>
      <c r="BV23" s="346">
        <v>153.31139999999999</v>
      </c>
    </row>
    <row r="24" spans="1:74" s="143" customFormat="1" ht="11.1" customHeight="1" x14ac:dyDescent="0.2">
      <c r="A24" s="140"/>
      <c r="B24" s="139" t="s">
        <v>1010</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346"/>
      <c r="BB24" s="346"/>
      <c r="BC24" s="346"/>
      <c r="BD24" s="346"/>
      <c r="BE24" s="346"/>
      <c r="BF24" s="346"/>
      <c r="BG24" s="346"/>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1012</v>
      </c>
      <c r="B25" s="209" t="s">
        <v>1011</v>
      </c>
      <c r="C25" s="258">
        <v>5.7</v>
      </c>
      <c r="D25" s="258">
        <v>5.5</v>
      </c>
      <c r="E25" s="258">
        <v>5.4</v>
      </c>
      <c r="F25" s="258">
        <v>5.4</v>
      </c>
      <c r="G25" s="258">
        <v>5.6</v>
      </c>
      <c r="H25" s="258">
        <v>5.3</v>
      </c>
      <c r="I25" s="258">
        <v>5.2</v>
      </c>
      <c r="J25" s="258">
        <v>5.0999999999999996</v>
      </c>
      <c r="K25" s="258">
        <v>5</v>
      </c>
      <c r="L25" s="258">
        <v>5</v>
      </c>
      <c r="M25" s="258">
        <v>5.0999999999999996</v>
      </c>
      <c r="N25" s="258">
        <v>5</v>
      </c>
      <c r="O25" s="258">
        <v>4.9000000000000004</v>
      </c>
      <c r="P25" s="258">
        <v>4.9000000000000004</v>
      </c>
      <c r="Q25" s="258">
        <v>5</v>
      </c>
      <c r="R25" s="258">
        <v>5</v>
      </c>
      <c r="S25" s="258">
        <v>4.8</v>
      </c>
      <c r="T25" s="258">
        <v>4.9000000000000004</v>
      </c>
      <c r="U25" s="258">
        <v>4.8</v>
      </c>
      <c r="V25" s="258">
        <v>4.9000000000000004</v>
      </c>
      <c r="W25" s="258">
        <v>5</v>
      </c>
      <c r="X25" s="258">
        <v>4.9000000000000004</v>
      </c>
      <c r="Y25" s="258">
        <v>4.7</v>
      </c>
      <c r="Z25" s="258">
        <v>4.7</v>
      </c>
      <c r="AA25" s="258">
        <v>4.7</v>
      </c>
      <c r="AB25" s="258">
        <v>4.7</v>
      </c>
      <c r="AC25" s="258">
        <v>4.4000000000000004</v>
      </c>
      <c r="AD25" s="258">
        <v>4.4000000000000004</v>
      </c>
      <c r="AE25" s="258">
        <v>4.4000000000000004</v>
      </c>
      <c r="AF25" s="258">
        <v>4.3</v>
      </c>
      <c r="AG25" s="258">
        <v>4.3</v>
      </c>
      <c r="AH25" s="258">
        <v>4.4000000000000004</v>
      </c>
      <c r="AI25" s="258">
        <v>4.2</v>
      </c>
      <c r="AJ25" s="258">
        <v>4.0999999999999996</v>
      </c>
      <c r="AK25" s="258">
        <v>4.2</v>
      </c>
      <c r="AL25" s="258">
        <v>4.0999999999999996</v>
      </c>
      <c r="AM25" s="258">
        <v>4.0999999999999996</v>
      </c>
      <c r="AN25" s="258">
        <v>4.0999999999999996</v>
      </c>
      <c r="AO25" s="258">
        <v>4</v>
      </c>
      <c r="AP25" s="258">
        <v>3.9</v>
      </c>
      <c r="AQ25" s="258">
        <v>3.8</v>
      </c>
      <c r="AR25" s="258">
        <v>4</v>
      </c>
      <c r="AS25" s="258">
        <v>3.9</v>
      </c>
      <c r="AT25" s="258">
        <v>3.8</v>
      </c>
      <c r="AU25" s="258">
        <v>3.7</v>
      </c>
      <c r="AV25" s="258">
        <v>3.8</v>
      </c>
      <c r="AW25" s="258">
        <v>3.7</v>
      </c>
      <c r="AX25" s="258">
        <v>3.9</v>
      </c>
      <c r="AY25" s="258">
        <v>4</v>
      </c>
      <c r="AZ25" s="258">
        <v>3.7959091480999998</v>
      </c>
      <c r="BA25" s="346">
        <v>3.756507</v>
      </c>
      <c r="BB25" s="346">
        <v>3.6626099999999999</v>
      </c>
      <c r="BC25" s="346">
        <v>3.6145269999999998</v>
      </c>
      <c r="BD25" s="346">
        <v>3.5757829999999999</v>
      </c>
      <c r="BE25" s="346">
        <v>3.5486119999999999</v>
      </c>
      <c r="BF25" s="346">
        <v>3.526869</v>
      </c>
      <c r="BG25" s="346">
        <v>3.512788</v>
      </c>
      <c r="BH25" s="346">
        <v>3.5148600000000001</v>
      </c>
      <c r="BI25" s="346">
        <v>3.5097360000000002</v>
      </c>
      <c r="BJ25" s="346">
        <v>3.5059079999999998</v>
      </c>
      <c r="BK25" s="346">
        <v>3.5045790000000001</v>
      </c>
      <c r="BL25" s="346">
        <v>3.5024359999999999</v>
      </c>
      <c r="BM25" s="346">
        <v>3.500686</v>
      </c>
      <c r="BN25" s="346">
        <v>3.4900959999999999</v>
      </c>
      <c r="BO25" s="346">
        <v>3.4960520000000002</v>
      </c>
      <c r="BP25" s="346">
        <v>3.5093230000000002</v>
      </c>
      <c r="BQ25" s="346">
        <v>3.540152</v>
      </c>
      <c r="BR25" s="346">
        <v>3.560371</v>
      </c>
      <c r="BS25" s="346">
        <v>3.5802230000000002</v>
      </c>
      <c r="BT25" s="346">
        <v>3.6004589999999999</v>
      </c>
      <c r="BU25" s="346">
        <v>3.619014</v>
      </c>
      <c r="BV25" s="346">
        <v>3.6366390000000002</v>
      </c>
    </row>
    <row r="26" spans="1:74" ht="11.1" customHeight="1" x14ac:dyDescent="0.2">
      <c r="A26" s="140"/>
      <c r="B26" s="139" t="s">
        <v>1013</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356"/>
      <c r="BB26" s="356"/>
      <c r="BC26" s="356"/>
      <c r="BD26" s="356"/>
      <c r="BE26" s="356"/>
      <c r="BF26" s="356"/>
      <c r="BG26" s="356"/>
      <c r="BH26" s="356"/>
      <c r="BI26" s="356"/>
      <c r="BJ26" s="356"/>
      <c r="BK26" s="356"/>
      <c r="BL26" s="356"/>
      <c r="BM26" s="356"/>
      <c r="BN26" s="356"/>
      <c r="BO26" s="356"/>
      <c r="BP26" s="356"/>
      <c r="BQ26" s="356"/>
      <c r="BR26" s="356"/>
      <c r="BS26" s="356"/>
      <c r="BT26" s="356"/>
      <c r="BU26" s="356"/>
      <c r="BV26" s="356"/>
    </row>
    <row r="27" spans="1:74" ht="11.1" customHeight="1" x14ac:dyDescent="0.2">
      <c r="A27" s="140" t="s">
        <v>1014</v>
      </c>
      <c r="B27" s="209" t="s">
        <v>1015</v>
      </c>
      <c r="C27" s="486">
        <v>1.0940000000000001</v>
      </c>
      <c r="D27" s="486">
        <v>0.88800000000000001</v>
      </c>
      <c r="E27" s="486">
        <v>0.96299999999999997</v>
      </c>
      <c r="F27" s="486">
        <v>1.2030000000000001</v>
      </c>
      <c r="G27" s="486">
        <v>1.079</v>
      </c>
      <c r="H27" s="486">
        <v>1.1850000000000001</v>
      </c>
      <c r="I27" s="486">
        <v>1.133</v>
      </c>
      <c r="J27" s="486">
        <v>1.1339999999999999</v>
      </c>
      <c r="K27" s="486">
        <v>1.212</v>
      </c>
      <c r="L27" s="486">
        <v>1.0640000000000001</v>
      </c>
      <c r="M27" s="486">
        <v>1.171</v>
      </c>
      <c r="N27" s="486">
        <v>1.155</v>
      </c>
      <c r="O27" s="486">
        <v>1.1140000000000001</v>
      </c>
      <c r="P27" s="486">
        <v>1.202</v>
      </c>
      <c r="Q27" s="486">
        <v>1.115</v>
      </c>
      <c r="R27" s="486">
        <v>1.173</v>
      </c>
      <c r="S27" s="486">
        <v>1.133</v>
      </c>
      <c r="T27" s="486">
        <v>1.1830000000000001</v>
      </c>
      <c r="U27" s="486">
        <v>1.2250000000000001</v>
      </c>
      <c r="V27" s="486">
        <v>1.161</v>
      </c>
      <c r="W27" s="486">
        <v>1.0640000000000001</v>
      </c>
      <c r="X27" s="486">
        <v>1.327</v>
      </c>
      <c r="Y27" s="486">
        <v>1.151</v>
      </c>
      <c r="Z27" s="486">
        <v>1.28</v>
      </c>
      <c r="AA27" s="486">
        <v>1.2250000000000001</v>
      </c>
      <c r="AB27" s="486">
        <v>1.2889999999999999</v>
      </c>
      <c r="AC27" s="486">
        <v>1.179</v>
      </c>
      <c r="AD27" s="486">
        <v>1.165</v>
      </c>
      <c r="AE27" s="486">
        <v>1.1220000000000001</v>
      </c>
      <c r="AF27" s="486">
        <v>1.2250000000000001</v>
      </c>
      <c r="AG27" s="486">
        <v>1.1850000000000001</v>
      </c>
      <c r="AH27" s="486">
        <v>1.1719999999999999</v>
      </c>
      <c r="AI27" s="486">
        <v>1.1579999999999999</v>
      </c>
      <c r="AJ27" s="486">
        <v>1.2649999999999999</v>
      </c>
      <c r="AK27" s="486">
        <v>1.3029999999999999</v>
      </c>
      <c r="AL27" s="486">
        <v>1.21</v>
      </c>
      <c r="AM27" s="486">
        <v>1.3340000000000001</v>
      </c>
      <c r="AN27" s="486">
        <v>1.29</v>
      </c>
      <c r="AO27" s="486">
        <v>1.327</v>
      </c>
      <c r="AP27" s="486">
        <v>1.276</v>
      </c>
      <c r="AQ27" s="486">
        <v>1.329</v>
      </c>
      <c r="AR27" s="486">
        <v>1.177</v>
      </c>
      <c r="AS27" s="486">
        <v>1.1839999999999999</v>
      </c>
      <c r="AT27" s="486">
        <v>1.28</v>
      </c>
      <c r="AU27" s="486">
        <v>1.2370000000000001</v>
      </c>
      <c r="AV27" s="486">
        <v>1.2170000000000001</v>
      </c>
      <c r="AW27" s="486">
        <v>1.256</v>
      </c>
      <c r="AX27" s="486">
        <v>1.2386262346000001</v>
      </c>
      <c r="AY27" s="486">
        <v>1.2431018889000001</v>
      </c>
      <c r="AZ27" s="486">
        <v>1.2484575555999999</v>
      </c>
      <c r="BA27" s="487">
        <v>1.2548680000000001</v>
      </c>
      <c r="BB27" s="487">
        <v>1.261161</v>
      </c>
      <c r="BC27" s="487">
        <v>1.2705580000000001</v>
      </c>
      <c r="BD27" s="487">
        <v>1.281887</v>
      </c>
      <c r="BE27" s="487">
        <v>1.2980080000000001</v>
      </c>
      <c r="BF27" s="487">
        <v>1.3110580000000001</v>
      </c>
      <c r="BG27" s="487">
        <v>1.323896</v>
      </c>
      <c r="BH27" s="487">
        <v>1.3383259999999999</v>
      </c>
      <c r="BI27" s="487">
        <v>1.349388</v>
      </c>
      <c r="BJ27" s="487">
        <v>1.3588849999999999</v>
      </c>
      <c r="BK27" s="487">
        <v>1.3651690000000001</v>
      </c>
      <c r="BL27" s="487">
        <v>1.372773</v>
      </c>
      <c r="BM27" s="487">
        <v>1.3800490000000001</v>
      </c>
      <c r="BN27" s="487">
        <v>1.387583</v>
      </c>
      <c r="BO27" s="487">
        <v>1.3937630000000001</v>
      </c>
      <c r="BP27" s="487">
        <v>1.3991739999999999</v>
      </c>
      <c r="BQ27" s="487">
        <v>1.4042349999999999</v>
      </c>
      <c r="BR27" s="487">
        <v>1.407797</v>
      </c>
      <c r="BS27" s="487">
        <v>1.4102790000000001</v>
      </c>
      <c r="BT27" s="487">
        <v>1.410668</v>
      </c>
      <c r="BU27" s="487">
        <v>1.4117459999999999</v>
      </c>
      <c r="BV27" s="487">
        <v>1.4125000000000001</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346"/>
      <c r="BB28" s="346"/>
      <c r="BC28" s="346"/>
      <c r="BD28" s="346"/>
      <c r="BE28" s="346"/>
      <c r="BF28" s="346"/>
      <c r="BG28" s="346"/>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1202</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334"/>
      <c r="BB29" s="334"/>
      <c r="BC29" s="334"/>
      <c r="BD29" s="334"/>
      <c r="BE29" s="334"/>
      <c r="BF29" s="334"/>
      <c r="BG29" s="334"/>
      <c r="BH29" s="334"/>
      <c r="BI29" s="334"/>
      <c r="BJ29" s="334"/>
      <c r="BK29" s="334"/>
      <c r="BL29" s="334"/>
      <c r="BM29" s="334"/>
      <c r="BN29" s="334"/>
      <c r="BO29" s="334"/>
      <c r="BP29" s="334"/>
      <c r="BQ29" s="334"/>
      <c r="BR29" s="334"/>
      <c r="BS29" s="334"/>
      <c r="BT29" s="334"/>
      <c r="BU29" s="334"/>
      <c r="BV29" s="334"/>
    </row>
    <row r="30" spans="1:74" ht="11.1" customHeight="1" x14ac:dyDescent="0.2">
      <c r="A30" s="627" t="s">
        <v>711</v>
      </c>
      <c r="B30" s="628" t="s">
        <v>710</v>
      </c>
      <c r="C30" s="258">
        <v>105.8772</v>
      </c>
      <c r="D30" s="258">
        <v>105.41930000000001</v>
      </c>
      <c r="E30" s="258">
        <v>105.0856</v>
      </c>
      <c r="F30" s="258">
        <v>104.5604</v>
      </c>
      <c r="G30" s="258">
        <v>104.0675</v>
      </c>
      <c r="H30" s="258">
        <v>103.6891</v>
      </c>
      <c r="I30" s="258">
        <v>104.2443</v>
      </c>
      <c r="J30" s="258">
        <v>104.1318</v>
      </c>
      <c r="K30" s="258">
        <v>103.7281</v>
      </c>
      <c r="L30" s="258">
        <v>103.3569</v>
      </c>
      <c r="M30" s="258">
        <v>102.7323</v>
      </c>
      <c r="N30" s="258">
        <v>102.2696</v>
      </c>
      <c r="O30" s="258">
        <v>103.0314</v>
      </c>
      <c r="P30" s="258">
        <v>102.3429</v>
      </c>
      <c r="Q30" s="258">
        <v>101.5415</v>
      </c>
      <c r="R30" s="258">
        <v>101.7479</v>
      </c>
      <c r="S30" s="258">
        <v>101.6011</v>
      </c>
      <c r="T30" s="258">
        <v>101.94759999999999</v>
      </c>
      <c r="U30" s="258">
        <v>102.1435</v>
      </c>
      <c r="V30" s="258">
        <v>102.0654</v>
      </c>
      <c r="W30" s="258">
        <v>101.93040000000001</v>
      </c>
      <c r="X30" s="258">
        <v>102.0557</v>
      </c>
      <c r="Y30" s="258">
        <v>101.8293</v>
      </c>
      <c r="Z30" s="258">
        <v>102.7877</v>
      </c>
      <c r="AA30" s="258">
        <v>102.5393</v>
      </c>
      <c r="AB30" s="258">
        <v>102.1574</v>
      </c>
      <c r="AC30" s="258">
        <v>102.7236</v>
      </c>
      <c r="AD30" s="258">
        <v>103.7148</v>
      </c>
      <c r="AE30" s="258">
        <v>103.71210000000001</v>
      </c>
      <c r="AF30" s="258">
        <v>103.771</v>
      </c>
      <c r="AG30" s="258">
        <v>103.6206</v>
      </c>
      <c r="AH30" s="258">
        <v>103.1956</v>
      </c>
      <c r="AI30" s="258">
        <v>103.176</v>
      </c>
      <c r="AJ30" s="258">
        <v>104.7647</v>
      </c>
      <c r="AK30" s="258">
        <v>105.29430000000001</v>
      </c>
      <c r="AL30" s="258">
        <v>105.7698</v>
      </c>
      <c r="AM30" s="258">
        <v>105.4371</v>
      </c>
      <c r="AN30" s="258">
        <v>105.9166</v>
      </c>
      <c r="AO30" s="258">
        <v>106.44880000000001</v>
      </c>
      <c r="AP30" s="258">
        <v>107.66240000000001</v>
      </c>
      <c r="AQ30" s="258">
        <v>106.77809999999999</v>
      </c>
      <c r="AR30" s="258">
        <v>107.4443</v>
      </c>
      <c r="AS30" s="258">
        <v>107.8948</v>
      </c>
      <c r="AT30" s="258">
        <v>108.8232</v>
      </c>
      <c r="AU30" s="258">
        <v>109.02</v>
      </c>
      <c r="AV30" s="258">
        <v>109.3289</v>
      </c>
      <c r="AW30" s="258">
        <v>109.9836</v>
      </c>
      <c r="AX30" s="258">
        <v>110.0826</v>
      </c>
      <c r="AY30" s="258">
        <v>109.4447</v>
      </c>
      <c r="AZ30" s="258">
        <v>110.32787037</v>
      </c>
      <c r="BA30" s="346">
        <v>110.517</v>
      </c>
      <c r="BB30" s="346">
        <v>110.72790000000001</v>
      </c>
      <c r="BC30" s="346">
        <v>110.91719999999999</v>
      </c>
      <c r="BD30" s="346">
        <v>111.1007</v>
      </c>
      <c r="BE30" s="346">
        <v>111.2728</v>
      </c>
      <c r="BF30" s="346">
        <v>111.4487</v>
      </c>
      <c r="BG30" s="346">
        <v>111.623</v>
      </c>
      <c r="BH30" s="346">
        <v>111.8248</v>
      </c>
      <c r="BI30" s="346">
        <v>111.9738</v>
      </c>
      <c r="BJ30" s="346">
        <v>112.0993</v>
      </c>
      <c r="BK30" s="346">
        <v>112.1985</v>
      </c>
      <c r="BL30" s="346">
        <v>112.27889999999999</v>
      </c>
      <c r="BM30" s="346">
        <v>112.3379</v>
      </c>
      <c r="BN30" s="346">
        <v>112.3105</v>
      </c>
      <c r="BO30" s="346">
        <v>112.3753</v>
      </c>
      <c r="BP30" s="346">
        <v>112.46729999999999</v>
      </c>
      <c r="BQ30" s="346">
        <v>112.61960000000001</v>
      </c>
      <c r="BR30" s="346">
        <v>112.7414</v>
      </c>
      <c r="BS30" s="346">
        <v>112.8657</v>
      </c>
      <c r="BT30" s="346">
        <v>113.00409999999999</v>
      </c>
      <c r="BU30" s="346">
        <v>113.1246</v>
      </c>
      <c r="BV30" s="346">
        <v>113.239</v>
      </c>
    </row>
    <row r="31" spans="1:74" ht="11.1" customHeight="1" x14ac:dyDescent="0.2">
      <c r="A31" s="325" t="s">
        <v>689</v>
      </c>
      <c r="B31" s="41" t="s">
        <v>1109</v>
      </c>
      <c r="C31" s="258">
        <v>102.563</v>
      </c>
      <c r="D31" s="258">
        <v>101.9932</v>
      </c>
      <c r="E31" s="258">
        <v>102.25749999999999</v>
      </c>
      <c r="F31" s="258">
        <v>102.1754</v>
      </c>
      <c r="G31" s="258">
        <v>102.0433</v>
      </c>
      <c r="H31" s="258">
        <v>101.65389999999999</v>
      </c>
      <c r="I31" s="258">
        <v>102.26819999999999</v>
      </c>
      <c r="J31" s="258">
        <v>102.0202</v>
      </c>
      <c r="K31" s="258">
        <v>101.6251</v>
      </c>
      <c r="L31" s="258">
        <v>101.5789</v>
      </c>
      <c r="M31" s="258">
        <v>101.3394</v>
      </c>
      <c r="N31" s="258">
        <v>101.1156</v>
      </c>
      <c r="O31" s="258">
        <v>101.69159999999999</v>
      </c>
      <c r="P31" s="258">
        <v>101.3068</v>
      </c>
      <c r="Q31" s="258">
        <v>101.0894</v>
      </c>
      <c r="R31" s="258">
        <v>100.736</v>
      </c>
      <c r="S31" s="258">
        <v>100.61320000000001</v>
      </c>
      <c r="T31" s="258">
        <v>100.91240000000001</v>
      </c>
      <c r="U31" s="258">
        <v>101.0765</v>
      </c>
      <c r="V31" s="258">
        <v>100.75539999999999</v>
      </c>
      <c r="W31" s="258">
        <v>101.044</v>
      </c>
      <c r="X31" s="258">
        <v>101.2745</v>
      </c>
      <c r="Y31" s="258">
        <v>101.33669999999999</v>
      </c>
      <c r="Z31" s="258">
        <v>101.69589999999999</v>
      </c>
      <c r="AA31" s="258">
        <v>102.0354</v>
      </c>
      <c r="AB31" s="258">
        <v>102.1644</v>
      </c>
      <c r="AC31" s="258">
        <v>101.7367</v>
      </c>
      <c r="AD31" s="258">
        <v>102.92789999999999</v>
      </c>
      <c r="AE31" s="258">
        <v>102.5104</v>
      </c>
      <c r="AF31" s="258">
        <v>102.6619</v>
      </c>
      <c r="AG31" s="258">
        <v>102.42140000000001</v>
      </c>
      <c r="AH31" s="258">
        <v>102.1998</v>
      </c>
      <c r="AI31" s="258">
        <v>102.0254</v>
      </c>
      <c r="AJ31" s="258">
        <v>103.3783</v>
      </c>
      <c r="AK31" s="258">
        <v>103.70569999999999</v>
      </c>
      <c r="AL31" s="258">
        <v>103.7131</v>
      </c>
      <c r="AM31" s="258">
        <v>103.164</v>
      </c>
      <c r="AN31" s="258">
        <v>104.66240000000001</v>
      </c>
      <c r="AO31" s="258">
        <v>104.53189999999999</v>
      </c>
      <c r="AP31" s="258">
        <v>105.1519</v>
      </c>
      <c r="AQ31" s="258">
        <v>104.1885</v>
      </c>
      <c r="AR31" s="258">
        <v>105.044</v>
      </c>
      <c r="AS31" s="258">
        <v>105.4636</v>
      </c>
      <c r="AT31" s="258">
        <v>106.0354</v>
      </c>
      <c r="AU31" s="258">
        <v>106.2563</v>
      </c>
      <c r="AV31" s="258">
        <v>106.099</v>
      </c>
      <c r="AW31" s="258">
        <v>106.4421</v>
      </c>
      <c r="AX31" s="258">
        <v>107.37479999999999</v>
      </c>
      <c r="AY31" s="258">
        <v>106.4128</v>
      </c>
      <c r="AZ31" s="258">
        <v>107.33335925999999</v>
      </c>
      <c r="BA31" s="346">
        <v>107.54389999999999</v>
      </c>
      <c r="BB31" s="346">
        <v>107.70650000000001</v>
      </c>
      <c r="BC31" s="346">
        <v>107.9255</v>
      </c>
      <c r="BD31" s="346">
        <v>108.16289999999999</v>
      </c>
      <c r="BE31" s="346">
        <v>108.4554</v>
      </c>
      <c r="BF31" s="346">
        <v>108.7024</v>
      </c>
      <c r="BG31" s="346">
        <v>108.9405</v>
      </c>
      <c r="BH31" s="346">
        <v>109.2041</v>
      </c>
      <c r="BI31" s="346">
        <v>109.3984</v>
      </c>
      <c r="BJ31" s="346">
        <v>109.55800000000001</v>
      </c>
      <c r="BK31" s="346">
        <v>109.6841</v>
      </c>
      <c r="BL31" s="346">
        <v>109.7731</v>
      </c>
      <c r="BM31" s="346">
        <v>109.8262</v>
      </c>
      <c r="BN31" s="346">
        <v>109.7547</v>
      </c>
      <c r="BO31" s="346">
        <v>109.8027</v>
      </c>
      <c r="BP31" s="346">
        <v>109.8815</v>
      </c>
      <c r="BQ31" s="346">
        <v>110.0346</v>
      </c>
      <c r="BR31" s="346">
        <v>110.1422</v>
      </c>
      <c r="BS31" s="346">
        <v>110.2479</v>
      </c>
      <c r="BT31" s="346">
        <v>110.3503</v>
      </c>
      <c r="BU31" s="346">
        <v>110.45310000000001</v>
      </c>
      <c r="BV31" s="346">
        <v>110.55500000000001</v>
      </c>
    </row>
    <row r="32" spans="1:74" ht="11.1" customHeight="1" x14ac:dyDescent="0.2">
      <c r="A32" s="629" t="s">
        <v>1092</v>
      </c>
      <c r="B32" s="630" t="s">
        <v>1110</v>
      </c>
      <c r="C32" s="258">
        <v>103.97110000000001</v>
      </c>
      <c r="D32" s="258">
        <v>103.9239</v>
      </c>
      <c r="E32" s="258">
        <v>104.6814</v>
      </c>
      <c r="F32" s="258">
        <v>104.2531</v>
      </c>
      <c r="G32" s="258">
        <v>103.6206</v>
      </c>
      <c r="H32" s="258">
        <v>103.86450000000001</v>
      </c>
      <c r="I32" s="258">
        <v>104.1</v>
      </c>
      <c r="J32" s="258">
        <v>104.8856</v>
      </c>
      <c r="K32" s="258">
        <v>105.2251</v>
      </c>
      <c r="L32" s="258">
        <v>104.5578</v>
      </c>
      <c r="M32" s="258">
        <v>105.224</v>
      </c>
      <c r="N32" s="258">
        <v>104.9224</v>
      </c>
      <c r="O32" s="258">
        <v>106.4062</v>
      </c>
      <c r="P32" s="258">
        <v>105.8289</v>
      </c>
      <c r="Q32" s="258">
        <v>106.0508</v>
      </c>
      <c r="R32" s="258">
        <v>105.5115</v>
      </c>
      <c r="S32" s="258">
        <v>106.42400000000001</v>
      </c>
      <c r="T32" s="258">
        <v>107.3712</v>
      </c>
      <c r="U32" s="258">
        <v>107.1105</v>
      </c>
      <c r="V32" s="258">
        <v>107.0247</v>
      </c>
      <c r="W32" s="258">
        <v>106.9199</v>
      </c>
      <c r="X32" s="258">
        <v>106.9327</v>
      </c>
      <c r="Y32" s="258">
        <v>106.5137</v>
      </c>
      <c r="Z32" s="258">
        <v>107.0748</v>
      </c>
      <c r="AA32" s="258">
        <v>108.8882</v>
      </c>
      <c r="AB32" s="258">
        <v>109.88509999999999</v>
      </c>
      <c r="AC32" s="258">
        <v>108.6875</v>
      </c>
      <c r="AD32" s="258">
        <v>110.2229</v>
      </c>
      <c r="AE32" s="258">
        <v>109.7992</v>
      </c>
      <c r="AF32" s="258">
        <v>110.40860000000001</v>
      </c>
      <c r="AG32" s="258">
        <v>111.3852</v>
      </c>
      <c r="AH32" s="258">
        <v>112.2569</v>
      </c>
      <c r="AI32" s="258">
        <v>112.67359999999999</v>
      </c>
      <c r="AJ32" s="258">
        <v>112.4799</v>
      </c>
      <c r="AK32" s="258">
        <v>112.1874</v>
      </c>
      <c r="AL32" s="258">
        <v>112.8831</v>
      </c>
      <c r="AM32" s="258">
        <v>112.84220000000001</v>
      </c>
      <c r="AN32" s="258">
        <v>115.6459</v>
      </c>
      <c r="AO32" s="258">
        <v>113.68129999999999</v>
      </c>
      <c r="AP32" s="258">
        <v>115.0265</v>
      </c>
      <c r="AQ32" s="258">
        <v>114.4995</v>
      </c>
      <c r="AR32" s="258">
        <v>114.78019999999999</v>
      </c>
      <c r="AS32" s="258">
        <v>116.5925</v>
      </c>
      <c r="AT32" s="258">
        <v>115.6191</v>
      </c>
      <c r="AU32" s="258">
        <v>114.9482</v>
      </c>
      <c r="AV32" s="258">
        <v>114.1343</v>
      </c>
      <c r="AW32" s="258">
        <v>113.4298</v>
      </c>
      <c r="AX32" s="258">
        <v>114.3134</v>
      </c>
      <c r="AY32" s="258">
        <v>114.3293</v>
      </c>
      <c r="AZ32" s="258">
        <v>114.82394815000001</v>
      </c>
      <c r="BA32" s="346">
        <v>115.08320000000001</v>
      </c>
      <c r="BB32" s="346">
        <v>115.313</v>
      </c>
      <c r="BC32" s="346">
        <v>115.5565</v>
      </c>
      <c r="BD32" s="346">
        <v>115.79810000000001</v>
      </c>
      <c r="BE32" s="346">
        <v>116.05719999999999</v>
      </c>
      <c r="BF32" s="346">
        <v>116.2803</v>
      </c>
      <c r="BG32" s="346">
        <v>116.48690000000001</v>
      </c>
      <c r="BH32" s="346">
        <v>116.67140000000001</v>
      </c>
      <c r="BI32" s="346">
        <v>116.84910000000001</v>
      </c>
      <c r="BJ32" s="346">
        <v>117.01439999999999</v>
      </c>
      <c r="BK32" s="346">
        <v>117.1587</v>
      </c>
      <c r="BL32" s="346">
        <v>117.3058</v>
      </c>
      <c r="BM32" s="346">
        <v>117.44710000000001</v>
      </c>
      <c r="BN32" s="346">
        <v>117.56489999999999</v>
      </c>
      <c r="BO32" s="346">
        <v>117.7077</v>
      </c>
      <c r="BP32" s="346">
        <v>117.8579</v>
      </c>
      <c r="BQ32" s="346">
        <v>118.0278</v>
      </c>
      <c r="BR32" s="346">
        <v>118.1836</v>
      </c>
      <c r="BS32" s="346">
        <v>118.33750000000001</v>
      </c>
      <c r="BT32" s="346">
        <v>118.4785</v>
      </c>
      <c r="BU32" s="346">
        <v>118.6371</v>
      </c>
      <c r="BV32" s="346">
        <v>118.8022</v>
      </c>
    </row>
    <row r="33" spans="1:74" ht="11.1" customHeight="1" x14ac:dyDescent="0.2">
      <c r="A33" s="629" t="s">
        <v>1093</v>
      </c>
      <c r="B33" s="630" t="s">
        <v>1111</v>
      </c>
      <c r="C33" s="258">
        <v>99.361800000000002</v>
      </c>
      <c r="D33" s="258">
        <v>98.585400000000007</v>
      </c>
      <c r="E33" s="258">
        <v>99.601900000000001</v>
      </c>
      <c r="F33" s="258">
        <v>99.804500000000004</v>
      </c>
      <c r="G33" s="258">
        <v>99.736000000000004</v>
      </c>
      <c r="H33" s="258">
        <v>98.480500000000006</v>
      </c>
      <c r="I33" s="258">
        <v>98.495999999999995</v>
      </c>
      <c r="J33" s="258">
        <v>98.158500000000004</v>
      </c>
      <c r="K33" s="258">
        <v>98.502300000000005</v>
      </c>
      <c r="L33" s="258">
        <v>98.199700000000007</v>
      </c>
      <c r="M33" s="258">
        <v>97.144900000000007</v>
      </c>
      <c r="N33" s="258">
        <v>96.833200000000005</v>
      </c>
      <c r="O33" s="258">
        <v>97.606999999999999</v>
      </c>
      <c r="P33" s="258">
        <v>97.731999999999999</v>
      </c>
      <c r="Q33" s="258">
        <v>97.522099999999995</v>
      </c>
      <c r="R33" s="258">
        <v>96.710499999999996</v>
      </c>
      <c r="S33" s="258">
        <v>97.723200000000006</v>
      </c>
      <c r="T33" s="258">
        <v>97.697000000000003</v>
      </c>
      <c r="U33" s="258">
        <v>97.630300000000005</v>
      </c>
      <c r="V33" s="258">
        <v>96.744200000000006</v>
      </c>
      <c r="W33" s="258">
        <v>97.818600000000004</v>
      </c>
      <c r="X33" s="258">
        <v>98.480099999999993</v>
      </c>
      <c r="Y33" s="258">
        <v>99.004300000000001</v>
      </c>
      <c r="Z33" s="258">
        <v>97.561400000000006</v>
      </c>
      <c r="AA33" s="258">
        <v>97.375</v>
      </c>
      <c r="AB33" s="258">
        <v>98.433800000000005</v>
      </c>
      <c r="AC33" s="258">
        <v>97.543800000000005</v>
      </c>
      <c r="AD33" s="258">
        <v>97.395300000000006</v>
      </c>
      <c r="AE33" s="258">
        <v>96.636799999999994</v>
      </c>
      <c r="AF33" s="258">
        <v>96.664900000000003</v>
      </c>
      <c r="AG33" s="258">
        <v>95.6648</v>
      </c>
      <c r="AH33" s="258">
        <v>97.116500000000002</v>
      </c>
      <c r="AI33" s="258">
        <v>96.392899999999997</v>
      </c>
      <c r="AJ33" s="258">
        <v>95.076999999999998</v>
      </c>
      <c r="AK33" s="258">
        <v>96.2761</v>
      </c>
      <c r="AL33" s="258">
        <v>96.979500000000002</v>
      </c>
      <c r="AM33" s="258">
        <v>95.134399999999999</v>
      </c>
      <c r="AN33" s="258">
        <v>96.313100000000006</v>
      </c>
      <c r="AO33" s="258">
        <v>96.471500000000006</v>
      </c>
      <c r="AP33" s="258">
        <v>96.915800000000004</v>
      </c>
      <c r="AQ33" s="258">
        <v>96.079800000000006</v>
      </c>
      <c r="AR33" s="258">
        <v>95.266999999999996</v>
      </c>
      <c r="AS33" s="258">
        <v>97.0197</v>
      </c>
      <c r="AT33" s="258">
        <v>95.839600000000004</v>
      </c>
      <c r="AU33" s="258">
        <v>95.683000000000007</v>
      </c>
      <c r="AV33" s="258">
        <v>96.317599999999999</v>
      </c>
      <c r="AW33" s="258">
        <v>95.864099999999993</v>
      </c>
      <c r="AX33" s="258">
        <v>96</v>
      </c>
      <c r="AY33" s="258">
        <v>96.142700000000005</v>
      </c>
      <c r="AZ33" s="258">
        <v>95.547592963</v>
      </c>
      <c r="BA33" s="346">
        <v>95.458070000000006</v>
      </c>
      <c r="BB33" s="346">
        <v>95.438829999999996</v>
      </c>
      <c r="BC33" s="346">
        <v>95.402730000000005</v>
      </c>
      <c r="BD33" s="346">
        <v>95.381439999999998</v>
      </c>
      <c r="BE33" s="346">
        <v>95.403859999999995</v>
      </c>
      <c r="BF33" s="346">
        <v>95.390569999999997</v>
      </c>
      <c r="BG33" s="346">
        <v>95.370450000000005</v>
      </c>
      <c r="BH33" s="346">
        <v>95.384200000000007</v>
      </c>
      <c r="BI33" s="346">
        <v>95.319900000000004</v>
      </c>
      <c r="BJ33" s="346">
        <v>95.218239999999994</v>
      </c>
      <c r="BK33" s="346">
        <v>95.030360000000002</v>
      </c>
      <c r="BL33" s="346">
        <v>94.890630000000002</v>
      </c>
      <c r="BM33" s="346">
        <v>94.750200000000007</v>
      </c>
      <c r="BN33" s="346">
        <v>94.594459999999998</v>
      </c>
      <c r="BO33" s="346">
        <v>94.463549999999998</v>
      </c>
      <c r="BP33" s="346">
        <v>94.342889999999997</v>
      </c>
      <c r="BQ33" s="346">
        <v>94.228260000000006</v>
      </c>
      <c r="BR33" s="346">
        <v>94.131219999999999</v>
      </c>
      <c r="BS33" s="346">
        <v>94.047550000000001</v>
      </c>
      <c r="BT33" s="346">
        <v>93.988380000000006</v>
      </c>
      <c r="BU33" s="346">
        <v>93.923159999999996</v>
      </c>
      <c r="BV33" s="346">
        <v>93.862989999999996</v>
      </c>
    </row>
    <row r="34" spans="1:74" ht="11.1" customHeight="1" x14ac:dyDescent="0.2">
      <c r="A34" s="629" t="s">
        <v>1094</v>
      </c>
      <c r="B34" s="630" t="s">
        <v>1112</v>
      </c>
      <c r="C34" s="258">
        <v>96.834999999999994</v>
      </c>
      <c r="D34" s="258">
        <v>97.625299999999996</v>
      </c>
      <c r="E34" s="258">
        <v>96.245099999999994</v>
      </c>
      <c r="F34" s="258">
        <v>96.8917</v>
      </c>
      <c r="G34" s="258">
        <v>96.643299999999996</v>
      </c>
      <c r="H34" s="258">
        <v>95.644499999999994</v>
      </c>
      <c r="I34" s="258">
        <v>97.030900000000003</v>
      </c>
      <c r="J34" s="258">
        <v>97.701999999999998</v>
      </c>
      <c r="K34" s="258">
        <v>98.926500000000004</v>
      </c>
      <c r="L34" s="258">
        <v>101.0044</v>
      </c>
      <c r="M34" s="258">
        <v>101.0581</v>
      </c>
      <c r="N34" s="258">
        <v>100.7176</v>
      </c>
      <c r="O34" s="258">
        <v>101.7273</v>
      </c>
      <c r="P34" s="258">
        <v>103.2865</v>
      </c>
      <c r="Q34" s="258">
        <v>104.8809</v>
      </c>
      <c r="R34" s="258">
        <v>103.3</v>
      </c>
      <c r="S34" s="258">
        <v>103.57980000000001</v>
      </c>
      <c r="T34" s="258">
        <v>105.0827</v>
      </c>
      <c r="U34" s="258">
        <v>105.3385</v>
      </c>
      <c r="V34" s="258">
        <v>105.2389</v>
      </c>
      <c r="W34" s="258">
        <v>105.51220000000001</v>
      </c>
      <c r="X34" s="258">
        <v>104.5234</v>
      </c>
      <c r="Y34" s="258">
        <v>105.3272</v>
      </c>
      <c r="Z34" s="258">
        <v>104.3095</v>
      </c>
      <c r="AA34" s="258">
        <v>106.2131</v>
      </c>
      <c r="AB34" s="258">
        <v>104.7393</v>
      </c>
      <c r="AC34" s="258">
        <v>105.5549</v>
      </c>
      <c r="AD34" s="258">
        <v>108.00700000000001</v>
      </c>
      <c r="AE34" s="258">
        <v>109.30719999999999</v>
      </c>
      <c r="AF34" s="258">
        <v>109.23820000000001</v>
      </c>
      <c r="AG34" s="258">
        <v>106.39400000000001</v>
      </c>
      <c r="AH34" s="258">
        <v>105.72239999999999</v>
      </c>
      <c r="AI34" s="258">
        <v>102.02760000000001</v>
      </c>
      <c r="AJ34" s="258">
        <v>107.4267</v>
      </c>
      <c r="AK34" s="258">
        <v>107.26990000000001</v>
      </c>
      <c r="AL34" s="258">
        <v>107.5883</v>
      </c>
      <c r="AM34" s="258">
        <v>107.6455</v>
      </c>
      <c r="AN34" s="258">
        <v>105.702</v>
      </c>
      <c r="AO34" s="258">
        <v>106.56780000000001</v>
      </c>
      <c r="AP34" s="258">
        <v>106.70650000000001</v>
      </c>
      <c r="AQ34" s="258">
        <v>107.49979999999999</v>
      </c>
      <c r="AR34" s="258">
        <v>108.2664</v>
      </c>
      <c r="AS34" s="258">
        <v>107.14360000000001</v>
      </c>
      <c r="AT34" s="258">
        <v>108.1669</v>
      </c>
      <c r="AU34" s="258">
        <v>107.6926</v>
      </c>
      <c r="AV34" s="258">
        <v>107.41759999999999</v>
      </c>
      <c r="AW34" s="258">
        <v>106.571</v>
      </c>
      <c r="AX34" s="258">
        <v>110.0162</v>
      </c>
      <c r="AY34" s="258">
        <v>111.65949999999999</v>
      </c>
      <c r="AZ34" s="258">
        <v>109.43128148</v>
      </c>
      <c r="BA34" s="346">
        <v>109.654</v>
      </c>
      <c r="BB34" s="346">
        <v>109.58280000000001</v>
      </c>
      <c r="BC34" s="346">
        <v>109.6953</v>
      </c>
      <c r="BD34" s="346">
        <v>109.8177</v>
      </c>
      <c r="BE34" s="346">
        <v>109.9684</v>
      </c>
      <c r="BF34" s="346">
        <v>110.0971</v>
      </c>
      <c r="BG34" s="346">
        <v>110.22190000000001</v>
      </c>
      <c r="BH34" s="346">
        <v>110.3599</v>
      </c>
      <c r="BI34" s="346">
        <v>110.46469999999999</v>
      </c>
      <c r="BJ34" s="346">
        <v>110.5531</v>
      </c>
      <c r="BK34" s="346">
        <v>110.6045</v>
      </c>
      <c r="BL34" s="346">
        <v>110.6756</v>
      </c>
      <c r="BM34" s="346">
        <v>110.7458</v>
      </c>
      <c r="BN34" s="346">
        <v>110.8121</v>
      </c>
      <c r="BO34" s="346">
        <v>110.8826</v>
      </c>
      <c r="BP34" s="346">
        <v>110.9543</v>
      </c>
      <c r="BQ34" s="346">
        <v>111.03789999999999</v>
      </c>
      <c r="BR34" s="346">
        <v>111.10420000000001</v>
      </c>
      <c r="BS34" s="346">
        <v>111.1639</v>
      </c>
      <c r="BT34" s="346">
        <v>111.21680000000001</v>
      </c>
      <c r="BU34" s="346">
        <v>111.2634</v>
      </c>
      <c r="BV34" s="346">
        <v>111.3034</v>
      </c>
    </row>
    <row r="35" spans="1:74" ht="11.1" customHeight="1" x14ac:dyDescent="0.2">
      <c r="A35" s="629" t="s">
        <v>1095</v>
      </c>
      <c r="B35" s="630" t="s">
        <v>1113</v>
      </c>
      <c r="C35" s="258">
        <v>95.923400000000001</v>
      </c>
      <c r="D35" s="258">
        <v>95.913200000000003</v>
      </c>
      <c r="E35" s="258">
        <v>95.183599999999998</v>
      </c>
      <c r="F35" s="258">
        <v>95.624700000000004</v>
      </c>
      <c r="G35" s="258">
        <v>94.678299999999993</v>
      </c>
      <c r="H35" s="258">
        <v>95.173699999999997</v>
      </c>
      <c r="I35" s="258">
        <v>95.196799999999996</v>
      </c>
      <c r="J35" s="258">
        <v>94.514399999999995</v>
      </c>
      <c r="K35" s="258">
        <v>94.863200000000006</v>
      </c>
      <c r="L35" s="258">
        <v>95.0989</v>
      </c>
      <c r="M35" s="258">
        <v>95.410700000000006</v>
      </c>
      <c r="N35" s="258">
        <v>95.031099999999995</v>
      </c>
      <c r="O35" s="258">
        <v>95.837599999999995</v>
      </c>
      <c r="P35" s="258">
        <v>95.133399999999995</v>
      </c>
      <c r="Q35" s="258">
        <v>95.913499999999999</v>
      </c>
      <c r="R35" s="258">
        <v>95.165099999999995</v>
      </c>
      <c r="S35" s="258">
        <v>95.008099999999999</v>
      </c>
      <c r="T35" s="258">
        <v>93.988100000000003</v>
      </c>
      <c r="U35" s="258">
        <v>93.759799999999998</v>
      </c>
      <c r="V35" s="258">
        <v>93.5839</v>
      </c>
      <c r="W35" s="258">
        <v>94.193899999999999</v>
      </c>
      <c r="X35" s="258">
        <v>94.147000000000006</v>
      </c>
      <c r="Y35" s="258">
        <v>94.7483</v>
      </c>
      <c r="Z35" s="258">
        <v>94.982200000000006</v>
      </c>
      <c r="AA35" s="258">
        <v>94.3416</v>
      </c>
      <c r="AB35" s="258">
        <v>93.903199999999998</v>
      </c>
      <c r="AC35" s="258">
        <v>94.43</v>
      </c>
      <c r="AD35" s="258">
        <v>95.109899999999996</v>
      </c>
      <c r="AE35" s="258">
        <v>96.006500000000003</v>
      </c>
      <c r="AF35" s="258">
        <v>96.443600000000004</v>
      </c>
      <c r="AG35" s="258">
        <v>97.1875</v>
      </c>
      <c r="AH35" s="258">
        <v>94.720299999999995</v>
      </c>
      <c r="AI35" s="258">
        <v>92.164599999999993</v>
      </c>
      <c r="AJ35" s="258">
        <v>97.617800000000003</v>
      </c>
      <c r="AK35" s="258">
        <v>98.076700000000002</v>
      </c>
      <c r="AL35" s="258">
        <v>97.464500000000001</v>
      </c>
      <c r="AM35" s="258">
        <v>95.897900000000007</v>
      </c>
      <c r="AN35" s="258">
        <v>96.891400000000004</v>
      </c>
      <c r="AO35" s="258">
        <v>97.350700000000003</v>
      </c>
      <c r="AP35" s="258">
        <v>98.469200000000001</v>
      </c>
      <c r="AQ35" s="258">
        <v>98.890600000000006</v>
      </c>
      <c r="AR35" s="258">
        <v>99.315399999999997</v>
      </c>
      <c r="AS35" s="258">
        <v>100.16249999999999</v>
      </c>
      <c r="AT35" s="258">
        <v>100.4329</v>
      </c>
      <c r="AU35" s="258">
        <v>99.835899999999995</v>
      </c>
      <c r="AV35" s="258">
        <v>99.8934</v>
      </c>
      <c r="AW35" s="258">
        <v>101.1688</v>
      </c>
      <c r="AX35" s="258">
        <v>100.9391</v>
      </c>
      <c r="AY35" s="258">
        <v>100.52809999999999</v>
      </c>
      <c r="AZ35" s="258">
        <v>101.56872593</v>
      </c>
      <c r="BA35" s="346">
        <v>101.8729</v>
      </c>
      <c r="BB35" s="346">
        <v>102.178</v>
      </c>
      <c r="BC35" s="346">
        <v>102.4862</v>
      </c>
      <c r="BD35" s="346">
        <v>102.7968</v>
      </c>
      <c r="BE35" s="346">
        <v>103.12009999999999</v>
      </c>
      <c r="BF35" s="346">
        <v>103.4276</v>
      </c>
      <c r="BG35" s="346">
        <v>103.7296</v>
      </c>
      <c r="BH35" s="346">
        <v>104.0583</v>
      </c>
      <c r="BI35" s="346">
        <v>104.3253</v>
      </c>
      <c r="BJ35" s="346">
        <v>104.5629</v>
      </c>
      <c r="BK35" s="346">
        <v>104.7253</v>
      </c>
      <c r="BL35" s="346">
        <v>104.938</v>
      </c>
      <c r="BM35" s="346">
        <v>105.1555</v>
      </c>
      <c r="BN35" s="346">
        <v>105.37520000000001</v>
      </c>
      <c r="BO35" s="346">
        <v>105.6041</v>
      </c>
      <c r="BP35" s="346">
        <v>105.8396</v>
      </c>
      <c r="BQ35" s="346">
        <v>106.0973</v>
      </c>
      <c r="BR35" s="346">
        <v>106.33459999999999</v>
      </c>
      <c r="BS35" s="346">
        <v>106.5671</v>
      </c>
      <c r="BT35" s="346">
        <v>106.8099</v>
      </c>
      <c r="BU35" s="346">
        <v>107.0211</v>
      </c>
      <c r="BV35" s="346">
        <v>107.2158</v>
      </c>
    </row>
    <row r="36" spans="1:74" ht="11.1" customHeight="1" x14ac:dyDescent="0.2">
      <c r="A36" s="629" t="s">
        <v>1096</v>
      </c>
      <c r="B36" s="630" t="s">
        <v>1114</v>
      </c>
      <c r="C36" s="258">
        <v>109.8077</v>
      </c>
      <c r="D36" s="258">
        <v>108.3382</v>
      </c>
      <c r="E36" s="258">
        <v>107.45780000000001</v>
      </c>
      <c r="F36" s="258">
        <v>108.8523</v>
      </c>
      <c r="G36" s="258">
        <v>109.0047</v>
      </c>
      <c r="H36" s="258">
        <v>109.33759999999999</v>
      </c>
      <c r="I36" s="258">
        <v>109.9255</v>
      </c>
      <c r="J36" s="258">
        <v>110.7898</v>
      </c>
      <c r="K36" s="258">
        <v>109.2029</v>
      </c>
      <c r="L36" s="258">
        <v>110.9044</v>
      </c>
      <c r="M36" s="258">
        <v>111.5621</v>
      </c>
      <c r="N36" s="258">
        <v>112.8184</v>
      </c>
      <c r="O36" s="258">
        <v>112.6473</v>
      </c>
      <c r="P36" s="258">
        <v>112.34780000000001</v>
      </c>
      <c r="Q36" s="258">
        <v>111.7945</v>
      </c>
      <c r="R36" s="258">
        <v>111.76090000000001</v>
      </c>
      <c r="S36" s="258">
        <v>111.1442</v>
      </c>
      <c r="T36" s="258">
        <v>111.0587</v>
      </c>
      <c r="U36" s="258">
        <v>110.8553</v>
      </c>
      <c r="V36" s="258">
        <v>109.8574</v>
      </c>
      <c r="W36" s="258">
        <v>110.4833</v>
      </c>
      <c r="X36" s="258">
        <v>110.9487</v>
      </c>
      <c r="Y36" s="258">
        <v>111.2624</v>
      </c>
      <c r="Z36" s="258">
        <v>111.70359999999999</v>
      </c>
      <c r="AA36" s="258">
        <v>112.73480000000001</v>
      </c>
      <c r="AB36" s="258">
        <v>114.64700000000001</v>
      </c>
      <c r="AC36" s="258">
        <v>114.5012</v>
      </c>
      <c r="AD36" s="258">
        <v>113.6185</v>
      </c>
      <c r="AE36" s="258">
        <v>112.6752</v>
      </c>
      <c r="AF36" s="258">
        <v>113.1754</v>
      </c>
      <c r="AG36" s="258">
        <v>113.40600000000001</v>
      </c>
      <c r="AH36" s="258">
        <v>111.9272</v>
      </c>
      <c r="AI36" s="258">
        <v>115.5647</v>
      </c>
      <c r="AJ36" s="258">
        <v>115.9327</v>
      </c>
      <c r="AK36" s="258">
        <v>116.9906</v>
      </c>
      <c r="AL36" s="258">
        <v>118.4676</v>
      </c>
      <c r="AM36" s="258">
        <v>116.1091</v>
      </c>
      <c r="AN36" s="258">
        <v>121.5757</v>
      </c>
      <c r="AO36" s="258">
        <v>119.97450000000001</v>
      </c>
      <c r="AP36" s="258">
        <v>121.35809999999999</v>
      </c>
      <c r="AQ36" s="258">
        <v>121.13800000000001</v>
      </c>
      <c r="AR36" s="258">
        <v>119.78740000000001</v>
      </c>
      <c r="AS36" s="258">
        <v>120.0727</v>
      </c>
      <c r="AT36" s="258">
        <v>119.7608</v>
      </c>
      <c r="AU36" s="258">
        <v>118.28870000000001</v>
      </c>
      <c r="AV36" s="258">
        <v>119.46899999999999</v>
      </c>
      <c r="AW36" s="258">
        <v>117.7786</v>
      </c>
      <c r="AX36" s="258">
        <v>121.47920000000001</v>
      </c>
      <c r="AY36" s="258">
        <v>120.51900000000001</v>
      </c>
      <c r="AZ36" s="258">
        <v>119.41414444</v>
      </c>
      <c r="BA36" s="346">
        <v>119.4183</v>
      </c>
      <c r="BB36" s="346">
        <v>119.4449</v>
      </c>
      <c r="BC36" s="346">
        <v>119.5078</v>
      </c>
      <c r="BD36" s="346">
        <v>119.6019</v>
      </c>
      <c r="BE36" s="346">
        <v>119.7607</v>
      </c>
      <c r="BF36" s="346">
        <v>119.89230000000001</v>
      </c>
      <c r="BG36" s="346">
        <v>120.03019999999999</v>
      </c>
      <c r="BH36" s="346">
        <v>120.17870000000001</v>
      </c>
      <c r="BI36" s="346">
        <v>120.32559999999999</v>
      </c>
      <c r="BJ36" s="346">
        <v>120.4752</v>
      </c>
      <c r="BK36" s="346">
        <v>120.6247</v>
      </c>
      <c r="BL36" s="346">
        <v>120.7821</v>
      </c>
      <c r="BM36" s="346">
        <v>120.9443</v>
      </c>
      <c r="BN36" s="346">
        <v>121.1253</v>
      </c>
      <c r="BO36" s="346">
        <v>121.2872</v>
      </c>
      <c r="BP36" s="346">
        <v>121.44370000000001</v>
      </c>
      <c r="BQ36" s="346">
        <v>121.59820000000001</v>
      </c>
      <c r="BR36" s="346">
        <v>121.7415</v>
      </c>
      <c r="BS36" s="346">
        <v>121.877</v>
      </c>
      <c r="BT36" s="346">
        <v>122.02809999999999</v>
      </c>
      <c r="BU36" s="346">
        <v>122.13039999999999</v>
      </c>
      <c r="BV36" s="346">
        <v>122.2072</v>
      </c>
    </row>
    <row r="37" spans="1:74" ht="11.1" customHeight="1" x14ac:dyDescent="0.2">
      <c r="A37" s="629" t="s">
        <v>1097</v>
      </c>
      <c r="B37" s="630" t="s">
        <v>1115</v>
      </c>
      <c r="C37" s="258">
        <v>101.2765</v>
      </c>
      <c r="D37" s="258">
        <v>98.826099999999997</v>
      </c>
      <c r="E37" s="258">
        <v>96.653599999999997</v>
      </c>
      <c r="F37" s="258">
        <v>96.498400000000004</v>
      </c>
      <c r="G37" s="258">
        <v>96.114099999999993</v>
      </c>
      <c r="H37" s="258">
        <v>98.504199999999997</v>
      </c>
      <c r="I37" s="258">
        <v>98.016900000000007</v>
      </c>
      <c r="J37" s="258">
        <v>96.337599999999995</v>
      </c>
      <c r="K37" s="258">
        <v>94.908900000000003</v>
      </c>
      <c r="L37" s="258">
        <v>96.069199999999995</v>
      </c>
      <c r="M37" s="258">
        <v>95.091999999999999</v>
      </c>
      <c r="N37" s="258">
        <v>93.452200000000005</v>
      </c>
      <c r="O37" s="258">
        <v>94.209000000000003</v>
      </c>
      <c r="P37" s="258">
        <v>94.527799999999999</v>
      </c>
      <c r="Q37" s="258">
        <v>94.454899999999995</v>
      </c>
      <c r="R37" s="258">
        <v>93.619699999999995</v>
      </c>
      <c r="S37" s="258">
        <v>94.534199999999998</v>
      </c>
      <c r="T37" s="258">
        <v>93.321100000000001</v>
      </c>
      <c r="U37" s="258">
        <v>91.372299999999996</v>
      </c>
      <c r="V37" s="258">
        <v>91.073499999999996</v>
      </c>
      <c r="W37" s="258">
        <v>89.902299999999997</v>
      </c>
      <c r="X37" s="258">
        <v>89.133499999999998</v>
      </c>
      <c r="Y37" s="258">
        <v>91.361599999999996</v>
      </c>
      <c r="Z37" s="258">
        <v>92.852900000000005</v>
      </c>
      <c r="AA37" s="258">
        <v>93.506900000000002</v>
      </c>
      <c r="AB37" s="258">
        <v>94.656499999999994</v>
      </c>
      <c r="AC37" s="258">
        <v>93.774699999999996</v>
      </c>
      <c r="AD37" s="258">
        <v>93.951999999999998</v>
      </c>
      <c r="AE37" s="258">
        <v>91.977199999999996</v>
      </c>
      <c r="AF37" s="258">
        <v>92.903099999999995</v>
      </c>
      <c r="AG37" s="258">
        <v>92.301699999999997</v>
      </c>
      <c r="AH37" s="258">
        <v>93.6905</v>
      </c>
      <c r="AI37" s="258">
        <v>94.810400000000001</v>
      </c>
      <c r="AJ37" s="258">
        <v>94.686999999999998</v>
      </c>
      <c r="AK37" s="258">
        <v>96.1785</v>
      </c>
      <c r="AL37" s="258">
        <v>94.803799999999995</v>
      </c>
      <c r="AM37" s="258">
        <v>94.756799999999998</v>
      </c>
      <c r="AN37" s="258">
        <v>96.390600000000006</v>
      </c>
      <c r="AO37" s="258">
        <v>97.232600000000005</v>
      </c>
      <c r="AP37" s="258">
        <v>96.828999999999994</v>
      </c>
      <c r="AQ37" s="258">
        <v>96.478999999999999</v>
      </c>
      <c r="AR37" s="258">
        <v>95.9298</v>
      </c>
      <c r="AS37" s="258">
        <v>95.303799999999995</v>
      </c>
      <c r="AT37" s="258">
        <v>96.890799999999999</v>
      </c>
      <c r="AU37" s="258">
        <v>97.983699999999999</v>
      </c>
      <c r="AV37" s="258">
        <v>98.545400000000001</v>
      </c>
      <c r="AW37" s="258">
        <v>101.6045</v>
      </c>
      <c r="AX37" s="258">
        <v>101.33410000000001</v>
      </c>
      <c r="AY37" s="258">
        <v>101.14870000000001</v>
      </c>
      <c r="AZ37" s="258">
        <v>102.69015555999999</v>
      </c>
      <c r="BA37" s="346">
        <v>103.2701</v>
      </c>
      <c r="BB37" s="346">
        <v>103.7782</v>
      </c>
      <c r="BC37" s="346">
        <v>104.214</v>
      </c>
      <c r="BD37" s="346">
        <v>104.57769999999999</v>
      </c>
      <c r="BE37" s="346">
        <v>104.95829999999999</v>
      </c>
      <c r="BF37" s="346">
        <v>105.111</v>
      </c>
      <c r="BG37" s="346">
        <v>105.12479999999999</v>
      </c>
      <c r="BH37" s="346">
        <v>104.9589</v>
      </c>
      <c r="BI37" s="346">
        <v>104.7256</v>
      </c>
      <c r="BJ37" s="346">
        <v>104.38420000000001</v>
      </c>
      <c r="BK37" s="346">
        <v>103.88160000000001</v>
      </c>
      <c r="BL37" s="346">
        <v>103.3634</v>
      </c>
      <c r="BM37" s="346">
        <v>102.7766</v>
      </c>
      <c r="BN37" s="346">
        <v>102.09990000000001</v>
      </c>
      <c r="BO37" s="346">
        <v>101.3921</v>
      </c>
      <c r="BP37" s="346">
        <v>100.6317</v>
      </c>
      <c r="BQ37" s="346">
        <v>99.773250000000004</v>
      </c>
      <c r="BR37" s="346">
        <v>98.942089999999993</v>
      </c>
      <c r="BS37" s="346">
        <v>98.092650000000006</v>
      </c>
      <c r="BT37" s="346">
        <v>97.078479999999999</v>
      </c>
      <c r="BU37" s="346">
        <v>96.302269999999993</v>
      </c>
      <c r="BV37" s="346">
        <v>95.617590000000007</v>
      </c>
    </row>
    <row r="38" spans="1:74" ht="11.1" customHeight="1" x14ac:dyDescent="0.2">
      <c r="A38" s="325" t="s">
        <v>1087</v>
      </c>
      <c r="B38" s="41" t="s">
        <v>1116</v>
      </c>
      <c r="C38" s="258">
        <v>101.23883932</v>
      </c>
      <c r="D38" s="258">
        <v>100.27508782</v>
      </c>
      <c r="E38" s="258">
        <v>99.584834520000001</v>
      </c>
      <c r="F38" s="258">
        <v>99.966588810000005</v>
      </c>
      <c r="G38" s="258">
        <v>99.737988259999995</v>
      </c>
      <c r="H38" s="258">
        <v>100.20305639999999</v>
      </c>
      <c r="I38" s="258">
        <v>100.35380499999999</v>
      </c>
      <c r="J38" s="258">
        <v>100.05010197</v>
      </c>
      <c r="K38" s="258">
        <v>99.782890089999995</v>
      </c>
      <c r="L38" s="258">
        <v>100.48823056000001</v>
      </c>
      <c r="M38" s="258">
        <v>100.37906283</v>
      </c>
      <c r="N38" s="258">
        <v>100.13716117</v>
      </c>
      <c r="O38" s="258">
        <v>100.77504044</v>
      </c>
      <c r="P38" s="258">
        <v>100.87263323000001</v>
      </c>
      <c r="Q38" s="258">
        <v>101.09706805</v>
      </c>
      <c r="R38" s="258">
        <v>100.33364567</v>
      </c>
      <c r="S38" s="258">
        <v>100.71926928000001</v>
      </c>
      <c r="T38" s="258">
        <v>100.37212006999999</v>
      </c>
      <c r="U38" s="258">
        <v>99.875140860000002</v>
      </c>
      <c r="V38" s="258">
        <v>99.527312629999997</v>
      </c>
      <c r="W38" s="258">
        <v>99.635407060000006</v>
      </c>
      <c r="X38" s="258">
        <v>99.507159329999993</v>
      </c>
      <c r="Y38" s="258">
        <v>100.51178247999999</v>
      </c>
      <c r="Z38" s="258">
        <v>100.54497173</v>
      </c>
      <c r="AA38" s="258">
        <v>101.41570188999999</v>
      </c>
      <c r="AB38" s="258">
        <v>101.92230413</v>
      </c>
      <c r="AC38" s="258">
        <v>101.68728702</v>
      </c>
      <c r="AD38" s="258">
        <v>102.36474329000001</v>
      </c>
      <c r="AE38" s="258">
        <v>101.68809194000001</v>
      </c>
      <c r="AF38" s="258">
        <v>102.22428404999999</v>
      </c>
      <c r="AG38" s="258">
        <v>101.81867635</v>
      </c>
      <c r="AH38" s="258">
        <v>101.20864657</v>
      </c>
      <c r="AI38" s="258">
        <v>100.21061494</v>
      </c>
      <c r="AJ38" s="258">
        <v>102.77734353</v>
      </c>
      <c r="AK38" s="258">
        <v>103.57943016999999</v>
      </c>
      <c r="AL38" s="258">
        <v>103.4582352</v>
      </c>
      <c r="AM38" s="258">
        <v>102.20064404</v>
      </c>
      <c r="AN38" s="258">
        <v>104.03327796000001</v>
      </c>
      <c r="AO38" s="258">
        <v>104.29927409</v>
      </c>
      <c r="AP38" s="258">
        <v>104.85348367</v>
      </c>
      <c r="AQ38" s="258">
        <v>104.89384285</v>
      </c>
      <c r="AR38" s="258">
        <v>104.72202125</v>
      </c>
      <c r="AS38" s="258">
        <v>104.97321359999999</v>
      </c>
      <c r="AT38" s="258">
        <v>105.47435167</v>
      </c>
      <c r="AU38" s="258">
        <v>105.15299640000001</v>
      </c>
      <c r="AV38" s="258">
        <v>105.2959414</v>
      </c>
      <c r="AW38" s="258">
        <v>105.72130276999999</v>
      </c>
      <c r="AX38" s="258">
        <v>106.95694276</v>
      </c>
      <c r="AY38" s="258">
        <v>106.80123213</v>
      </c>
      <c r="AZ38" s="258">
        <v>106.94929616</v>
      </c>
      <c r="BA38" s="346">
        <v>107.22239999999999</v>
      </c>
      <c r="BB38" s="346">
        <v>107.4616</v>
      </c>
      <c r="BC38" s="346">
        <v>107.7</v>
      </c>
      <c r="BD38" s="346">
        <v>107.92570000000001</v>
      </c>
      <c r="BE38" s="346">
        <v>108.1802</v>
      </c>
      <c r="BF38" s="346">
        <v>108.349</v>
      </c>
      <c r="BG38" s="346">
        <v>108.4739</v>
      </c>
      <c r="BH38" s="346">
        <v>108.5652</v>
      </c>
      <c r="BI38" s="346">
        <v>108.59439999999999</v>
      </c>
      <c r="BJ38" s="346">
        <v>108.5719</v>
      </c>
      <c r="BK38" s="346">
        <v>108.4453</v>
      </c>
      <c r="BL38" s="346">
        <v>108.3587</v>
      </c>
      <c r="BM38" s="346">
        <v>108.2597</v>
      </c>
      <c r="BN38" s="346">
        <v>108.1379</v>
      </c>
      <c r="BO38" s="346">
        <v>108.02209999999999</v>
      </c>
      <c r="BP38" s="346">
        <v>107.90170000000001</v>
      </c>
      <c r="BQ38" s="346">
        <v>107.777</v>
      </c>
      <c r="BR38" s="346">
        <v>107.6476</v>
      </c>
      <c r="BS38" s="346">
        <v>107.51349999999999</v>
      </c>
      <c r="BT38" s="346">
        <v>107.3475</v>
      </c>
      <c r="BU38" s="346">
        <v>107.2246</v>
      </c>
      <c r="BV38" s="346">
        <v>107.11750000000001</v>
      </c>
    </row>
    <row r="39" spans="1:74" ht="11.1" customHeight="1" x14ac:dyDescent="0.2">
      <c r="A39" s="325" t="s">
        <v>1088</v>
      </c>
      <c r="B39" s="41" t="s">
        <v>1117</v>
      </c>
      <c r="C39" s="258">
        <v>103.86230319000001</v>
      </c>
      <c r="D39" s="258">
        <v>103.42300152</v>
      </c>
      <c r="E39" s="258">
        <v>102.93670704</v>
      </c>
      <c r="F39" s="258">
        <v>103.27279458</v>
      </c>
      <c r="G39" s="258">
        <v>103.08144655</v>
      </c>
      <c r="H39" s="258">
        <v>103.03505765</v>
      </c>
      <c r="I39" s="258">
        <v>103.73565309999999</v>
      </c>
      <c r="J39" s="258">
        <v>104.15222289</v>
      </c>
      <c r="K39" s="258">
        <v>104.03898959999999</v>
      </c>
      <c r="L39" s="258">
        <v>104.5832686</v>
      </c>
      <c r="M39" s="258">
        <v>104.41744848</v>
      </c>
      <c r="N39" s="258">
        <v>104.73640808</v>
      </c>
      <c r="O39" s="258">
        <v>105.41084698</v>
      </c>
      <c r="P39" s="258">
        <v>105.24464621</v>
      </c>
      <c r="Q39" s="258">
        <v>105.47108550999999</v>
      </c>
      <c r="R39" s="258">
        <v>104.96118349</v>
      </c>
      <c r="S39" s="258">
        <v>105.04814795</v>
      </c>
      <c r="T39" s="258">
        <v>105.6243357</v>
      </c>
      <c r="U39" s="258">
        <v>105.30007275</v>
      </c>
      <c r="V39" s="258">
        <v>105.03110063</v>
      </c>
      <c r="W39" s="258">
        <v>105.16982953999999</v>
      </c>
      <c r="X39" s="258">
        <v>105.33121237</v>
      </c>
      <c r="Y39" s="258">
        <v>106.19359462</v>
      </c>
      <c r="Z39" s="258">
        <v>106.41912493</v>
      </c>
      <c r="AA39" s="258">
        <v>107.52603089999999</v>
      </c>
      <c r="AB39" s="258">
        <v>108.03930911</v>
      </c>
      <c r="AC39" s="258">
        <v>107.72589443</v>
      </c>
      <c r="AD39" s="258">
        <v>108.37609691</v>
      </c>
      <c r="AE39" s="258">
        <v>108.07788949</v>
      </c>
      <c r="AF39" s="258">
        <v>108.19687221</v>
      </c>
      <c r="AG39" s="258">
        <v>107.93783209</v>
      </c>
      <c r="AH39" s="258">
        <v>108.03079713</v>
      </c>
      <c r="AI39" s="258">
        <v>108.51762099</v>
      </c>
      <c r="AJ39" s="258">
        <v>109.56408141999999</v>
      </c>
      <c r="AK39" s="258">
        <v>110.24814988999999</v>
      </c>
      <c r="AL39" s="258">
        <v>110.52519737</v>
      </c>
      <c r="AM39" s="258">
        <v>110.01745327</v>
      </c>
      <c r="AN39" s="258">
        <v>111.88263859</v>
      </c>
      <c r="AO39" s="258">
        <v>111.37822127</v>
      </c>
      <c r="AP39" s="258">
        <v>111.86950813999999</v>
      </c>
      <c r="AQ39" s="258">
        <v>111.55016821</v>
      </c>
      <c r="AR39" s="258">
        <v>111.57066743</v>
      </c>
      <c r="AS39" s="258">
        <v>111.63067881000001</v>
      </c>
      <c r="AT39" s="258">
        <v>112.26732336000001</v>
      </c>
      <c r="AU39" s="258">
        <v>111.95639986</v>
      </c>
      <c r="AV39" s="258">
        <v>111.66058128</v>
      </c>
      <c r="AW39" s="258">
        <v>111.5739203</v>
      </c>
      <c r="AX39" s="258">
        <v>113.11952177000001</v>
      </c>
      <c r="AY39" s="258">
        <v>113.00710637</v>
      </c>
      <c r="AZ39" s="258">
        <v>112.58299952</v>
      </c>
      <c r="BA39" s="346">
        <v>112.7285</v>
      </c>
      <c r="BB39" s="346">
        <v>112.842</v>
      </c>
      <c r="BC39" s="346">
        <v>112.99930000000001</v>
      </c>
      <c r="BD39" s="346">
        <v>113.1728</v>
      </c>
      <c r="BE39" s="346">
        <v>113.4081</v>
      </c>
      <c r="BF39" s="346">
        <v>113.58</v>
      </c>
      <c r="BG39" s="346">
        <v>113.7341</v>
      </c>
      <c r="BH39" s="346">
        <v>113.87779999999999</v>
      </c>
      <c r="BI39" s="346">
        <v>113.9907</v>
      </c>
      <c r="BJ39" s="346">
        <v>114.08</v>
      </c>
      <c r="BK39" s="346">
        <v>114.1339</v>
      </c>
      <c r="BL39" s="346">
        <v>114.1855</v>
      </c>
      <c r="BM39" s="346">
        <v>114.2227</v>
      </c>
      <c r="BN39" s="346">
        <v>114.2313</v>
      </c>
      <c r="BO39" s="346">
        <v>114.2505</v>
      </c>
      <c r="BP39" s="346">
        <v>114.2659</v>
      </c>
      <c r="BQ39" s="346">
        <v>114.28319999999999</v>
      </c>
      <c r="BR39" s="346">
        <v>114.2872</v>
      </c>
      <c r="BS39" s="346">
        <v>114.2835</v>
      </c>
      <c r="BT39" s="346">
        <v>114.2586</v>
      </c>
      <c r="BU39" s="346">
        <v>114.2495</v>
      </c>
      <c r="BV39" s="346">
        <v>114.2428</v>
      </c>
    </row>
    <row r="40" spans="1:74" ht="11.1" customHeight="1" x14ac:dyDescent="0.2">
      <c r="A40" s="325" t="s">
        <v>1089</v>
      </c>
      <c r="B40" s="41" t="s">
        <v>1118</v>
      </c>
      <c r="C40" s="258">
        <v>101.91971495999999</v>
      </c>
      <c r="D40" s="258">
        <v>101.21727442</v>
      </c>
      <c r="E40" s="258">
        <v>100.88217856999999</v>
      </c>
      <c r="F40" s="258">
        <v>101.03115147</v>
      </c>
      <c r="G40" s="258">
        <v>100.94760717</v>
      </c>
      <c r="H40" s="258">
        <v>100.91940357</v>
      </c>
      <c r="I40" s="258">
        <v>101.30545718</v>
      </c>
      <c r="J40" s="258">
        <v>100.85644241999999</v>
      </c>
      <c r="K40" s="258">
        <v>100.70142355999999</v>
      </c>
      <c r="L40" s="258">
        <v>100.87516764</v>
      </c>
      <c r="M40" s="258">
        <v>100.69979352</v>
      </c>
      <c r="N40" s="258">
        <v>100.48113028</v>
      </c>
      <c r="O40" s="258">
        <v>101.09860985</v>
      </c>
      <c r="P40" s="258">
        <v>100.97622052</v>
      </c>
      <c r="Q40" s="258">
        <v>101.11120705</v>
      </c>
      <c r="R40" s="258">
        <v>100.49391429000001</v>
      </c>
      <c r="S40" s="258">
        <v>100.69836004</v>
      </c>
      <c r="T40" s="258">
        <v>100.62447043</v>
      </c>
      <c r="U40" s="258">
        <v>100.56750528000001</v>
      </c>
      <c r="V40" s="258">
        <v>100.35131853999999</v>
      </c>
      <c r="W40" s="258">
        <v>100.52988347</v>
      </c>
      <c r="X40" s="258">
        <v>100.5945509</v>
      </c>
      <c r="Y40" s="258">
        <v>101.25990005</v>
      </c>
      <c r="Z40" s="258">
        <v>101.33798543</v>
      </c>
      <c r="AA40" s="258">
        <v>102.02979551999999</v>
      </c>
      <c r="AB40" s="258">
        <v>102.34434659</v>
      </c>
      <c r="AC40" s="258">
        <v>102.01329226999999</v>
      </c>
      <c r="AD40" s="258">
        <v>103.05118314000001</v>
      </c>
      <c r="AE40" s="258">
        <v>102.5166428</v>
      </c>
      <c r="AF40" s="258">
        <v>102.95106568999999</v>
      </c>
      <c r="AG40" s="258">
        <v>102.56756177</v>
      </c>
      <c r="AH40" s="258">
        <v>102.00917035000001</v>
      </c>
      <c r="AI40" s="258">
        <v>100.99255932</v>
      </c>
      <c r="AJ40" s="258">
        <v>103.44288374999999</v>
      </c>
      <c r="AK40" s="258">
        <v>104.26951036</v>
      </c>
      <c r="AL40" s="258">
        <v>103.98331025</v>
      </c>
      <c r="AM40" s="258">
        <v>102.98427762999999</v>
      </c>
      <c r="AN40" s="258">
        <v>104.47138479</v>
      </c>
      <c r="AO40" s="258">
        <v>104.92092499</v>
      </c>
      <c r="AP40" s="258">
        <v>105.39662181</v>
      </c>
      <c r="AQ40" s="258">
        <v>104.78104918</v>
      </c>
      <c r="AR40" s="258">
        <v>105.31811035</v>
      </c>
      <c r="AS40" s="258">
        <v>105.61240676</v>
      </c>
      <c r="AT40" s="258">
        <v>106.35565991999999</v>
      </c>
      <c r="AU40" s="258">
        <v>106.31039225000001</v>
      </c>
      <c r="AV40" s="258">
        <v>106.16784463</v>
      </c>
      <c r="AW40" s="258">
        <v>106.80957463</v>
      </c>
      <c r="AX40" s="258">
        <v>107.85663580000001</v>
      </c>
      <c r="AY40" s="258">
        <v>107.30876168</v>
      </c>
      <c r="AZ40" s="258">
        <v>107.79548547</v>
      </c>
      <c r="BA40" s="346">
        <v>108.05289999999999</v>
      </c>
      <c r="BB40" s="346">
        <v>108.2771</v>
      </c>
      <c r="BC40" s="346">
        <v>108.5253</v>
      </c>
      <c r="BD40" s="346">
        <v>108.77679999999999</v>
      </c>
      <c r="BE40" s="346">
        <v>109.0818</v>
      </c>
      <c r="BF40" s="346">
        <v>109.3021</v>
      </c>
      <c r="BG40" s="346">
        <v>109.4881</v>
      </c>
      <c r="BH40" s="346">
        <v>109.6583</v>
      </c>
      <c r="BI40" s="346">
        <v>109.7617</v>
      </c>
      <c r="BJ40" s="346">
        <v>109.8168</v>
      </c>
      <c r="BK40" s="346">
        <v>109.79259999999999</v>
      </c>
      <c r="BL40" s="346">
        <v>109.7743</v>
      </c>
      <c r="BM40" s="346">
        <v>109.73099999999999</v>
      </c>
      <c r="BN40" s="346">
        <v>109.6157</v>
      </c>
      <c r="BO40" s="346">
        <v>109.5573</v>
      </c>
      <c r="BP40" s="346">
        <v>109.5089</v>
      </c>
      <c r="BQ40" s="346">
        <v>109.48779999999999</v>
      </c>
      <c r="BR40" s="346">
        <v>109.4464</v>
      </c>
      <c r="BS40" s="346">
        <v>109.4021</v>
      </c>
      <c r="BT40" s="346">
        <v>109.3426</v>
      </c>
      <c r="BU40" s="346">
        <v>109.3015</v>
      </c>
      <c r="BV40" s="346">
        <v>109.26649999999999</v>
      </c>
    </row>
    <row r="41" spans="1:74" ht="11.1" customHeight="1" x14ac:dyDescent="0.2">
      <c r="A41" s="325" t="s">
        <v>1090</v>
      </c>
      <c r="B41" s="41" t="s">
        <v>1119</v>
      </c>
      <c r="C41" s="258">
        <v>99.564825670000005</v>
      </c>
      <c r="D41" s="258">
        <v>99.084418099999994</v>
      </c>
      <c r="E41" s="258">
        <v>98.27402515</v>
      </c>
      <c r="F41" s="258">
        <v>98.950762350000005</v>
      </c>
      <c r="G41" s="258">
        <v>99.031572109999999</v>
      </c>
      <c r="H41" s="258">
        <v>98.630570520000006</v>
      </c>
      <c r="I41" s="258">
        <v>98.810209439999994</v>
      </c>
      <c r="J41" s="258">
        <v>98.388428140000002</v>
      </c>
      <c r="K41" s="258">
        <v>98.583861069999998</v>
      </c>
      <c r="L41" s="258">
        <v>99.053141319999995</v>
      </c>
      <c r="M41" s="258">
        <v>99.323652659999993</v>
      </c>
      <c r="N41" s="258">
        <v>98.925989430000001</v>
      </c>
      <c r="O41" s="258">
        <v>99.650429549999998</v>
      </c>
      <c r="P41" s="258">
        <v>99.69825582</v>
      </c>
      <c r="Q41" s="258">
        <v>100.41698552</v>
      </c>
      <c r="R41" s="258">
        <v>99.423598089999999</v>
      </c>
      <c r="S41" s="258">
        <v>99.759088270000007</v>
      </c>
      <c r="T41" s="258">
        <v>99.671978409999994</v>
      </c>
      <c r="U41" s="258">
        <v>99.862347619999994</v>
      </c>
      <c r="V41" s="258">
        <v>99.707275440000004</v>
      </c>
      <c r="W41" s="258">
        <v>100.30336020999999</v>
      </c>
      <c r="X41" s="258">
        <v>99.848644489999998</v>
      </c>
      <c r="Y41" s="258">
        <v>100.98851793999999</v>
      </c>
      <c r="Z41" s="258">
        <v>100.81626267999999</v>
      </c>
      <c r="AA41" s="258">
        <v>101.74851454</v>
      </c>
      <c r="AB41" s="258">
        <v>101.62256304</v>
      </c>
      <c r="AC41" s="258">
        <v>101.86087345</v>
      </c>
      <c r="AD41" s="258">
        <v>103.3279216</v>
      </c>
      <c r="AE41" s="258">
        <v>103.41419002000001</v>
      </c>
      <c r="AF41" s="258">
        <v>103.86231284</v>
      </c>
      <c r="AG41" s="258">
        <v>103.51487040000001</v>
      </c>
      <c r="AH41" s="258">
        <v>102.06126148</v>
      </c>
      <c r="AI41" s="258">
        <v>99.33274274</v>
      </c>
      <c r="AJ41" s="258">
        <v>104.03050782</v>
      </c>
      <c r="AK41" s="258">
        <v>105.10880808</v>
      </c>
      <c r="AL41" s="258">
        <v>104.46718332</v>
      </c>
      <c r="AM41" s="258">
        <v>102.66369806</v>
      </c>
      <c r="AN41" s="258">
        <v>103.95169335999999</v>
      </c>
      <c r="AO41" s="258">
        <v>104.71496658</v>
      </c>
      <c r="AP41" s="258">
        <v>105.44251164000001</v>
      </c>
      <c r="AQ41" s="258">
        <v>105.51974645999999</v>
      </c>
      <c r="AR41" s="258">
        <v>105.84633866</v>
      </c>
      <c r="AS41" s="258">
        <v>106.19338827999999</v>
      </c>
      <c r="AT41" s="258">
        <v>106.82357181</v>
      </c>
      <c r="AU41" s="258">
        <v>106.55592715</v>
      </c>
      <c r="AV41" s="258">
        <v>106.28555077</v>
      </c>
      <c r="AW41" s="258">
        <v>106.87540742</v>
      </c>
      <c r="AX41" s="258">
        <v>108.00115013999999</v>
      </c>
      <c r="AY41" s="258">
        <v>107.62849874</v>
      </c>
      <c r="AZ41" s="258">
        <v>108.041639</v>
      </c>
      <c r="BA41" s="346">
        <v>108.3329</v>
      </c>
      <c r="BB41" s="346">
        <v>108.5818</v>
      </c>
      <c r="BC41" s="346">
        <v>108.85550000000001</v>
      </c>
      <c r="BD41" s="346">
        <v>109.1296</v>
      </c>
      <c r="BE41" s="346">
        <v>109.4439</v>
      </c>
      <c r="BF41" s="346">
        <v>109.68899999999999</v>
      </c>
      <c r="BG41" s="346">
        <v>109.90470000000001</v>
      </c>
      <c r="BH41" s="346">
        <v>110.1217</v>
      </c>
      <c r="BI41" s="346">
        <v>110.2555</v>
      </c>
      <c r="BJ41" s="346">
        <v>110.33669999999999</v>
      </c>
      <c r="BK41" s="346">
        <v>110.30159999999999</v>
      </c>
      <c r="BL41" s="346">
        <v>110.3258</v>
      </c>
      <c r="BM41" s="346">
        <v>110.3455</v>
      </c>
      <c r="BN41" s="346">
        <v>110.33450000000001</v>
      </c>
      <c r="BO41" s="346">
        <v>110.3647</v>
      </c>
      <c r="BP41" s="346">
        <v>110.41</v>
      </c>
      <c r="BQ41" s="346">
        <v>110.49460000000001</v>
      </c>
      <c r="BR41" s="346">
        <v>110.5518</v>
      </c>
      <c r="BS41" s="346">
        <v>110.60590000000001</v>
      </c>
      <c r="BT41" s="346">
        <v>110.6561</v>
      </c>
      <c r="BU41" s="346">
        <v>110.7045</v>
      </c>
      <c r="BV41" s="346">
        <v>110.7505</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346"/>
      <c r="BB42" s="346"/>
      <c r="BC42" s="346"/>
      <c r="BD42" s="346"/>
      <c r="BE42" s="346"/>
      <c r="BF42" s="346"/>
      <c r="BG42" s="346"/>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20</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329"/>
      <c r="BB43" s="329"/>
      <c r="BC43" s="329"/>
      <c r="BD43" s="329"/>
      <c r="BE43" s="329"/>
      <c r="BF43" s="329"/>
      <c r="BG43" s="329"/>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1085</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357"/>
      <c r="BB44" s="357"/>
      <c r="BC44" s="357"/>
      <c r="BD44" s="357"/>
      <c r="BE44" s="357"/>
      <c r="BF44" s="357"/>
      <c r="BG44" s="357"/>
      <c r="BH44" s="357"/>
      <c r="BI44" s="357"/>
      <c r="BJ44" s="357"/>
      <c r="BK44" s="357"/>
      <c r="BL44" s="357"/>
      <c r="BM44" s="357"/>
      <c r="BN44" s="357"/>
      <c r="BO44" s="357"/>
      <c r="BP44" s="357"/>
      <c r="BQ44" s="357"/>
      <c r="BR44" s="357"/>
      <c r="BS44" s="357"/>
      <c r="BT44" s="357"/>
      <c r="BU44" s="357"/>
      <c r="BV44" s="357"/>
    </row>
    <row r="45" spans="1:74" ht="11.1" customHeight="1" x14ac:dyDescent="0.2">
      <c r="A45" s="140" t="s">
        <v>706</v>
      </c>
      <c r="B45" s="209" t="s">
        <v>585</v>
      </c>
      <c r="C45" s="214">
        <v>2.3471799999999998</v>
      </c>
      <c r="D45" s="214">
        <v>2.35236</v>
      </c>
      <c r="E45" s="214">
        <v>2.3600500000000002</v>
      </c>
      <c r="F45" s="214">
        <v>2.3615599999999999</v>
      </c>
      <c r="G45" s="214">
        <v>2.3697400000000002</v>
      </c>
      <c r="H45" s="214">
        <v>2.3768400000000001</v>
      </c>
      <c r="I45" s="214">
        <v>2.3805299999999998</v>
      </c>
      <c r="J45" s="214">
        <v>2.38028</v>
      </c>
      <c r="K45" s="214">
        <v>2.3750599999999999</v>
      </c>
      <c r="L45" s="214">
        <v>2.3778100000000002</v>
      </c>
      <c r="M45" s="214">
        <v>2.3801600000000001</v>
      </c>
      <c r="N45" s="214">
        <v>2.3781699999999999</v>
      </c>
      <c r="O45" s="214">
        <v>2.3783300000000001</v>
      </c>
      <c r="P45" s="214">
        <v>2.3746900000000002</v>
      </c>
      <c r="Q45" s="214">
        <v>2.3803800000000002</v>
      </c>
      <c r="R45" s="214">
        <v>2.3882699999999999</v>
      </c>
      <c r="S45" s="214">
        <v>2.3946399999999999</v>
      </c>
      <c r="T45" s="214">
        <v>2.4016700000000002</v>
      </c>
      <c r="U45" s="214">
        <v>2.4015</v>
      </c>
      <c r="V45" s="214">
        <v>2.4060199999999998</v>
      </c>
      <c r="W45" s="214">
        <v>2.4105099999999999</v>
      </c>
      <c r="X45" s="214">
        <v>2.4169100000000001</v>
      </c>
      <c r="Y45" s="214">
        <v>2.4202900000000001</v>
      </c>
      <c r="Z45" s="214">
        <v>2.4277199999999999</v>
      </c>
      <c r="AA45" s="214">
        <v>2.4378000000000002</v>
      </c>
      <c r="AB45" s="214">
        <v>2.4396100000000001</v>
      </c>
      <c r="AC45" s="214">
        <v>2.4374899999999999</v>
      </c>
      <c r="AD45" s="214">
        <v>2.4405100000000002</v>
      </c>
      <c r="AE45" s="214">
        <v>2.4396200000000001</v>
      </c>
      <c r="AF45" s="214">
        <v>2.4418199999999999</v>
      </c>
      <c r="AG45" s="214">
        <v>2.4439000000000002</v>
      </c>
      <c r="AH45" s="214">
        <v>2.4529700000000001</v>
      </c>
      <c r="AI45" s="214">
        <v>2.4641799999999998</v>
      </c>
      <c r="AJ45" s="214">
        <v>2.4658699999999998</v>
      </c>
      <c r="AK45" s="214">
        <v>2.4733200000000002</v>
      </c>
      <c r="AL45" s="214">
        <v>2.4790100000000002</v>
      </c>
      <c r="AM45" s="214">
        <v>2.4888400000000002</v>
      </c>
      <c r="AN45" s="214">
        <v>2.49369</v>
      </c>
      <c r="AO45" s="214">
        <v>2.49498</v>
      </c>
      <c r="AP45" s="214">
        <v>2.4995599999999998</v>
      </c>
      <c r="AQ45" s="214">
        <v>2.5064600000000001</v>
      </c>
      <c r="AR45" s="214">
        <v>2.5113400000000001</v>
      </c>
      <c r="AS45" s="214">
        <v>2.5159699999999998</v>
      </c>
      <c r="AT45" s="214">
        <v>2.5187900000000001</v>
      </c>
      <c r="AU45" s="214">
        <v>2.5200999999999998</v>
      </c>
      <c r="AV45" s="214">
        <v>2.5279400000000001</v>
      </c>
      <c r="AW45" s="214">
        <v>2.5276000000000001</v>
      </c>
      <c r="AX45" s="214">
        <v>2.5272299999999999</v>
      </c>
      <c r="AY45" s="214">
        <v>2.5267300000000001</v>
      </c>
      <c r="AZ45" s="214">
        <v>2.5328421110999999</v>
      </c>
      <c r="BA45" s="355">
        <v>2.536448</v>
      </c>
      <c r="BB45" s="355">
        <v>2.5421809999999998</v>
      </c>
      <c r="BC45" s="355">
        <v>2.5466069999999998</v>
      </c>
      <c r="BD45" s="355">
        <v>2.5509750000000002</v>
      </c>
      <c r="BE45" s="355">
        <v>2.5550120000000001</v>
      </c>
      <c r="BF45" s="355">
        <v>2.5594679999999999</v>
      </c>
      <c r="BG45" s="355">
        <v>2.5640710000000002</v>
      </c>
      <c r="BH45" s="355">
        <v>2.568683</v>
      </c>
      <c r="BI45" s="355">
        <v>2.5736810000000001</v>
      </c>
      <c r="BJ45" s="355">
        <v>2.5789279999999999</v>
      </c>
      <c r="BK45" s="355">
        <v>2.5855480000000002</v>
      </c>
      <c r="BL45" s="355">
        <v>2.5904479999999999</v>
      </c>
      <c r="BM45" s="355">
        <v>2.594754</v>
      </c>
      <c r="BN45" s="355">
        <v>2.5976819999999998</v>
      </c>
      <c r="BO45" s="355">
        <v>2.6013839999999999</v>
      </c>
      <c r="BP45" s="355">
        <v>2.6050779999999998</v>
      </c>
      <c r="BQ45" s="355">
        <v>2.6086019999999999</v>
      </c>
      <c r="BR45" s="355">
        <v>2.6124000000000001</v>
      </c>
      <c r="BS45" s="355">
        <v>2.6163110000000001</v>
      </c>
      <c r="BT45" s="355">
        <v>2.6200960000000002</v>
      </c>
      <c r="BU45" s="355">
        <v>2.6244109999999998</v>
      </c>
      <c r="BV45" s="355">
        <v>2.6290170000000002</v>
      </c>
    </row>
    <row r="46" spans="1:74" ht="11.1" customHeight="1" x14ac:dyDescent="0.2">
      <c r="A46" s="145"/>
      <c r="B46" s="139" t="s">
        <v>21</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332"/>
      <c r="BB46" s="332"/>
      <c r="BC46" s="332"/>
      <c r="BD46" s="332"/>
      <c r="BE46" s="332"/>
      <c r="BF46" s="332"/>
      <c r="BG46" s="332"/>
      <c r="BH46" s="332"/>
      <c r="BI46" s="332"/>
      <c r="BJ46" s="332"/>
      <c r="BK46" s="332"/>
      <c r="BL46" s="332"/>
      <c r="BM46" s="332"/>
      <c r="BN46" s="332"/>
      <c r="BO46" s="332"/>
      <c r="BP46" s="332"/>
      <c r="BQ46" s="332"/>
      <c r="BR46" s="332"/>
      <c r="BS46" s="332"/>
      <c r="BT46" s="332"/>
      <c r="BU46" s="332"/>
      <c r="BV46" s="332"/>
    </row>
    <row r="47" spans="1:74" ht="11.1" customHeight="1" x14ac:dyDescent="0.2">
      <c r="A47" s="140" t="s">
        <v>705</v>
      </c>
      <c r="B47" s="209" t="s">
        <v>586</v>
      </c>
      <c r="C47" s="214">
        <v>1.9439649408999999</v>
      </c>
      <c r="D47" s="214">
        <v>1.9230385552</v>
      </c>
      <c r="E47" s="214">
        <v>1.9115038346</v>
      </c>
      <c r="F47" s="214">
        <v>1.9232151487</v>
      </c>
      <c r="G47" s="214">
        <v>1.9200729808000001</v>
      </c>
      <c r="H47" s="214">
        <v>1.9159317007000001</v>
      </c>
      <c r="I47" s="214">
        <v>1.9127152812999999</v>
      </c>
      <c r="J47" s="214">
        <v>1.9051327967</v>
      </c>
      <c r="K47" s="214">
        <v>1.89510822</v>
      </c>
      <c r="L47" s="214">
        <v>1.8792453872999999</v>
      </c>
      <c r="M47" s="214">
        <v>1.8668837492999999</v>
      </c>
      <c r="N47" s="214">
        <v>1.8546271421</v>
      </c>
      <c r="O47" s="214">
        <v>1.8353287192000001</v>
      </c>
      <c r="P47" s="214">
        <v>1.8286423084000001</v>
      </c>
      <c r="Q47" s="214">
        <v>1.8274210631000001</v>
      </c>
      <c r="R47" s="214">
        <v>1.8383562338999999</v>
      </c>
      <c r="S47" s="214">
        <v>1.8430468819000001</v>
      </c>
      <c r="T47" s="214">
        <v>1.8481842575</v>
      </c>
      <c r="U47" s="214">
        <v>1.8536142054</v>
      </c>
      <c r="V47" s="214">
        <v>1.8597606528999999</v>
      </c>
      <c r="W47" s="214">
        <v>1.8664694447000001</v>
      </c>
      <c r="X47" s="214">
        <v>1.871626633</v>
      </c>
      <c r="Y47" s="214">
        <v>1.8810455741000001</v>
      </c>
      <c r="Z47" s="214">
        <v>1.8926123202</v>
      </c>
      <c r="AA47" s="214">
        <v>1.915677549</v>
      </c>
      <c r="AB47" s="214">
        <v>1.924526897</v>
      </c>
      <c r="AC47" s="214">
        <v>1.9285110417</v>
      </c>
      <c r="AD47" s="214">
        <v>1.9192286516999999</v>
      </c>
      <c r="AE47" s="214">
        <v>1.9197833887</v>
      </c>
      <c r="AF47" s="214">
        <v>1.9217739213</v>
      </c>
      <c r="AG47" s="214">
        <v>1.9230306832999999</v>
      </c>
      <c r="AH47" s="214">
        <v>1.9295199811999999</v>
      </c>
      <c r="AI47" s="214">
        <v>1.9390722491000001</v>
      </c>
      <c r="AJ47" s="214">
        <v>1.9569611172000001</v>
      </c>
      <c r="AK47" s="214">
        <v>1.9686841022999999</v>
      </c>
      <c r="AL47" s="214">
        <v>1.9795148345</v>
      </c>
      <c r="AM47" s="214">
        <v>1.9903606784000001</v>
      </c>
      <c r="AN47" s="214">
        <v>1.9987263818000001</v>
      </c>
      <c r="AO47" s="214">
        <v>2.0055193091999999</v>
      </c>
      <c r="AP47" s="214">
        <v>2.0090599803</v>
      </c>
      <c r="AQ47" s="214">
        <v>2.0139669657999999</v>
      </c>
      <c r="AR47" s="214">
        <v>2.0185607855000001</v>
      </c>
      <c r="AS47" s="214">
        <v>2.0231897367</v>
      </c>
      <c r="AT47" s="214">
        <v>2.0268960015999999</v>
      </c>
      <c r="AU47" s="214">
        <v>2.0300278775999998</v>
      </c>
      <c r="AV47" s="214">
        <v>2.0362622478999999</v>
      </c>
      <c r="AW47" s="214">
        <v>2.0354876838</v>
      </c>
      <c r="AX47" s="214">
        <v>2.0313810683</v>
      </c>
      <c r="AY47" s="214">
        <v>2.0168652963000002</v>
      </c>
      <c r="AZ47" s="214">
        <v>2.0114024073999999</v>
      </c>
      <c r="BA47" s="355">
        <v>2.0079150000000001</v>
      </c>
      <c r="BB47" s="355">
        <v>2.0087130000000002</v>
      </c>
      <c r="BC47" s="355">
        <v>2.0074459999999998</v>
      </c>
      <c r="BD47" s="355">
        <v>2.0064229999999998</v>
      </c>
      <c r="BE47" s="355">
        <v>2.003924</v>
      </c>
      <c r="BF47" s="355">
        <v>2.00468</v>
      </c>
      <c r="BG47" s="355">
        <v>2.0069720000000002</v>
      </c>
      <c r="BH47" s="355">
        <v>2.0131770000000002</v>
      </c>
      <c r="BI47" s="355">
        <v>2.0167549999999999</v>
      </c>
      <c r="BJ47" s="355">
        <v>2.0200849999999999</v>
      </c>
      <c r="BK47" s="355">
        <v>2.0247649999999999</v>
      </c>
      <c r="BL47" s="355">
        <v>2.0263990000000001</v>
      </c>
      <c r="BM47" s="355">
        <v>2.0265840000000002</v>
      </c>
      <c r="BN47" s="355">
        <v>2.0227740000000001</v>
      </c>
      <c r="BO47" s="355">
        <v>2.021973</v>
      </c>
      <c r="BP47" s="355">
        <v>2.0216340000000002</v>
      </c>
      <c r="BQ47" s="355">
        <v>2.0211290000000002</v>
      </c>
      <c r="BR47" s="355">
        <v>2.0221870000000002</v>
      </c>
      <c r="BS47" s="355">
        <v>2.0241790000000002</v>
      </c>
      <c r="BT47" s="355">
        <v>2.0285359999999999</v>
      </c>
      <c r="BU47" s="355">
        <v>2.0313240000000001</v>
      </c>
      <c r="BV47" s="355">
        <v>2.0339740000000002</v>
      </c>
    </row>
    <row r="48" spans="1:74" ht="11.1" customHeight="1" x14ac:dyDescent="0.2">
      <c r="A48" s="134"/>
      <c r="B48" s="139" t="s">
        <v>864</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357"/>
      <c r="BB48" s="357"/>
      <c r="BC48" s="357"/>
      <c r="BD48" s="357"/>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140" t="s">
        <v>707</v>
      </c>
      <c r="B49" s="209" t="s">
        <v>586</v>
      </c>
      <c r="C49" s="214">
        <v>1.627</v>
      </c>
      <c r="D49" s="214">
        <v>1.6950000000000001</v>
      </c>
      <c r="E49" s="214">
        <v>1.819</v>
      </c>
      <c r="F49" s="214">
        <v>1.7829999999999999</v>
      </c>
      <c r="G49" s="214">
        <v>2.0339999999999998</v>
      </c>
      <c r="H49" s="214">
        <v>2.048</v>
      </c>
      <c r="I49" s="214">
        <v>2.0139999999999998</v>
      </c>
      <c r="J49" s="214">
        <v>1.8839999999999999</v>
      </c>
      <c r="K49" s="214">
        <v>1.6579999999999999</v>
      </c>
      <c r="L49" s="214">
        <v>1.613</v>
      </c>
      <c r="M49" s="214">
        <v>1.5620000000000001</v>
      </c>
      <c r="N49" s="214">
        <v>1.3859999999999999</v>
      </c>
      <c r="O49" s="214">
        <v>1.254</v>
      </c>
      <c r="P49" s="214">
        <v>1.1459999999999999</v>
      </c>
      <c r="Q49" s="214">
        <v>1.222</v>
      </c>
      <c r="R49" s="214">
        <v>1.3240000000000001</v>
      </c>
      <c r="S49" s="214">
        <v>1.4630000000000001</v>
      </c>
      <c r="T49" s="214">
        <v>1.5840000000000001</v>
      </c>
      <c r="U49" s="214">
        <v>1.5620000000000001</v>
      </c>
      <c r="V49" s="214">
        <v>1.4830000000000001</v>
      </c>
      <c r="W49" s="214">
        <v>1.542</v>
      </c>
      <c r="X49" s="214">
        <v>1.59</v>
      </c>
      <c r="Y49" s="214">
        <v>1.5209999999999999</v>
      </c>
      <c r="Z49" s="214">
        <v>1.5629999999999999</v>
      </c>
      <c r="AA49" s="214">
        <v>1.653</v>
      </c>
      <c r="AB49" s="214">
        <v>1.665</v>
      </c>
      <c r="AC49" s="214">
        <v>1.65</v>
      </c>
      <c r="AD49" s="214">
        <v>1.706</v>
      </c>
      <c r="AE49" s="214">
        <v>1.6559999999999999</v>
      </c>
      <c r="AF49" s="214">
        <v>1.6379999999999999</v>
      </c>
      <c r="AG49" s="214">
        <v>1.645</v>
      </c>
      <c r="AH49" s="214">
        <v>1.7290000000000001</v>
      </c>
      <c r="AI49" s="214">
        <v>1.883</v>
      </c>
      <c r="AJ49" s="214">
        <v>1.857</v>
      </c>
      <c r="AK49" s="214">
        <v>1.927</v>
      </c>
      <c r="AL49" s="214">
        <v>1.919</v>
      </c>
      <c r="AM49" s="214">
        <v>1.97</v>
      </c>
      <c r="AN49" s="214">
        <v>1.9970000000000001</v>
      </c>
      <c r="AO49" s="214">
        <v>1.9770000000000001</v>
      </c>
      <c r="AP49" s="214">
        <v>2.077</v>
      </c>
      <c r="AQ49" s="214">
        <v>2.2829999999999999</v>
      </c>
      <c r="AR49" s="214">
        <v>2.294</v>
      </c>
      <c r="AS49" s="214">
        <v>2.282</v>
      </c>
      <c r="AT49" s="214">
        <v>2.2389999999999999</v>
      </c>
      <c r="AU49" s="214">
        <v>2.266</v>
      </c>
      <c r="AV49" s="214">
        <v>2.331</v>
      </c>
      <c r="AW49" s="214">
        <v>2.1080000000000001</v>
      </c>
      <c r="AX49" s="214">
        <v>1.8540000000000001</v>
      </c>
      <c r="AY49" s="214">
        <v>1.7490619999999999</v>
      </c>
      <c r="AZ49" s="214">
        <v>1.796397</v>
      </c>
      <c r="BA49" s="355">
        <v>1.8812720000000001</v>
      </c>
      <c r="BB49" s="355">
        <v>1.8694360000000001</v>
      </c>
      <c r="BC49" s="355">
        <v>1.888036</v>
      </c>
      <c r="BD49" s="355">
        <v>1.9193800000000001</v>
      </c>
      <c r="BE49" s="355">
        <v>1.934839</v>
      </c>
      <c r="BF49" s="355">
        <v>1.9572400000000001</v>
      </c>
      <c r="BG49" s="355">
        <v>1.9185589999999999</v>
      </c>
      <c r="BH49" s="355">
        <v>1.8816170000000001</v>
      </c>
      <c r="BI49" s="355">
        <v>1.868234</v>
      </c>
      <c r="BJ49" s="355">
        <v>1.8093779999999999</v>
      </c>
      <c r="BK49" s="355">
        <v>1.7979579999999999</v>
      </c>
      <c r="BL49" s="355">
        <v>1.8547359999999999</v>
      </c>
      <c r="BM49" s="355">
        <v>1.9092249999999999</v>
      </c>
      <c r="BN49" s="355">
        <v>1.9197150000000001</v>
      </c>
      <c r="BO49" s="355">
        <v>1.926912</v>
      </c>
      <c r="BP49" s="355">
        <v>1.9302299999999999</v>
      </c>
      <c r="BQ49" s="355">
        <v>1.9290689999999999</v>
      </c>
      <c r="BR49" s="355">
        <v>1.901016</v>
      </c>
      <c r="BS49" s="355">
        <v>1.8850340000000001</v>
      </c>
      <c r="BT49" s="355">
        <v>1.860976</v>
      </c>
      <c r="BU49" s="355">
        <v>1.8244339999999999</v>
      </c>
      <c r="BV49" s="355">
        <v>1.8133809999999999</v>
      </c>
    </row>
    <row r="50" spans="1:74" ht="11.1" customHeight="1" x14ac:dyDescent="0.2">
      <c r="A50" s="140"/>
      <c r="B50" s="139" t="s">
        <v>685</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329"/>
      <c r="BB50" s="329"/>
      <c r="BC50" s="329"/>
      <c r="BD50" s="329"/>
      <c r="BE50" s="329"/>
      <c r="BF50" s="329"/>
      <c r="BG50" s="329"/>
      <c r="BH50" s="329"/>
      <c r="BI50" s="329"/>
      <c r="BJ50" s="329"/>
      <c r="BK50" s="329"/>
      <c r="BL50" s="329"/>
      <c r="BM50" s="329"/>
      <c r="BN50" s="329"/>
      <c r="BO50" s="329"/>
      <c r="BP50" s="329"/>
      <c r="BQ50" s="329"/>
      <c r="BR50" s="329"/>
      <c r="BS50" s="329"/>
      <c r="BT50" s="329"/>
      <c r="BU50" s="329"/>
      <c r="BV50" s="329"/>
    </row>
    <row r="51" spans="1:74" ht="11.1" customHeight="1" x14ac:dyDescent="0.2">
      <c r="A51" s="37" t="s">
        <v>686</v>
      </c>
      <c r="B51" s="628" t="s">
        <v>1348</v>
      </c>
      <c r="C51" s="258">
        <v>104.04600000000001</v>
      </c>
      <c r="D51" s="258">
        <v>104.102</v>
      </c>
      <c r="E51" s="258">
        <v>104.233</v>
      </c>
      <c r="F51" s="258">
        <v>104.58388889</v>
      </c>
      <c r="G51" s="258">
        <v>104.75622222</v>
      </c>
      <c r="H51" s="258">
        <v>104.89488889</v>
      </c>
      <c r="I51" s="258">
        <v>104.99618519000001</v>
      </c>
      <c r="J51" s="258">
        <v>105.0702963</v>
      </c>
      <c r="K51" s="258">
        <v>105.11351852</v>
      </c>
      <c r="L51" s="258">
        <v>105.09814815</v>
      </c>
      <c r="M51" s="258">
        <v>105.10037036999999</v>
      </c>
      <c r="N51" s="258">
        <v>105.09248148</v>
      </c>
      <c r="O51" s="258">
        <v>104.95003704</v>
      </c>
      <c r="P51" s="258">
        <v>105.01525925999999</v>
      </c>
      <c r="Q51" s="258">
        <v>105.1637037</v>
      </c>
      <c r="R51" s="258">
        <v>105.55418519</v>
      </c>
      <c r="S51" s="258">
        <v>105.74996296</v>
      </c>
      <c r="T51" s="258">
        <v>105.90985185</v>
      </c>
      <c r="U51" s="258">
        <v>105.95325926</v>
      </c>
      <c r="V51" s="258">
        <v>106.10181480999999</v>
      </c>
      <c r="W51" s="258">
        <v>106.27492592999999</v>
      </c>
      <c r="X51" s="258">
        <v>106.51466667</v>
      </c>
      <c r="Y51" s="258">
        <v>106.70533333</v>
      </c>
      <c r="Z51" s="258">
        <v>106.889</v>
      </c>
      <c r="AA51" s="258">
        <v>107.08744444</v>
      </c>
      <c r="AB51" s="258">
        <v>107.24077778</v>
      </c>
      <c r="AC51" s="258">
        <v>107.37077778</v>
      </c>
      <c r="AD51" s="258">
        <v>107.40766667</v>
      </c>
      <c r="AE51" s="258">
        <v>107.54333333</v>
      </c>
      <c r="AF51" s="258">
        <v>107.708</v>
      </c>
      <c r="AG51" s="258">
        <v>107.9267037</v>
      </c>
      <c r="AH51" s="258">
        <v>108.13059259000001</v>
      </c>
      <c r="AI51" s="258">
        <v>108.3447037</v>
      </c>
      <c r="AJ51" s="258">
        <v>108.60222222</v>
      </c>
      <c r="AK51" s="258">
        <v>108.81188889000001</v>
      </c>
      <c r="AL51" s="258">
        <v>109.00688889</v>
      </c>
      <c r="AM51" s="258">
        <v>109.12574074</v>
      </c>
      <c r="AN51" s="258">
        <v>109.33751852</v>
      </c>
      <c r="AO51" s="258">
        <v>109.58074074</v>
      </c>
      <c r="AP51" s="258">
        <v>109.94577778</v>
      </c>
      <c r="AQ51" s="258">
        <v>110.18411111</v>
      </c>
      <c r="AR51" s="258">
        <v>110.38611111</v>
      </c>
      <c r="AS51" s="258">
        <v>110.55177777999999</v>
      </c>
      <c r="AT51" s="258">
        <v>110.68111111</v>
      </c>
      <c r="AU51" s="258">
        <v>110.77411111000001</v>
      </c>
      <c r="AV51" s="258">
        <v>110.95314073999999</v>
      </c>
      <c r="AW51" s="258">
        <v>111.11611852</v>
      </c>
      <c r="AX51" s="258">
        <v>111.29164074000001</v>
      </c>
      <c r="AY51" s="258">
        <v>111.51164815</v>
      </c>
      <c r="AZ51" s="258">
        <v>111.68830370000001</v>
      </c>
      <c r="BA51" s="346">
        <v>111.8535</v>
      </c>
      <c r="BB51" s="346">
        <v>111.98180000000001</v>
      </c>
      <c r="BC51" s="346">
        <v>112.1434</v>
      </c>
      <c r="BD51" s="346">
        <v>112.3129</v>
      </c>
      <c r="BE51" s="346">
        <v>112.48690000000001</v>
      </c>
      <c r="BF51" s="346">
        <v>112.67440000000001</v>
      </c>
      <c r="BG51" s="346">
        <v>112.8721</v>
      </c>
      <c r="BH51" s="346">
        <v>113.0762</v>
      </c>
      <c r="BI51" s="346">
        <v>113.29730000000001</v>
      </c>
      <c r="BJ51" s="346">
        <v>113.5316</v>
      </c>
      <c r="BK51" s="346">
        <v>113.81100000000001</v>
      </c>
      <c r="BL51" s="346">
        <v>114.04770000000001</v>
      </c>
      <c r="BM51" s="346">
        <v>114.2735</v>
      </c>
      <c r="BN51" s="346">
        <v>114.47969999999999</v>
      </c>
      <c r="BO51" s="346">
        <v>114.6906</v>
      </c>
      <c r="BP51" s="346">
        <v>114.8973</v>
      </c>
      <c r="BQ51" s="346">
        <v>115.0836</v>
      </c>
      <c r="BR51" s="346">
        <v>115.29430000000001</v>
      </c>
      <c r="BS51" s="346">
        <v>115.51309999999999</v>
      </c>
      <c r="BT51" s="346">
        <v>115.75700000000001</v>
      </c>
      <c r="BU51" s="346">
        <v>115.9791</v>
      </c>
      <c r="BV51" s="346">
        <v>116.1964</v>
      </c>
    </row>
    <row r="52" spans="1:74" ht="11.1" customHeight="1" x14ac:dyDescent="0.2">
      <c r="A52" s="134"/>
      <c r="B52" s="139" t="s">
        <v>628</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332"/>
      <c r="BB52" s="332"/>
      <c r="BC52" s="332"/>
      <c r="BD52" s="332"/>
      <c r="BE52" s="332"/>
      <c r="BF52" s="332"/>
      <c r="BG52" s="332"/>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712</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332"/>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54</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332"/>
      <c r="BB54" s="332"/>
      <c r="BC54" s="332"/>
      <c r="BD54" s="332"/>
      <c r="BE54" s="332"/>
      <c r="BF54" s="332"/>
      <c r="BG54" s="332"/>
      <c r="BH54" s="332"/>
      <c r="BI54" s="332"/>
      <c r="BJ54" s="332"/>
      <c r="BK54" s="332"/>
      <c r="BL54" s="332"/>
      <c r="BM54" s="332"/>
      <c r="BN54" s="332"/>
      <c r="BO54" s="332"/>
      <c r="BP54" s="332"/>
      <c r="BQ54" s="332"/>
      <c r="BR54" s="332"/>
      <c r="BS54" s="332"/>
      <c r="BT54" s="332"/>
      <c r="BU54" s="332"/>
      <c r="BV54" s="332"/>
    </row>
    <row r="55" spans="1:74" ht="11.1" customHeight="1" x14ac:dyDescent="0.2">
      <c r="A55" s="146" t="s">
        <v>713</v>
      </c>
      <c r="B55" s="209" t="s">
        <v>587</v>
      </c>
      <c r="C55" s="240">
        <v>7532.1935483999996</v>
      </c>
      <c r="D55" s="240">
        <v>7757.8571429000003</v>
      </c>
      <c r="E55" s="240">
        <v>8323.1290322999994</v>
      </c>
      <c r="F55" s="240">
        <v>8760.5666667000005</v>
      </c>
      <c r="G55" s="240">
        <v>8736.7419355000002</v>
      </c>
      <c r="H55" s="240">
        <v>9019.1333333000002</v>
      </c>
      <c r="I55" s="240">
        <v>8979.7419355000002</v>
      </c>
      <c r="J55" s="240">
        <v>8780.9354839000007</v>
      </c>
      <c r="K55" s="240">
        <v>8503</v>
      </c>
      <c r="L55" s="240">
        <v>8660.2903225999999</v>
      </c>
      <c r="M55" s="240">
        <v>8294.7666666999994</v>
      </c>
      <c r="N55" s="240">
        <v>8368.5161289999996</v>
      </c>
      <c r="O55" s="240">
        <v>7731.5806451999997</v>
      </c>
      <c r="P55" s="240">
        <v>7690.0344827999998</v>
      </c>
      <c r="Q55" s="240">
        <v>8553.1290322999994</v>
      </c>
      <c r="R55" s="240">
        <v>8988.4333332999995</v>
      </c>
      <c r="S55" s="240">
        <v>8966.8387096999995</v>
      </c>
      <c r="T55" s="240">
        <v>9233.0333332999999</v>
      </c>
      <c r="U55" s="240">
        <v>9198.7096774000001</v>
      </c>
      <c r="V55" s="240">
        <v>9006.8709677000006</v>
      </c>
      <c r="W55" s="240">
        <v>8734.6333333000002</v>
      </c>
      <c r="X55" s="240">
        <v>8890.6451613000008</v>
      </c>
      <c r="Y55" s="240">
        <v>8505.1333333000002</v>
      </c>
      <c r="Z55" s="240">
        <v>8541.2258065000005</v>
      </c>
      <c r="AA55" s="240">
        <v>7889.9032257999997</v>
      </c>
      <c r="AB55" s="240">
        <v>8105.25</v>
      </c>
      <c r="AC55" s="240">
        <v>8624.3548386999992</v>
      </c>
      <c r="AD55" s="240">
        <v>9096.7999999999993</v>
      </c>
      <c r="AE55" s="240">
        <v>9159.8709677000006</v>
      </c>
      <c r="AF55" s="240">
        <v>9351.2333333000006</v>
      </c>
      <c r="AG55" s="240">
        <v>9269.1290322999994</v>
      </c>
      <c r="AH55" s="240">
        <v>9134.9677419</v>
      </c>
      <c r="AI55" s="240">
        <v>8755.7666666999994</v>
      </c>
      <c r="AJ55" s="240">
        <v>8997.9677419</v>
      </c>
      <c r="AK55" s="240">
        <v>8590.4</v>
      </c>
      <c r="AL55" s="240">
        <v>8597.9032258000007</v>
      </c>
      <c r="AM55" s="240">
        <v>7925.6451612999999</v>
      </c>
      <c r="AN55" s="240">
        <v>8095</v>
      </c>
      <c r="AO55" s="240">
        <v>8660.6451613000008</v>
      </c>
      <c r="AP55" s="240">
        <v>9082.5</v>
      </c>
      <c r="AQ55" s="240">
        <v>9231</v>
      </c>
      <c r="AR55" s="240">
        <v>9362.5666667000005</v>
      </c>
      <c r="AS55" s="240">
        <v>9295</v>
      </c>
      <c r="AT55" s="240">
        <v>9245.4193548000003</v>
      </c>
      <c r="AU55" s="240">
        <v>8686.5</v>
      </c>
      <c r="AV55" s="240">
        <v>9102.3870967999992</v>
      </c>
      <c r="AW55" s="240">
        <v>8617.7666666999994</v>
      </c>
      <c r="AX55" s="240">
        <v>8820.8150000000005</v>
      </c>
      <c r="AY55" s="240">
        <v>8103.3609999999999</v>
      </c>
      <c r="AZ55" s="240">
        <v>8331.0640000000003</v>
      </c>
      <c r="BA55" s="333">
        <v>8799.1620000000003</v>
      </c>
      <c r="BB55" s="333">
        <v>9279.8240000000005</v>
      </c>
      <c r="BC55" s="333">
        <v>9348.4030000000002</v>
      </c>
      <c r="BD55" s="333">
        <v>9492.1360000000004</v>
      </c>
      <c r="BE55" s="333">
        <v>9434.7710000000006</v>
      </c>
      <c r="BF55" s="333">
        <v>9313.8369999999995</v>
      </c>
      <c r="BG55" s="333">
        <v>8903.1610000000001</v>
      </c>
      <c r="BH55" s="333">
        <v>9141.3060000000005</v>
      </c>
      <c r="BI55" s="333">
        <v>8818.4959999999992</v>
      </c>
      <c r="BJ55" s="333">
        <v>8906.1720000000005</v>
      </c>
      <c r="BK55" s="333">
        <v>8188.2190000000001</v>
      </c>
      <c r="BL55" s="333">
        <v>8383.6190000000006</v>
      </c>
      <c r="BM55" s="333">
        <v>8930.98</v>
      </c>
      <c r="BN55" s="333">
        <v>9404.8469999999998</v>
      </c>
      <c r="BO55" s="333">
        <v>9465.0239999999994</v>
      </c>
      <c r="BP55" s="333">
        <v>9669.3889999999992</v>
      </c>
      <c r="BQ55" s="333">
        <v>9594.3080000000009</v>
      </c>
      <c r="BR55" s="333">
        <v>9441.5349999999999</v>
      </c>
      <c r="BS55" s="333">
        <v>9089.4249999999993</v>
      </c>
      <c r="BT55" s="333">
        <v>9306.2270000000008</v>
      </c>
      <c r="BU55" s="333">
        <v>8870.4120000000003</v>
      </c>
      <c r="BV55" s="333">
        <v>8939.5210000000006</v>
      </c>
    </row>
    <row r="56" spans="1:74" ht="11.1" customHeight="1" x14ac:dyDescent="0.2">
      <c r="A56" s="134"/>
      <c r="B56" s="139" t="s">
        <v>714</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332"/>
      <c r="BB56" s="332"/>
      <c r="BC56" s="332"/>
      <c r="BD56" s="332"/>
      <c r="BE56" s="332"/>
      <c r="BF56" s="332"/>
      <c r="BG56" s="332"/>
      <c r="BH56" s="332"/>
      <c r="BI56" s="332"/>
      <c r="BJ56" s="332"/>
      <c r="BK56" s="332"/>
      <c r="BL56" s="332"/>
      <c r="BM56" s="332"/>
      <c r="BN56" s="332"/>
      <c r="BO56" s="332"/>
      <c r="BP56" s="332"/>
      <c r="BQ56" s="332"/>
      <c r="BR56" s="332"/>
      <c r="BS56" s="332"/>
      <c r="BT56" s="332"/>
      <c r="BU56" s="332"/>
      <c r="BV56" s="332"/>
    </row>
    <row r="57" spans="1:74" ht="11.1" customHeight="1" x14ac:dyDescent="0.2">
      <c r="A57" s="140" t="s">
        <v>715</v>
      </c>
      <c r="B57" s="209" t="s">
        <v>989</v>
      </c>
      <c r="C57" s="240">
        <v>501.89555418999998</v>
      </c>
      <c r="D57" s="240">
        <v>508.12199457000003</v>
      </c>
      <c r="E57" s="240">
        <v>546.27879760999997</v>
      </c>
      <c r="F57" s="240">
        <v>560.27968280000005</v>
      </c>
      <c r="G57" s="240">
        <v>570.51977861</v>
      </c>
      <c r="H57" s="240">
        <v>598.51446033000002</v>
      </c>
      <c r="I57" s="240">
        <v>602.41832448000002</v>
      </c>
      <c r="J57" s="240">
        <v>594.15307399999995</v>
      </c>
      <c r="K57" s="240">
        <v>562.41350742999998</v>
      </c>
      <c r="L57" s="240">
        <v>556.83215177</v>
      </c>
      <c r="M57" s="240">
        <v>555.64856142999997</v>
      </c>
      <c r="N57" s="240">
        <v>579.61085245000004</v>
      </c>
      <c r="O57" s="240">
        <v>530.59816903000001</v>
      </c>
      <c r="P57" s="240">
        <v>534.37558514</v>
      </c>
      <c r="Q57" s="240">
        <v>585.64439700000003</v>
      </c>
      <c r="R57" s="240">
        <v>598.00254086999996</v>
      </c>
      <c r="S57" s="240">
        <v>591.56587777000004</v>
      </c>
      <c r="T57" s="240">
        <v>628.28403836999996</v>
      </c>
      <c r="U57" s="240">
        <v>629.03124400000002</v>
      </c>
      <c r="V57" s="240">
        <v>624.87888586999998</v>
      </c>
      <c r="W57" s="240">
        <v>577.22592463000001</v>
      </c>
      <c r="X57" s="240">
        <v>585.84686457999999</v>
      </c>
      <c r="Y57" s="240">
        <v>580.59948967000003</v>
      </c>
      <c r="Z57" s="240">
        <v>610.67033751999998</v>
      </c>
      <c r="AA57" s="240">
        <v>550.05060432000005</v>
      </c>
      <c r="AB57" s="240">
        <v>544.19978438999999</v>
      </c>
      <c r="AC57" s="240">
        <v>604.11275909999995</v>
      </c>
      <c r="AD57" s="240">
        <v>608.65627386999995</v>
      </c>
      <c r="AE57" s="240">
        <v>604.74247448000006</v>
      </c>
      <c r="AF57" s="240">
        <v>644.91114357000004</v>
      </c>
      <c r="AG57" s="240">
        <v>670.07142886999998</v>
      </c>
      <c r="AH57" s="240">
        <v>680.66809919000002</v>
      </c>
      <c r="AI57" s="240">
        <v>631.20073136999997</v>
      </c>
      <c r="AJ57" s="240">
        <v>612.91744529000005</v>
      </c>
      <c r="AK57" s="240">
        <v>638.94965907000005</v>
      </c>
      <c r="AL57" s="240">
        <v>641.04661668000006</v>
      </c>
      <c r="AM57" s="240">
        <v>582.11603709999997</v>
      </c>
      <c r="AN57" s="240">
        <v>602.28317554</v>
      </c>
      <c r="AO57" s="240">
        <v>623.31326096999999</v>
      </c>
      <c r="AP57" s="240">
        <v>630.81710120000002</v>
      </c>
      <c r="AQ57" s="240">
        <v>666.70325661000004</v>
      </c>
      <c r="AR57" s="240">
        <v>694.44226222999998</v>
      </c>
      <c r="AS57" s="240">
        <v>692.10183689999997</v>
      </c>
      <c r="AT57" s="240">
        <v>665.63464032000002</v>
      </c>
      <c r="AU57" s="240">
        <v>640.97481983</v>
      </c>
      <c r="AV57" s="240">
        <v>639.55600000000004</v>
      </c>
      <c r="AW57" s="240">
        <v>633.17139999999995</v>
      </c>
      <c r="AX57" s="240">
        <v>650.32389999999998</v>
      </c>
      <c r="AY57" s="240">
        <v>610.76599999999996</v>
      </c>
      <c r="AZ57" s="240">
        <v>610.1413</v>
      </c>
      <c r="BA57" s="333">
        <v>646.15329999999994</v>
      </c>
      <c r="BB57" s="333">
        <v>647.13599999999997</v>
      </c>
      <c r="BC57" s="333">
        <v>645.59739999999999</v>
      </c>
      <c r="BD57" s="333">
        <v>677.64599999999996</v>
      </c>
      <c r="BE57" s="333">
        <v>682.62890000000004</v>
      </c>
      <c r="BF57" s="333">
        <v>672.91629999999998</v>
      </c>
      <c r="BG57" s="333">
        <v>637.48789999999997</v>
      </c>
      <c r="BH57" s="333">
        <v>638.41700000000003</v>
      </c>
      <c r="BI57" s="333">
        <v>632.89380000000006</v>
      </c>
      <c r="BJ57" s="333">
        <v>651.74180000000001</v>
      </c>
      <c r="BK57" s="333">
        <v>610.34550000000002</v>
      </c>
      <c r="BL57" s="333">
        <v>608.31020000000001</v>
      </c>
      <c r="BM57" s="333">
        <v>643.70090000000005</v>
      </c>
      <c r="BN57" s="333">
        <v>644.66800000000001</v>
      </c>
      <c r="BO57" s="333">
        <v>643.4855</v>
      </c>
      <c r="BP57" s="333">
        <v>676.0729</v>
      </c>
      <c r="BQ57" s="333">
        <v>681.66010000000006</v>
      </c>
      <c r="BR57" s="333">
        <v>672.54349999999999</v>
      </c>
      <c r="BS57" s="333">
        <v>637.65840000000003</v>
      </c>
      <c r="BT57" s="333">
        <v>639.05330000000004</v>
      </c>
      <c r="BU57" s="333">
        <v>633.91660000000002</v>
      </c>
      <c r="BV57" s="333">
        <v>653.08339999999998</v>
      </c>
    </row>
    <row r="58" spans="1:74" ht="11.1" customHeight="1" x14ac:dyDescent="0.2">
      <c r="A58" s="134"/>
      <c r="B58" s="139" t="s">
        <v>716</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354"/>
      <c r="BB58" s="354"/>
      <c r="BC58" s="354"/>
      <c r="BD58" s="354"/>
      <c r="BE58" s="354"/>
      <c r="BF58" s="354"/>
      <c r="BG58" s="354"/>
      <c r="BH58" s="354"/>
      <c r="BI58" s="354"/>
      <c r="BJ58" s="354"/>
      <c r="BK58" s="354"/>
      <c r="BL58" s="354"/>
      <c r="BM58" s="354"/>
      <c r="BN58" s="354"/>
      <c r="BO58" s="354"/>
      <c r="BP58" s="354"/>
      <c r="BQ58" s="354"/>
      <c r="BR58" s="354"/>
      <c r="BS58" s="354"/>
      <c r="BT58" s="354"/>
      <c r="BU58" s="354"/>
      <c r="BV58" s="354"/>
    </row>
    <row r="59" spans="1:74" ht="11.1" customHeight="1" x14ac:dyDescent="0.2">
      <c r="A59" s="140" t="s">
        <v>717</v>
      </c>
      <c r="B59" s="209" t="s">
        <v>990</v>
      </c>
      <c r="C59" s="240">
        <v>305.72955576999999</v>
      </c>
      <c r="D59" s="240">
        <v>312.55873007000002</v>
      </c>
      <c r="E59" s="240">
        <v>345.99424902999999</v>
      </c>
      <c r="F59" s="240">
        <v>345.19639910000001</v>
      </c>
      <c r="G59" s="240">
        <v>348.09641058</v>
      </c>
      <c r="H59" s="240">
        <v>375.04102569999998</v>
      </c>
      <c r="I59" s="240">
        <v>382.90456897000001</v>
      </c>
      <c r="J59" s="240">
        <v>368.30962219000003</v>
      </c>
      <c r="K59" s="240">
        <v>341.55410612999998</v>
      </c>
      <c r="L59" s="240">
        <v>348.81870719</v>
      </c>
      <c r="M59" s="240">
        <v>336.62670077000001</v>
      </c>
      <c r="N59" s="240">
        <v>347.55871947999998</v>
      </c>
      <c r="O59" s="240">
        <v>314.43157406</v>
      </c>
      <c r="P59" s="240">
        <v>310.64432127999999</v>
      </c>
      <c r="Q59" s="240">
        <v>353.09685035000001</v>
      </c>
      <c r="R59" s="240">
        <v>351.59398802999999</v>
      </c>
      <c r="S59" s="240">
        <v>356.66105034999998</v>
      </c>
      <c r="T59" s="240">
        <v>390.56535657000001</v>
      </c>
      <c r="U59" s="240">
        <v>390.88783848000003</v>
      </c>
      <c r="V59" s="240">
        <v>377.87142815999999</v>
      </c>
      <c r="W59" s="240">
        <v>355.75970187000001</v>
      </c>
      <c r="X59" s="240">
        <v>357.64645196999999</v>
      </c>
      <c r="Y59" s="240">
        <v>353.52267737</v>
      </c>
      <c r="Z59" s="240">
        <v>359.64361535</v>
      </c>
      <c r="AA59" s="240">
        <v>328.41003358</v>
      </c>
      <c r="AB59" s="240">
        <v>327.75028386000002</v>
      </c>
      <c r="AC59" s="240">
        <v>373.13458684</v>
      </c>
      <c r="AD59" s="240">
        <v>374.78471457000001</v>
      </c>
      <c r="AE59" s="240">
        <v>380.31010386999998</v>
      </c>
      <c r="AF59" s="240">
        <v>415.18907799999999</v>
      </c>
      <c r="AG59" s="240">
        <v>416.62993968000001</v>
      </c>
      <c r="AH59" s="240">
        <v>407.48685110000002</v>
      </c>
      <c r="AI59" s="240">
        <v>367.4588521</v>
      </c>
      <c r="AJ59" s="240">
        <v>382.00988396999998</v>
      </c>
      <c r="AK59" s="240">
        <v>381.93076237000002</v>
      </c>
      <c r="AL59" s="240">
        <v>381.08100000000002</v>
      </c>
      <c r="AM59" s="240">
        <v>347.76202905999997</v>
      </c>
      <c r="AN59" s="240">
        <v>355.43747946000002</v>
      </c>
      <c r="AO59" s="240">
        <v>398.75601957999999</v>
      </c>
      <c r="AP59" s="240">
        <v>395.06800533000001</v>
      </c>
      <c r="AQ59" s="240">
        <v>406.66937603000002</v>
      </c>
      <c r="AR59" s="240">
        <v>439.7450432</v>
      </c>
      <c r="AS59" s="240">
        <v>438.38650418999998</v>
      </c>
      <c r="AT59" s="240">
        <v>425.72941845000003</v>
      </c>
      <c r="AU59" s="240">
        <v>388.20397696999999</v>
      </c>
      <c r="AV59" s="240">
        <v>399.7244</v>
      </c>
      <c r="AW59" s="240">
        <v>395.3254</v>
      </c>
      <c r="AX59" s="240">
        <v>403.80950000000001</v>
      </c>
      <c r="AY59" s="240">
        <v>371.24470000000002</v>
      </c>
      <c r="AZ59" s="240">
        <v>371.44810000000001</v>
      </c>
      <c r="BA59" s="333">
        <v>409.49380000000002</v>
      </c>
      <c r="BB59" s="333">
        <v>405.56099999999998</v>
      </c>
      <c r="BC59" s="333">
        <v>410.64260000000002</v>
      </c>
      <c r="BD59" s="333">
        <v>439.10399999999998</v>
      </c>
      <c r="BE59" s="333">
        <v>441.12689999999998</v>
      </c>
      <c r="BF59" s="333">
        <v>429.05450000000002</v>
      </c>
      <c r="BG59" s="333">
        <v>399.43869999999998</v>
      </c>
      <c r="BH59" s="333">
        <v>404.90030000000002</v>
      </c>
      <c r="BI59" s="333">
        <v>397.23059999999998</v>
      </c>
      <c r="BJ59" s="333">
        <v>405.54629999999997</v>
      </c>
      <c r="BK59" s="333">
        <v>370.62889999999999</v>
      </c>
      <c r="BL59" s="333">
        <v>370.22410000000002</v>
      </c>
      <c r="BM59" s="333">
        <v>408.42309999999998</v>
      </c>
      <c r="BN59" s="333">
        <v>404.91050000000001</v>
      </c>
      <c r="BO59" s="333">
        <v>410.52170000000001</v>
      </c>
      <c r="BP59" s="333">
        <v>439.51179999999999</v>
      </c>
      <c r="BQ59" s="333">
        <v>442.02850000000001</v>
      </c>
      <c r="BR59" s="333">
        <v>430.38260000000002</v>
      </c>
      <c r="BS59" s="333">
        <v>401.113</v>
      </c>
      <c r="BT59" s="333">
        <v>406.8211</v>
      </c>
      <c r="BU59" s="333">
        <v>399.34660000000002</v>
      </c>
      <c r="BV59" s="333">
        <v>407.82760000000002</v>
      </c>
    </row>
    <row r="60" spans="1:74" ht="11.1" customHeight="1" x14ac:dyDescent="0.2">
      <c r="A60" s="134"/>
      <c r="B60" s="139" t="s">
        <v>718</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332"/>
      <c r="BB60" s="332"/>
      <c r="BC60" s="332"/>
      <c r="BD60" s="332"/>
      <c r="BE60" s="332"/>
      <c r="BF60" s="332"/>
      <c r="BG60" s="332"/>
      <c r="BH60" s="332"/>
      <c r="BI60" s="332"/>
      <c r="BJ60" s="332"/>
      <c r="BK60" s="332"/>
      <c r="BL60" s="332"/>
      <c r="BM60" s="332"/>
      <c r="BN60" s="332"/>
      <c r="BO60" s="332"/>
      <c r="BP60" s="332"/>
      <c r="BQ60" s="332"/>
      <c r="BR60" s="332"/>
      <c r="BS60" s="332"/>
      <c r="BT60" s="332"/>
      <c r="BU60" s="332"/>
      <c r="BV60" s="332"/>
    </row>
    <row r="61" spans="1:74" ht="11.1" customHeight="1" x14ac:dyDescent="0.2">
      <c r="A61" s="140" t="s">
        <v>719</v>
      </c>
      <c r="B61" s="209" t="s">
        <v>588</v>
      </c>
      <c r="C61" s="258">
        <v>283.15199999999999</v>
      </c>
      <c r="D61" s="258">
        <v>288.62599999999998</v>
      </c>
      <c r="E61" s="258">
        <v>287.36200000000002</v>
      </c>
      <c r="F61" s="258">
        <v>294.60300000000001</v>
      </c>
      <c r="G61" s="258">
        <v>319.40100000000001</v>
      </c>
      <c r="H61" s="258">
        <v>324.95299999999997</v>
      </c>
      <c r="I61" s="258">
        <v>297.32400000000001</v>
      </c>
      <c r="J61" s="258">
        <v>277.76799999999997</v>
      </c>
      <c r="K61" s="258">
        <v>274.89699999999999</v>
      </c>
      <c r="L61" s="258">
        <v>285.83699999999999</v>
      </c>
      <c r="M61" s="258">
        <v>294.14299999999997</v>
      </c>
      <c r="N61" s="258">
        <v>278.65800000000002</v>
      </c>
      <c r="O61" s="258">
        <v>278.334</v>
      </c>
      <c r="P61" s="258">
        <v>283.52</v>
      </c>
      <c r="Q61" s="258">
        <v>283.584</v>
      </c>
      <c r="R61" s="258">
        <v>295.90899999999999</v>
      </c>
      <c r="S61" s="258">
        <v>309.54000000000002</v>
      </c>
      <c r="T61" s="258">
        <v>309.67899999999997</v>
      </c>
      <c r="U61" s="258">
        <v>283.50099999999998</v>
      </c>
      <c r="V61" s="258">
        <v>268.04000000000002</v>
      </c>
      <c r="W61" s="258">
        <v>267.45699999999999</v>
      </c>
      <c r="X61" s="258">
        <v>270.92200000000003</v>
      </c>
      <c r="Y61" s="258">
        <v>274.76100000000002</v>
      </c>
      <c r="Z61" s="258">
        <v>265.43599999999998</v>
      </c>
      <c r="AA61" s="258">
        <v>269.24099999999999</v>
      </c>
      <c r="AB61" s="258">
        <v>280.517</v>
      </c>
      <c r="AC61" s="258">
        <v>283.58300000000003</v>
      </c>
      <c r="AD61" s="258">
        <v>294.03399999999999</v>
      </c>
      <c r="AE61" s="258">
        <v>300.60899999999998</v>
      </c>
      <c r="AF61" s="258">
        <v>296.38400000000001</v>
      </c>
      <c r="AG61" s="258">
        <v>276.30799999999999</v>
      </c>
      <c r="AH61" s="258">
        <v>259.35899999999998</v>
      </c>
      <c r="AI61" s="258">
        <v>259.14299999999997</v>
      </c>
      <c r="AJ61" s="258">
        <v>267.29700000000003</v>
      </c>
      <c r="AK61" s="258">
        <v>267.97000000000003</v>
      </c>
      <c r="AL61" s="258">
        <v>254.947</v>
      </c>
      <c r="AM61" s="258">
        <v>255.49600000000001</v>
      </c>
      <c r="AN61" s="258">
        <v>265.27199999999999</v>
      </c>
      <c r="AO61" s="258">
        <v>267.48200000000003</v>
      </c>
      <c r="AP61" s="258">
        <v>273.81700000000001</v>
      </c>
      <c r="AQ61" s="258">
        <v>280.80399999999997</v>
      </c>
      <c r="AR61" s="258">
        <v>278.93700000000001</v>
      </c>
      <c r="AS61" s="258">
        <v>264.99400000000003</v>
      </c>
      <c r="AT61" s="258">
        <v>255.87700000000001</v>
      </c>
      <c r="AU61" s="258">
        <v>258.19600000000003</v>
      </c>
      <c r="AV61" s="258">
        <v>265.93</v>
      </c>
      <c r="AW61" s="258">
        <v>263.80900000000003</v>
      </c>
      <c r="AX61" s="258">
        <v>262.28449999999998</v>
      </c>
      <c r="AY61" s="258">
        <v>270.3707</v>
      </c>
      <c r="AZ61" s="258">
        <v>286.4819</v>
      </c>
      <c r="BA61" s="346">
        <v>296.86689999999999</v>
      </c>
      <c r="BB61" s="346">
        <v>314.84410000000003</v>
      </c>
      <c r="BC61" s="346">
        <v>331.04660000000001</v>
      </c>
      <c r="BD61" s="346">
        <v>336.916</v>
      </c>
      <c r="BE61" s="346">
        <v>327.44470000000001</v>
      </c>
      <c r="BF61" s="346">
        <v>316.99119999999999</v>
      </c>
      <c r="BG61" s="346">
        <v>324.9409</v>
      </c>
      <c r="BH61" s="346">
        <v>330.07659999999998</v>
      </c>
      <c r="BI61" s="346">
        <v>332.14780000000002</v>
      </c>
      <c r="BJ61" s="346">
        <v>315.55169999999998</v>
      </c>
      <c r="BK61" s="346">
        <v>315.06659999999999</v>
      </c>
      <c r="BL61" s="346">
        <v>324.71449999999999</v>
      </c>
      <c r="BM61" s="346">
        <v>329.75420000000003</v>
      </c>
      <c r="BN61" s="346">
        <v>344.15980000000002</v>
      </c>
      <c r="BO61" s="346">
        <v>357.79750000000001</v>
      </c>
      <c r="BP61" s="346">
        <v>360.8768</v>
      </c>
      <c r="BQ61" s="346">
        <v>348.13799999999998</v>
      </c>
      <c r="BR61" s="346">
        <v>334.93880000000001</v>
      </c>
      <c r="BS61" s="346">
        <v>341.75799999999998</v>
      </c>
      <c r="BT61" s="346">
        <v>345.87880000000001</v>
      </c>
      <c r="BU61" s="346">
        <v>346.9178</v>
      </c>
      <c r="BV61" s="346">
        <v>328.55459999999999</v>
      </c>
    </row>
    <row r="62" spans="1:74" ht="11.1" customHeight="1" x14ac:dyDescent="0.2">
      <c r="A62" s="134"/>
      <c r="B62" s="139" t="s">
        <v>720</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334"/>
      <c r="BB62" s="334"/>
      <c r="BC62" s="334"/>
      <c r="BD62" s="334"/>
      <c r="BE62" s="334"/>
      <c r="BF62" s="334"/>
      <c r="BG62" s="334"/>
      <c r="BH62" s="334"/>
      <c r="BI62" s="334"/>
      <c r="BJ62" s="334"/>
      <c r="BK62" s="334"/>
      <c r="BL62" s="334"/>
      <c r="BM62" s="334"/>
      <c r="BN62" s="334"/>
      <c r="BO62" s="334"/>
      <c r="BP62" s="334"/>
      <c r="BQ62" s="334"/>
      <c r="BR62" s="334"/>
      <c r="BS62" s="334"/>
      <c r="BT62" s="334"/>
      <c r="BU62" s="334"/>
      <c r="BV62" s="334"/>
    </row>
    <row r="63" spans="1:74" ht="11.1" customHeight="1" x14ac:dyDescent="0.2">
      <c r="A63" s="481" t="s">
        <v>721</v>
      </c>
      <c r="B63" s="482" t="s">
        <v>589</v>
      </c>
      <c r="C63" s="271">
        <v>0.26173732718999998</v>
      </c>
      <c r="D63" s="271">
        <v>0.2465</v>
      </c>
      <c r="E63" s="271">
        <v>0.23292626727999999</v>
      </c>
      <c r="F63" s="271">
        <v>0.23733809523999999</v>
      </c>
      <c r="G63" s="271">
        <v>0.24313364055</v>
      </c>
      <c r="H63" s="271">
        <v>0.24679047619</v>
      </c>
      <c r="I63" s="271">
        <v>0.24851152073999999</v>
      </c>
      <c r="J63" s="271">
        <v>0.24896313364</v>
      </c>
      <c r="K63" s="271">
        <v>0.24551428571</v>
      </c>
      <c r="L63" s="271">
        <v>0.23961751151999999</v>
      </c>
      <c r="M63" s="271">
        <v>0.22372380952000001</v>
      </c>
      <c r="N63" s="271">
        <v>0.21460829493</v>
      </c>
      <c r="O63" s="271">
        <v>0.23306912442</v>
      </c>
      <c r="P63" s="271">
        <v>0.2419408867</v>
      </c>
      <c r="Q63" s="271">
        <v>0.23995391704999999</v>
      </c>
      <c r="R63" s="271">
        <v>0.24051428571</v>
      </c>
      <c r="S63" s="271">
        <v>0.25033179723999999</v>
      </c>
      <c r="T63" s="271">
        <v>0.25108095238</v>
      </c>
      <c r="U63" s="271">
        <v>0.24453917050999999</v>
      </c>
      <c r="V63" s="271">
        <v>0.23815668203000001</v>
      </c>
      <c r="W63" s="271">
        <v>0.23178571429</v>
      </c>
      <c r="X63" s="271">
        <v>0.22693087558</v>
      </c>
      <c r="Y63" s="271">
        <v>0.22875238095</v>
      </c>
      <c r="Z63" s="271">
        <v>0.23537788018</v>
      </c>
      <c r="AA63" s="271">
        <v>0.24443317972</v>
      </c>
      <c r="AB63" s="271">
        <v>0.25045918366999997</v>
      </c>
      <c r="AC63" s="271">
        <v>0.249</v>
      </c>
      <c r="AD63" s="271">
        <v>0.2465952381</v>
      </c>
      <c r="AE63" s="271">
        <v>0.24871889401</v>
      </c>
      <c r="AF63" s="271">
        <v>0.24690952381</v>
      </c>
      <c r="AG63" s="271">
        <v>0.25118433179999999</v>
      </c>
      <c r="AH63" s="271">
        <v>0.2512718894</v>
      </c>
      <c r="AI63" s="271">
        <v>0.24677142857000001</v>
      </c>
      <c r="AJ63" s="271">
        <v>0.24806451613</v>
      </c>
      <c r="AK63" s="271">
        <v>0.24651904761999999</v>
      </c>
      <c r="AL63" s="271">
        <v>0.24038709677</v>
      </c>
      <c r="AM63" s="271">
        <v>0.24292626728</v>
      </c>
      <c r="AN63" s="271">
        <v>0.25241836735000001</v>
      </c>
      <c r="AO63" s="271">
        <v>0.25819354839000003</v>
      </c>
      <c r="AP63" s="271">
        <v>0.25464285714000001</v>
      </c>
      <c r="AQ63" s="271">
        <v>0.25275115206999998</v>
      </c>
      <c r="AR63" s="271">
        <v>0.25158095238</v>
      </c>
      <c r="AS63" s="271">
        <v>0.25836866358999999</v>
      </c>
      <c r="AT63" s="271">
        <v>0.26530414746999997</v>
      </c>
      <c r="AU63" s="271">
        <v>0.26638571429000002</v>
      </c>
      <c r="AV63" s="271">
        <v>0.26890322580999998</v>
      </c>
      <c r="AW63" s="271">
        <v>0.27294285713999999</v>
      </c>
      <c r="AX63" s="271">
        <v>0.26907373272000001</v>
      </c>
      <c r="AY63" s="271">
        <v>0.27165898618000001</v>
      </c>
      <c r="AZ63" s="271">
        <v>0.27174999999999999</v>
      </c>
      <c r="BA63" s="365">
        <v>0.29475119999999999</v>
      </c>
      <c r="BB63" s="365">
        <v>0.28291339999999998</v>
      </c>
      <c r="BC63" s="365">
        <v>0.28857329999999998</v>
      </c>
      <c r="BD63" s="365">
        <v>0.28239890000000001</v>
      </c>
      <c r="BE63" s="365">
        <v>0.27971750000000001</v>
      </c>
      <c r="BF63" s="365">
        <v>0.27316810000000002</v>
      </c>
      <c r="BG63" s="365">
        <v>0.26513819999999999</v>
      </c>
      <c r="BH63" s="365">
        <v>0.24421480000000001</v>
      </c>
      <c r="BI63" s="365">
        <v>0.24249780000000001</v>
      </c>
      <c r="BJ63" s="365">
        <v>0.24510409999999999</v>
      </c>
      <c r="BK63" s="365">
        <v>0.28977239999999999</v>
      </c>
      <c r="BL63" s="365">
        <v>0.30087700000000001</v>
      </c>
      <c r="BM63" s="365">
        <v>0.31904579999999999</v>
      </c>
      <c r="BN63" s="365">
        <v>0.30309799999999998</v>
      </c>
      <c r="BO63" s="365">
        <v>0.30399700000000002</v>
      </c>
      <c r="BP63" s="365">
        <v>0.29403940000000001</v>
      </c>
      <c r="BQ63" s="365">
        <v>0.28641990000000001</v>
      </c>
      <c r="BR63" s="365">
        <v>0.27571240000000002</v>
      </c>
      <c r="BS63" s="365">
        <v>0.26461560000000001</v>
      </c>
      <c r="BT63" s="365">
        <v>0.24004329999999999</v>
      </c>
      <c r="BU63" s="365">
        <v>0.23600760000000001</v>
      </c>
      <c r="BV63" s="365">
        <v>0.2360342</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365"/>
      <c r="BB64" s="365"/>
      <c r="BC64" s="365"/>
      <c r="BD64" s="365"/>
      <c r="BE64" s="365"/>
      <c r="BF64" s="365"/>
      <c r="BG64" s="365"/>
      <c r="BH64" s="365"/>
      <c r="BI64" s="365"/>
      <c r="BJ64" s="365"/>
      <c r="BK64" s="365"/>
      <c r="BL64" s="365"/>
      <c r="BM64" s="365"/>
      <c r="BN64" s="365"/>
      <c r="BO64" s="365"/>
      <c r="BP64" s="365"/>
      <c r="BQ64" s="365"/>
      <c r="BR64" s="365"/>
      <c r="BS64" s="365"/>
      <c r="BT64" s="365"/>
      <c r="BU64" s="365"/>
      <c r="BV64" s="365"/>
    </row>
    <row r="65" spans="1:74" ht="11.1" customHeight="1" x14ac:dyDescent="0.2">
      <c r="A65" s="481"/>
      <c r="B65" s="136" t="s">
        <v>1350</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365"/>
      <c r="BB65" s="365"/>
      <c r="BC65" s="365"/>
      <c r="BD65" s="365"/>
      <c r="BE65" s="365"/>
      <c r="BF65" s="365"/>
      <c r="BG65" s="365"/>
      <c r="BH65" s="365"/>
      <c r="BI65" s="365"/>
      <c r="BJ65" s="365"/>
      <c r="BK65" s="365"/>
      <c r="BL65" s="365"/>
      <c r="BM65" s="365"/>
      <c r="BN65" s="365"/>
      <c r="BO65" s="365"/>
      <c r="BP65" s="365"/>
      <c r="BQ65" s="365"/>
      <c r="BR65" s="365"/>
      <c r="BS65" s="365"/>
      <c r="BT65" s="365"/>
      <c r="BU65" s="365"/>
      <c r="BV65" s="365"/>
    </row>
    <row r="66" spans="1:74" ht="11.1" customHeight="1" x14ac:dyDescent="0.2">
      <c r="A66" s="140" t="s">
        <v>960</v>
      </c>
      <c r="B66" s="209" t="s">
        <v>746</v>
      </c>
      <c r="C66" s="258">
        <v>192.19082779999999</v>
      </c>
      <c r="D66" s="258">
        <v>176.58695750000001</v>
      </c>
      <c r="E66" s="258">
        <v>194.92194950000001</v>
      </c>
      <c r="F66" s="258">
        <v>186.9196633</v>
      </c>
      <c r="G66" s="258">
        <v>193.29959070000001</v>
      </c>
      <c r="H66" s="258">
        <v>191.14934439999999</v>
      </c>
      <c r="I66" s="258">
        <v>200.548676</v>
      </c>
      <c r="J66" s="258">
        <v>197.86089580000001</v>
      </c>
      <c r="K66" s="258">
        <v>186.5142587</v>
      </c>
      <c r="L66" s="258">
        <v>192.78577110000001</v>
      </c>
      <c r="M66" s="258">
        <v>183.23572970000001</v>
      </c>
      <c r="N66" s="258">
        <v>193.96664010000001</v>
      </c>
      <c r="O66" s="258">
        <v>189.05016319999999</v>
      </c>
      <c r="P66" s="258">
        <v>185.35991329999999</v>
      </c>
      <c r="Q66" s="258">
        <v>197.462005</v>
      </c>
      <c r="R66" s="258">
        <v>187.63960950000001</v>
      </c>
      <c r="S66" s="258">
        <v>191.2073542</v>
      </c>
      <c r="T66" s="258">
        <v>190.73334070000001</v>
      </c>
      <c r="U66" s="258">
        <v>195.11393620000001</v>
      </c>
      <c r="V66" s="258">
        <v>202.24165529999999</v>
      </c>
      <c r="W66" s="258">
        <v>189.22804769999999</v>
      </c>
      <c r="X66" s="258">
        <v>194.72729330000001</v>
      </c>
      <c r="Y66" s="258">
        <v>190.25142120000001</v>
      </c>
      <c r="Z66" s="258">
        <v>199.5930975</v>
      </c>
      <c r="AA66" s="258">
        <v>192.54347540000001</v>
      </c>
      <c r="AB66" s="258">
        <v>171.7667083</v>
      </c>
      <c r="AC66" s="258">
        <v>198.8314432</v>
      </c>
      <c r="AD66" s="258">
        <v>188.19331940000001</v>
      </c>
      <c r="AE66" s="258">
        <v>199.41667129999999</v>
      </c>
      <c r="AF66" s="258">
        <v>196.09284489999999</v>
      </c>
      <c r="AG66" s="258">
        <v>198.6491618</v>
      </c>
      <c r="AH66" s="258">
        <v>201.58434130000001</v>
      </c>
      <c r="AI66" s="258">
        <v>189.98496779999999</v>
      </c>
      <c r="AJ66" s="258">
        <v>197.08433439999999</v>
      </c>
      <c r="AK66" s="258">
        <v>194.7744898</v>
      </c>
      <c r="AL66" s="258">
        <v>200.659032</v>
      </c>
      <c r="AM66" s="258">
        <v>201.16039040000001</v>
      </c>
      <c r="AN66" s="258">
        <v>173.84461440000001</v>
      </c>
      <c r="AO66" s="258">
        <v>202.8058753</v>
      </c>
      <c r="AP66" s="258">
        <v>191.46818809999999</v>
      </c>
      <c r="AQ66" s="258">
        <v>202.4164911</v>
      </c>
      <c r="AR66" s="258">
        <v>197.41975629999999</v>
      </c>
      <c r="AS66" s="258">
        <v>201.71787810000001</v>
      </c>
      <c r="AT66" s="258">
        <v>209.25647359999999</v>
      </c>
      <c r="AU66" s="258">
        <v>189.96482499999999</v>
      </c>
      <c r="AV66" s="258">
        <v>205.2290295</v>
      </c>
      <c r="AW66" s="258">
        <v>198.9387016</v>
      </c>
      <c r="AX66" s="258">
        <v>202.94149999999999</v>
      </c>
      <c r="AY66" s="258">
        <v>199.99780000000001</v>
      </c>
      <c r="AZ66" s="258">
        <v>178.58410000000001</v>
      </c>
      <c r="BA66" s="346">
        <v>202.18950000000001</v>
      </c>
      <c r="BB66" s="346">
        <v>194.42959999999999</v>
      </c>
      <c r="BC66" s="346">
        <v>202.72749999999999</v>
      </c>
      <c r="BD66" s="346">
        <v>197.49440000000001</v>
      </c>
      <c r="BE66" s="346">
        <v>206.04050000000001</v>
      </c>
      <c r="BF66" s="346">
        <v>206.77950000000001</v>
      </c>
      <c r="BG66" s="346">
        <v>193.13419999999999</v>
      </c>
      <c r="BH66" s="346">
        <v>201.79249999999999</v>
      </c>
      <c r="BI66" s="346">
        <v>200.02610000000001</v>
      </c>
      <c r="BJ66" s="346">
        <v>202.20679999999999</v>
      </c>
      <c r="BK66" s="346">
        <v>201.9906</v>
      </c>
      <c r="BL66" s="346">
        <v>185.89070000000001</v>
      </c>
      <c r="BM66" s="346">
        <v>203.5805</v>
      </c>
      <c r="BN66" s="346">
        <v>195.3194</v>
      </c>
      <c r="BO66" s="346">
        <v>202.51329999999999</v>
      </c>
      <c r="BP66" s="346">
        <v>198.03790000000001</v>
      </c>
      <c r="BQ66" s="346">
        <v>207.14930000000001</v>
      </c>
      <c r="BR66" s="346">
        <v>208.00309999999999</v>
      </c>
      <c r="BS66" s="346">
        <v>195.5977</v>
      </c>
      <c r="BT66" s="346">
        <v>202.4529</v>
      </c>
      <c r="BU66" s="346">
        <v>200.43729999999999</v>
      </c>
      <c r="BV66" s="346">
        <v>202.66139999999999</v>
      </c>
    </row>
    <row r="67" spans="1:74" ht="11.1" customHeight="1" x14ac:dyDescent="0.2">
      <c r="A67" s="140" t="s">
        <v>961</v>
      </c>
      <c r="B67" s="209" t="s">
        <v>747</v>
      </c>
      <c r="C67" s="258">
        <v>169.9309848</v>
      </c>
      <c r="D67" s="258">
        <v>159.60803229999999</v>
      </c>
      <c r="E67" s="258">
        <v>141.1945407</v>
      </c>
      <c r="F67" s="258">
        <v>109.1725496</v>
      </c>
      <c r="G67" s="258">
        <v>100.922847</v>
      </c>
      <c r="H67" s="258">
        <v>103.27624040000001</v>
      </c>
      <c r="I67" s="258">
        <v>112.4652487</v>
      </c>
      <c r="J67" s="258">
        <v>111.6285776</v>
      </c>
      <c r="K67" s="258">
        <v>103.3450035</v>
      </c>
      <c r="L67" s="258">
        <v>108.02086679999999</v>
      </c>
      <c r="M67" s="258">
        <v>122.41044119999999</v>
      </c>
      <c r="N67" s="258">
        <v>141.00863279999999</v>
      </c>
      <c r="O67" s="258">
        <v>168.7148449</v>
      </c>
      <c r="P67" s="258">
        <v>144.6272013</v>
      </c>
      <c r="Q67" s="258">
        <v>128.29112259999999</v>
      </c>
      <c r="R67" s="258">
        <v>113.3656302</v>
      </c>
      <c r="S67" s="258">
        <v>106.85008879999999</v>
      </c>
      <c r="T67" s="258">
        <v>108.7903522</v>
      </c>
      <c r="U67" s="258">
        <v>118.9458194</v>
      </c>
      <c r="V67" s="258">
        <v>120.12456659999999</v>
      </c>
      <c r="W67" s="258">
        <v>105.8631129</v>
      </c>
      <c r="X67" s="258">
        <v>104.6168021</v>
      </c>
      <c r="Y67" s="258">
        <v>117.49269990000001</v>
      </c>
      <c r="Z67" s="258">
        <v>156.29909180000001</v>
      </c>
      <c r="AA67" s="258">
        <v>158.6227136</v>
      </c>
      <c r="AB67" s="258">
        <v>127.2324168</v>
      </c>
      <c r="AC67" s="258">
        <v>137.1902949</v>
      </c>
      <c r="AD67" s="258">
        <v>104.7828567</v>
      </c>
      <c r="AE67" s="258">
        <v>102.5612102</v>
      </c>
      <c r="AF67" s="258">
        <v>103.5815805</v>
      </c>
      <c r="AG67" s="258">
        <v>116.24986730000001</v>
      </c>
      <c r="AH67" s="258">
        <v>113.6376607</v>
      </c>
      <c r="AI67" s="258">
        <v>104.15604980000001</v>
      </c>
      <c r="AJ67" s="258">
        <v>110.1247552</v>
      </c>
      <c r="AK67" s="258">
        <v>127.9418494</v>
      </c>
      <c r="AL67" s="258">
        <v>167.85353720000001</v>
      </c>
      <c r="AM67" s="258">
        <v>180.19606490000001</v>
      </c>
      <c r="AN67" s="258">
        <v>146.89171999999999</v>
      </c>
      <c r="AO67" s="258">
        <v>150.80556720000001</v>
      </c>
      <c r="AP67" s="258">
        <v>126.9496915</v>
      </c>
      <c r="AQ67" s="258">
        <v>111.05423020000001</v>
      </c>
      <c r="AR67" s="258">
        <v>111.2034949</v>
      </c>
      <c r="AS67" s="258">
        <v>127.29393159999999</v>
      </c>
      <c r="AT67" s="258">
        <v>125.6665698</v>
      </c>
      <c r="AU67" s="258">
        <v>117.0707623</v>
      </c>
      <c r="AV67" s="258">
        <v>123.7734368</v>
      </c>
      <c r="AW67" s="258">
        <v>145.67585529999999</v>
      </c>
      <c r="AX67" s="258">
        <v>155.5395</v>
      </c>
      <c r="AY67" s="258">
        <v>181.5736</v>
      </c>
      <c r="AZ67" s="258">
        <v>159.72120000000001</v>
      </c>
      <c r="BA67" s="346">
        <v>154.53540000000001</v>
      </c>
      <c r="BB67" s="346">
        <v>126.0643</v>
      </c>
      <c r="BC67" s="346">
        <v>117.2591</v>
      </c>
      <c r="BD67" s="346">
        <v>116.01909999999999</v>
      </c>
      <c r="BE67" s="346">
        <v>127.6938</v>
      </c>
      <c r="BF67" s="346">
        <v>129.20150000000001</v>
      </c>
      <c r="BG67" s="346">
        <v>114.91330000000001</v>
      </c>
      <c r="BH67" s="346">
        <v>124.0746</v>
      </c>
      <c r="BI67" s="346">
        <v>138.21799999999999</v>
      </c>
      <c r="BJ67" s="346">
        <v>168.77719999999999</v>
      </c>
      <c r="BK67" s="346">
        <v>180.4804</v>
      </c>
      <c r="BL67" s="346">
        <v>161.14439999999999</v>
      </c>
      <c r="BM67" s="346">
        <v>152.18680000000001</v>
      </c>
      <c r="BN67" s="346">
        <v>124.30419999999999</v>
      </c>
      <c r="BO67" s="346">
        <v>118.3599</v>
      </c>
      <c r="BP67" s="346">
        <v>118.16840000000001</v>
      </c>
      <c r="BQ67" s="346">
        <v>130.69640000000001</v>
      </c>
      <c r="BR67" s="346">
        <v>131.9015</v>
      </c>
      <c r="BS67" s="346">
        <v>117.1176</v>
      </c>
      <c r="BT67" s="346">
        <v>124.8563</v>
      </c>
      <c r="BU67" s="346">
        <v>137.6105</v>
      </c>
      <c r="BV67" s="346">
        <v>167.93719999999999</v>
      </c>
    </row>
    <row r="68" spans="1:74" ht="11.1" customHeight="1" x14ac:dyDescent="0.2">
      <c r="A68" s="140" t="s">
        <v>279</v>
      </c>
      <c r="B68" s="209" t="s">
        <v>976</v>
      </c>
      <c r="C68" s="258">
        <v>142.55277860000001</v>
      </c>
      <c r="D68" s="258">
        <v>134.03035170000001</v>
      </c>
      <c r="E68" s="258">
        <v>118.1201765</v>
      </c>
      <c r="F68" s="258">
        <v>98.883772370000003</v>
      </c>
      <c r="G68" s="258">
        <v>114.8594839</v>
      </c>
      <c r="H68" s="258">
        <v>136.6986503</v>
      </c>
      <c r="I68" s="258">
        <v>150.8639416</v>
      </c>
      <c r="J68" s="258">
        <v>145.48483590000001</v>
      </c>
      <c r="K68" s="258">
        <v>128.63966070000001</v>
      </c>
      <c r="L68" s="258">
        <v>108.4622054</v>
      </c>
      <c r="M68" s="258">
        <v>99.581735339999994</v>
      </c>
      <c r="N68" s="258">
        <v>102.14643030000001</v>
      </c>
      <c r="O68" s="258">
        <v>123.4124142</v>
      </c>
      <c r="P68" s="258">
        <v>102.56404329999999</v>
      </c>
      <c r="Q68" s="258">
        <v>83.139904430000001</v>
      </c>
      <c r="R68" s="258">
        <v>80.758370740000004</v>
      </c>
      <c r="S68" s="258">
        <v>91.736424170000006</v>
      </c>
      <c r="T68" s="258">
        <v>125.17198519999999</v>
      </c>
      <c r="U68" s="258">
        <v>145.1951238</v>
      </c>
      <c r="V68" s="258">
        <v>144.29995629999999</v>
      </c>
      <c r="W68" s="258">
        <v>123.2215592</v>
      </c>
      <c r="X68" s="258">
        <v>109.0433737</v>
      </c>
      <c r="Y68" s="258">
        <v>97.096034099999997</v>
      </c>
      <c r="Z68" s="258">
        <v>128.52225870000001</v>
      </c>
      <c r="AA68" s="258">
        <v>124.54505450000001</v>
      </c>
      <c r="AB68" s="258">
        <v>96.397047040000004</v>
      </c>
      <c r="AC68" s="258">
        <v>98.125683179999996</v>
      </c>
      <c r="AD68" s="258">
        <v>89.496641479999994</v>
      </c>
      <c r="AE68" s="258">
        <v>101.5795452</v>
      </c>
      <c r="AF68" s="258">
        <v>115.68338900000001</v>
      </c>
      <c r="AG68" s="258">
        <v>136.06940220000001</v>
      </c>
      <c r="AH68" s="258">
        <v>128.61250129999999</v>
      </c>
      <c r="AI68" s="258">
        <v>108.4276239</v>
      </c>
      <c r="AJ68" s="258">
        <v>99.847170840000004</v>
      </c>
      <c r="AK68" s="258">
        <v>101.6472837</v>
      </c>
      <c r="AL68" s="258">
        <v>115.54407809999999</v>
      </c>
      <c r="AM68" s="258">
        <v>126.1236711</v>
      </c>
      <c r="AN68" s="258">
        <v>91.796876900000001</v>
      </c>
      <c r="AO68" s="258">
        <v>89.777557079999994</v>
      </c>
      <c r="AP68" s="258">
        <v>82.572721310000006</v>
      </c>
      <c r="AQ68" s="258">
        <v>95.241616160000007</v>
      </c>
      <c r="AR68" s="258">
        <v>110.5337535</v>
      </c>
      <c r="AS68" s="258">
        <v>124.75909489999999</v>
      </c>
      <c r="AT68" s="258">
        <v>124.60883080000001</v>
      </c>
      <c r="AU68" s="258">
        <v>106.9603523</v>
      </c>
      <c r="AV68" s="258">
        <v>98.225053149999994</v>
      </c>
      <c r="AW68" s="258">
        <v>103.6998131</v>
      </c>
      <c r="AX68" s="258">
        <v>112.5552</v>
      </c>
      <c r="AY68" s="258">
        <v>117.08580000000001</v>
      </c>
      <c r="AZ68" s="258">
        <v>88.379019999999997</v>
      </c>
      <c r="BA68" s="346">
        <v>82.207999999999998</v>
      </c>
      <c r="BB68" s="346">
        <v>72.415580000000006</v>
      </c>
      <c r="BC68" s="346">
        <v>81.737690000000001</v>
      </c>
      <c r="BD68" s="346">
        <v>94.332080000000005</v>
      </c>
      <c r="BE68" s="346">
        <v>113.679</v>
      </c>
      <c r="BF68" s="346">
        <v>117.35120000000001</v>
      </c>
      <c r="BG68" s="346">
        <v>91.209479999999999</v>
      </c>
      <c r="BH68" s="346">
        <v>90.420090000000002</v>
      </c>
      <c r="BI68" s="346">
        <v>85.658479999999997</v>
      </c>
      <c r="BJ68" s="346">
        <v>101.3036</v>
      </c>
      <c r="BK68" s="346">
        <v>111.2296</v>
      </c>
      <c r="BL68" s="346">
        <v>95.741950000000003</v>
      </c>
      <c r="BM68" s="346">
        <v>82.024810000000002</v>
      </c>
      <c r="BN68" s="346">
        <v>68.808109999999999</v>
      </c>
      <c r="BO68" s="346">
        <v>75.542199999999994</v>
      </c>
      <c r="BP68" s="346">
        <v>88.556690000000003</v>
      </c>
      <c r="BQ68" s="346">
        <v>105.67829999999999</v>
      </c>
      <c r="BR68" s="346">
        <v>109.3449</v>
      </c>
      <c r="BS68" s="346">
        <v>84.716530000000006</v>
      </c>
      <c r="BT68" s="346">
        <v>84.281620000000004</v>
      </c>
      <c r="BU68" s="346">
        <v>81.217039999999997</v>
      </c>
      <c r="BV68" s="346">
        <v>95.853939999999994</v>
      </c>
    </row>
    <row r="69" spans="1:74" ht="11.1" customHeight="1" x14ac:dyDescent="0.2">
      <c r="A69" s="627" t="s">
        <v>1190</v>
      </c>
      <c r="B69" s="647" t="s">
        <v>1189</v>
      </c>
      <c r="C69" s="326">
        <v>505.65030960000001</v>
      </c>
      <c r="D69" s="326">
        <v>471.10663540000002</v>
      </c>
      <c r="E69" s="326">
        <v>455.21238499999998</v>
      </c>
      <c r="F69" s="326">
        <v>395.92022880000002</v>
      </c>
      <c r="G69" s="326">
        <v>410.05763990000003</v>
      </c>
      <c r="H69" s="326">
        <v>432.06847870000001</v>
      </c>
      <c r="I69" s="326">
        <v>464.85358450000001</v>
      </c>
      <c r="J69" s="326">
        <v>455.95002749999998</v>
      </c>
      <c r="K69" s="326">
        <v>419.44316650000002</v>
      </c>
      <c r="L69" s="326">
        <v>410.2445616</v>
      </c>
      <c r="M69" s="326">
        <v>406.17214960000001</v>
      </c>
      <c r="N69" s="326">
        <v>438.0974215</v>
      </c>
      <c r="O69" s="326">
        <v>482.1641563</v>
      </c>
      <c r="P69" s="326">
        <v>433.47423170000002</v>
      </c>
      <c r="Q69" s="326">
        <v>409.87976600000002</v>
      </c>
      <c r="R69" s="326">
        <v>382.7185144</v>
      </c>
      <c r="S69" s="326">
        <v>390.78060119999998</v>
      </c>
      <c r="T69" s="326">
        <v>425.65058199999999</v>
      </c>
      <c r="U69" s="326">
        <v>460.24161350000003</v>
      </c>
      <c r="V69" s="326">
        <v>467.6529122</v>
      </c>
      <c r="W69" s="326">
        <v>419.26762359999998</v>
      </c>
      <c r="X69" s="326">
        <v>409.37420300000002</v>
      </c>
      <c r="Y69" s="326">
        <v>405.7950591</v>
      </c>
      <c r="Z69" s="326">
        <v>485.40118200000001</v>
      </c>
      <c r="AA69" s="326">
        <v>476.70068090000001</v>
      </c>
      <c r="AB69" s="326">
        <v>396.28985749999998</v>
      </c>
      <c r="AC69" s="326">
        <v>435.1368587</v>
      </c>
      <c r="AD69" s="326">
        <v>383.43033759999997</v>
      </c>
      <c r="AE69" s="326">
        <v>404.54686400000003</v>
      </c>
      <c r="AF69" s="326">
        <v>416.31533439999998</v>
      </c>
      <c r="AG69" s="326">
        <v>451.95786859999998</v>
      </c>
      <c r="AH69" s="326">
        <v>444.82394060000001</v>
      </c>
      <c r="AI69" s="326">
        <v>403.52616160000002</v>
      </c>
      <c r="AJ69" s="326">
        <v>408.04569780000003</v>
      </c>
      <c r="AK69" s="326">
        <v>425.32114289999998</v>
      </c>
      <c r="AL69" s="326">
        <v>485.04608469999999</v>
      </c>
      <c r="AM69" s="326">
        <v>508.46956369999998</v>
      </c>
      <c r="AN69" s="326">
        <v>413.42689669999999</v>
      </c>
      <c r="AO69" s="326">
        <v>444.37843700000002</v>
      </c>
      <c r="AP69" s="326">
        <v>401.94812089999999</v>
      </c>
      <c r="AQ69" s="326">
        <v>409.70177480000001</v>
      </c>
      <c r="AR69" s="326">
        <v>420.1145247</v>
      </c>
      <c r="AS69" s="326">
        <v>454.76034199999998</v>
      </c>
      <c r="AT69" s="326">
        <v>460.52131159999999</v>
      </c>
      <c r="AU69" s="326">
        <v>414.95345959999997</v>
      </c>
      <c r="AV69" s="326">
        <v>428.21695679999999</v>
      </c>
      <c r="AW69" s="326">
        <v>449.27189010000001</v>
      </c>
      <c r="AX69" s="326">
        <v>472.02569999999997</v>
      </c>
      <c r="AY69" s="326">
        <v>499.64670000000001</v>
      </c>
      <c r="AZ69" s="326">
        <v>427.57799999999997</v>
      </c>
      <c r="BA69" s="363">
        <v>439.92239999999998</v>
      </c>
      <c r="BB69" s="363">
        <v>393.86700000000002</v>
      </c>
      <c r="BC69" s="363">
        <v>402.71370000000002</v>
      </c>
      <c r="BD69" s="363">
        <v>408.80309999999997</v>
      </c>
      <c r="BE69" s="363">
        <v>448.40280000000001</v>
      </c>
      <c r="BF69" s="363">
        <v>454.3218</v>
      </c>
      <c r="BG69" s="363">
        <v>400.21460000000002</v>
      </c>
      <c r="BH69" s="363">
        <v>417.27659999999997</v>
      </c>
      <c r="BI69" s="363">
        <v>424.86009999999999</v>
      </c>
      <c r="BJ69" s="363">
        <v>473.27699999999999</v>
      </c>
      <c r="BK69" s="363">
        <v>494.69009999999997</v>
      </c>
      <c r="BL69" s="363">
        <v>443.67070000000001</v>
      </c>
      <c r="BM69" s="363">
        <v>438.78160000000003</v>
      </c>
      <c r="BN69" s="363">
        <v>389.38920000000002</v>
      </c>
      <c r="BO69" s="363">
        <v>397.4049</v>
      </c>
      <c r="BP69" s="363">
        <v>405.72039999999998</v>
      </c>
      <c r="BQ69" s="363">
        <v>444.51339999999999</v>
      </c>
      <c r="BR69" s="363">
        <v>450.2389</v>
      </c>
      <c r="BS69" s="363">
        <v>398.38940000000002</v>
      </c>
      <c r="BT69" s="363">
        <v>412.58030000000002</v>
      </c>
      <c r="BU69" s="363">
        <v>420.22239999999999</v>
      </c>
      <c r="BV69" s="363">
        <v>467.44200000000001</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271"/>
      <c r="BE70" s="271"/>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781" t="s">
        <v>1003</v>
      </c>
      <c r="C71" s="782"/>
      <c r="D71" s="782"/>
      <c r="E71" s="782"/>
      <c r="F71" s="782"/>
      <c r="G71" s="782"/>
      <c r="H71" s="782"/>
      <c r="I71" s="782"/>
      <c r="J71" s="782"/>
      <c r="K71" s="782"/>
      <c r="L71" s="782"/>
      <c r="M71" s="782"/>
      <c r="N71" s="782"/>
      <c r="O71" s="782"/>
      <c r="P71" s="782"/>
      <c r="Q71" s="782"/>
    </row>
    <row r="72" spans="1:74" ht="12" customHeight="1" x14ac:dyDescent="0.2">
      <c r="A72" s="134"/>
      <c r="B72" s="625" t="s">
        <v>1016</v>
      </c>
      <c r="C72" s="624"/>
      <c r="D72" s="624"/>
      <c r="E72" s="624"/>
      <c r="F72" s="624"/>
      <c r="G72" s="624"/>
      <c r="H72" s="624"/>
      <c r="I72" s="624"/>
      <c r="J72" s="624"/>
      <c r="K72" s="624"/>
      <c r="L72" s="624"/>
      <c r="M72" s="624"/>
      <c r="N72" s="624"/>
      <c r="O72" s="624"/>
      <c r="P72" s="624"/>
      <c r="Q72" s="624"/>
    </row>
    <row r="73" spans="1:74" s="468" customFormat="1" ht="12" customHeight="1" x14ac:dyDescent="0.2">
      <c r="A73" s="467"/>
      <c r="B73" s="853" t="s">
        <v>1091</v>
      </c>
      <c r="C73" s="800"/>
      <c r="D73" s="800"/>
      <c r="E73" s="800"/>
      <c r="F73" s="800"/>
      <c r="G73" s="800"/>
      <c r="H73" s="800"/>
      <c r="I73" s="800"/>
      <c r="J73" s="800"/>
      <c r="K73" s="800"/>
      <c r="L73" s="800"/>
      <c r="M73" s="800"/>
      <c r="N73" s="800"/>
      <c r="O73" s="800"/>
      <c r="P73" s="800"/>
      <c r="Q73" s="800"/>
      <c r="AY73" s="512"/>
      <c r="AZ73" s="512"/>
      <c r="BA73" s="512"/>
      <c r="BB73" s="512"/>
      <c r="BC73" s="512"/>
      <c r="BD73" s="717"/>
      <c r="BE73" s="717"/>
      <c r="BF73" s="717"/>
      <c r="BG73" s="512"/>
      <c r="BH73" s="512"/>
      <c r="BI73" s="512"/>
      <c r="BJ73" s="512"/>
    </row>
    <row r="74" spans="1:74" s="468" customFormat="1" ht="12" customHeight="1" x14ac:dyDescent="0.2">
      <c r="A74" s="467"/>
      <c r="B74" s="854" t="s">
        <v>1</v>
      </c>
      <c r="C74" s="800"/>
      <c r="D74" s="800"/>
      <c r="E74" s="800"/>
      <c r="F74" s="800"/>
      <c r="G74" s="800"/>
      <c r="H74" s="800"/>
      <c r="I74" s="800"/>
      <c r="J74" s="800"/>
      <c r="K74" s="800"/>
      <c r="L74" s="800"/>
      <c r="M74" s="800"/>
      <c r="N74" s="800"/>
      <c r="O74" s="800"/>
      <c r="P74" s="800"/>
      <c r="Q74" s="800"/>
      <c r="AY74" s="512"/>
      <c r="AZ74" s="512"/>
      <c r="BA74" s="512"/>
      <c r="BB74" s="512"/>
      <c r="BC74" s="512"/>
      <c r="BD74" s="717"/>
      <c r="BE74" s="717"/>
      <c r="BF74" s="717"/>
      <c r="BG74" s="512"/>
      <c r="BH74" s="512"/>
      <c r="BI74" s="512"/>
      <c r="BJ74" s="512"/>
    </row>
    <row r="75" spans="1:74" s="468" customFormat="1" ht="12" customHeight="1" x14ac:dyDescent="0.2">
      <c r="A75" s="467"/>
      <c r="B75" s="853" t="s">
        <v>1191</v>
      </c>
      <c r="C75" s="800"/>
      <c r="D75" s="800"/>
      <c r="E75" s="800"/>
      <c r="F75" s="800"/>
      <c r="G75" s="800"/>
      <c r="H75" s="800"/>
      <c r="I75" s="800"/>
      <c r="J75" s="800"/>
      <c r="K75" s="800"/>
      <c r="L75" s="800"/>
      <c r="M75" s="800"/>
      <c r="N75" s="800"/>
      <c r="O75" s="800"/>
      <c r="P75" s="800"/>
      <c r="Q75" s="800"/>
      <c r="AY75" s="512"/>
      <c r="AZ75" s="512"/>
      <c r="BA75" s="512"/>
      <c r="BB75" s="512"/>
      <c r="BC75" s="512"/>
      <c r="BD75" s="717"/>
      <c r="BE75" s="717"/>
      <c r="BF75" s="717"/>
      <c r="BG75" s="512"/>
      <c r="BH75" s="512"/>
      <c r="BI75" s="512"/>
      <c r="BJ75" s="512"/>
    </row>
    <row r="76" spans="1:74" s="468" customFormat="1" ht="12" customHeight="1" x14ac:dyDescent="0.2">
      <c r="A76" s="467"/>
      <c r="B76" s="803" t="s">
        <v>1028</v>
      </c>
      <c r="C76" s="804"/>
      <c r="D76" s="804"/>
      <c r="E76" s="804"/>
      <c r="F76" s="804"/>
      <c r="G76" s="804"/>
      <c r="H76" s="804"/>
      <c r="I76" s="804"/>
      <c r="J76" s="804"/>
      <c r="K76" s="804"/>
      <c r="L76" s="804"/>
      <c r="M76" s="804"/>
      <c r="N76" s="804"/>
      <c r="O76" s="804"/>
      <c r="P76" s="804"/>
      <c r="Q76" s="800"/>
      <c r="AY76" s="512"/>
      <c r="AZ76" s="512"/>
      <c r="BA76" s="512"/>
      <c r="BB76" s="512"/>
      <c r="BC76" s="512"/>
      <c r="BD76" s="717"/>
      <c r="BE76" s="717"/>
      <c r="BF76" s="717"/>
      <c r="BG76" s="512"/>
      <c r="BH76" s="512"/>
      <c r="BI76" s="512"/>
      <c r="BJ76" s="512"/>
    </row>
    <row r="77" spans="1:74" s="468" customFormat="1" ht="12" customHeight="1" x14ac:dyDescent="0.2">
      <c r="A77" s="467"/>
      <c r="B77" s="803" t="s">
        <v>2</v>
      </c>
      <c r="C77" s="804"/>
      <c r="D77" s="804"/>
      <c r="E77" s="804"/>
      <c r="F77" s="804"/>
      <c r="G77" s="804"/>
      <c r="H77" s="804"/>
      <c r="I77" s="804"/>
      <c r="J77" s="804"/>
      <c r="K77" s="804"/>
      <c r="L77" s="804"/>
      <c r="M77" s="804"/>
      <c r="N77" s="804"/>
      <c r="O77" s="804"/>
      <c r="P77" s="804"/>
      <c r="Q77" s="800"/>
      <c r="AY77" s="512"/>
      <c r="AZ77" s="512"/>
      <c r="BA77" s="512"/>
      <c r="BB77" s="512"/>
      <c r="BC77" s="512"/>
      <c r="BD77" s="717"/>
      <c r="BE77" s="717"/>
      <c r="BF77" s="717"/>
      <c r="BG77" s="512"/>
      <c r="BH77" s="512"/>
      <c r="BI77" s="512"/>
      <c r="BJ77" s="512"/>
    </row>
    <row r="78" spans="1:74" s="468" customFormat="1" ht="12" customHeight="1" x14ac:dyDescent="0.2">
      <c r="A78" s="467"/>
      <c r="B78" s="798" t="s">
        <v>3</v>
      </c>
      <c r="C78" s="799"/>
      <c r="D78" s="799"/>
      <c r="E78" s="799"/>
      <c r="F78" s="799"/>
      <c r="G78" s="799"/>
      <c r="H78" s="799"/>
      <c r="I78" s="799"/>
      <c r="J78" s="799"/>
      <c r="K78" s="799"/>
      <c r="L78" s="799"/>
      <c r="M78" s="799"/>
      <c r="N78" s="799"/>
      <c r="O78" s="799"/>
      <c r="P78" s="799"/>
      <c r="Q78" s="800"/>
      <c r="AY78" s="512"/>
      <c r="AZ78" s="512"/>
      <c r="BA78" s="512"/>
      <c r="BB78" s="512"/>
      <c r="BC78" s="512"/>
      <c r="BD78" s="717"/>
      <c r="BE78" s="717"/>
      <c r="BF78" s="717"/>
      <c r="BG78" s="512"/>
      <c r="BH78" s="512"/>
      <c r="BI78" s="512"/>
      <c r="BJ78" s="512"/>
    </row>
    <row r="79" spans="1:74" s="468" customFormat="1" ht="12" customHeight="1" x14ac:dyDescent="0.2">
      <c r="A79" s="467"/>
      <c r="B79" s="798" t="s">
        <v>1032</v>
      </c>
      <c r="C79" s="799"/>
      <c r="D79" s="799"/>
      <c r="E79" s="799"/>
      <c r="F79" s="799"/>
      <c r="G79" s="799"/>
      <c r="H79" s="799"/>
      <c r="I79" s="799"/>
      <c r="J79" s="799"/>
      <c r="K79" s="799"/>
      <c r="L79" s="799"/>
      <c r="M79" s="799"/>
      <c r="N79" s="799"/>
      <c r="O79" s="799"/>
      <c r="P79" s="799"/>
      <c r="Q79" s="800"/>
      <c r="AY79" s="512"/>
      <c r="AZ79" s="512"/>
      <c r="BA79" s="512"/>
      <c r="BB79" s="512"/>
      <c r="BC79" s="512"/>
      <c r="BD79" s="717"/>
      <c r="BE79" s="717"/>
      <c r="BF79" s="717"/>
      <c r="BG79" s="512"/>
      <c r="BH79" s="512"/>
      <c r="BI79" s="512"/>
      <c r="BJ79" s="512"/>
    </row>
    <row r="80" spans="1:74" s="468" customFormat="1" ht="12" customHeight="1" x14ac:dyDescent="0.2">
      <c r="A80" s="467"/>
      <c r="B80" s="801" t="s">
        <v>1337</v>
      </c>
      <c r="C80" s="800"/>
      <c r="D80" s="800"/>
      <c r="E80" s="800"/>
      <c r="F80" s="800"/>
      <c r="G80" s="800"/>
      <c r="H80" s="800"/>
      <c r="I80" s="800"/>
      <c r="J80" s="800"/>
      <c r="K80" s="800"/>
      <c r="L80" s="800"/>
      <c r="M80" s="800"/>
      <c r="N80" s="800"/>
      <c r="O80" s="800"/>
      <c r="P80" s="800"/>
      <c r="Q80" s="800"/>
      <c r="AY80" s="512"/>
      <c r="AZ80" s="512"/>
      <c r="BA80" s="512"/>
      <c r="BB80" s="512"/>
      <c r="BC80" s="512"/>
      <c r="BD80" s="717"/>
      <c r="BE80" s="717"/>
      <c r="BF80" s="717"/>
      <c r="BG80" s="512"/>
      <c r="BH80" s="512"/>
      <c r="BI80" s="512"/>
      <c r="BJ80" s="512"/>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AM3:AX3"/>
    <mergeCell ref="AY3:BJ3"/>
    <mergeCell ref="BK3:BV3"/>
    <mergeCell ref="B1:AL1"/>
    <mergeCell ref="C3:N3"/>
    <mergeCell ref="O3:Z3"/>
    <mergeCell ref="AA3:AL3"/>
    <mergeCell ref="B79:Q79"/>
    <mergeCell ref="B80:Q80"/>
    <mergeCell ref="A1:A2"/>
    <mergeCell ref="B71:Q71"/>
    <mergeCell ref="B73:Q73"/>
    <mergeCell ref="B74:Q74"/>
    <mergeCell ref="B76:Q76"/>
    <mergeCell ref="B77:Q77"/>
    <mergeCell ref="B78:Q78"/>
    <mergeCell ref="B75:Q75"/>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S8" activePane="bottomRight" state="frozen"/>
      <selection activeCell="BF63" sqref="BF63"/>
      <selection pane="topRight" activeCell="BF63" sqref="BF63"/>
      <selection pane="bottomLeft" activeCell="BF63" sqref="BF63"/>
      <selection pane="bottomRight" activeCell="BE42" sqref="BE42"/>
    </sheetView>
  </sheetViews>
  <sheetFormatPr defaultColWidth="9.5703125" defaultRowHeight="11.25" x14ac:dyDescent="0.2"/>
  <cols>
    <col min="1" max="1" width="12" style="164" customWidth="1"/>
    <col min="2" max="2" width="43.42578125" style="164" customWidth="1"/>
    <col min="3" max="50" width="7.42578125" style="164" customWidth="1"/>
    <col min="51" max="55" width="7.42578125" style="352" customWidth="1"/>
    <col min="56" max="58" width="7.42578125" style="168" customWidth="1"/>
    <col min="59" max="62" width="7.42578125" style="352" customWidth="1"/>
    <col min="63" max="74" width="7.42578125" style="164" customWidth="1"/>
    <col min="75" max="16384" width="9.5703125" style="164"/>
  </cols>
  <sheetData>
    <row r="1" spans="1:74" ht="13.35" customHeight="1" x14ac:dyDescent="0.2">
      <c r="A1" s="791" t="s">
        <v>982</v>
      </c>
      <c r="B1" s="857" t="s">
        <v>252</v>
      </c>
      <c r="C1" s="858"/>
      <c r="D1" s="858"/>
      <c r="E1" s="858"/>
      <c r="F1" s="858"/>
      <c r="G1" s="858"/>
      <c r="H1" s="858"/>
      <c r="I1" s="858"/>
      <c r="J1" s="858"/>
      <c r="K1" s="858"/>
      <c r="L1" s="858"/>
      <c r="M1" s="858"/>
      <c r="N1" s="858"/>
      <c r="O1" s="858"/>
      <c r="P1" s="858"/>
      <c r="Q1" s="858"/>
      <c r="R1" s="858"/>
      <c r="S1" s="858"/>
      <c r="T1" s="858"/>
      <c r="U1" s="858"/>
      <c r="V1" s="858"/>
      <c r="W1" s="858"/>
      <c r="X1" s="858"/>
      <c r="Y1" s="858"/>
      <c r="Z1" s="858"/>
      <c r="AA1" s="858"/>
      <c r="AB1" s="858"/>
      <c r="AC1" s="858"/>
      <c r="AD1" s="858"/>
      <c r="AE1" s="858"/>
      <c r="AF1" s="858"/>
      <c r="AG1" s="858"/>
      <c r="AH1" s="858"/>
      <c r="AI1" s="858"/>
      <c r="AJ1" s="858"/>
      <c r="AK1" s="858"/>
      <c r="AL1" s="858"/>
      <c r="AM1" s="163"/>
    </row>
    <row r="2" spans="1:74" s="165" customFormat="1" ht="12.75" x14ac:dyDescent="0.2">
      <c r="A2" s="792"/>
      <c r="B2" s="541" t="str">
        <f>"U.S. Energy Information Administration  |  Short-Term Energy Outlook  - "&amp;Dates!D1</f>
        <v>U.S. Energy Information Administration  |  Short-Term Energy Outlook  - March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0"/>
      <c r="AY2" s="508"/>
      <c r="AZ2" s="508"/>
      <c r="BA2" s="508"/>
      <c r="BB2" s="508"/>
      <c r="BC2" s="508"/>
      <c r="BD2" s="718"/>
      <c r="BE2" s="718"/>
      <c r="BF2" s="718"/>
      <c r="BG2" s="508"/>
      <c r="BH2" s="508"/>
      <c r="BI2" s="508"/>
      <c r="BJ2" s="508"/>
    </row>
    <row r="3" spans="1:74" s="12" customFormat="1" ht="12.75" x14ac:dyDescent="0.2">
      <c r="A3" s="14"/>
      <c r="B3" s="15"/>
      <c r="C3" s="796">
        <f>Dates!D3</f>
        <v>2015</v>
      </c>
      <c r="D3" s="787"/>
      <c r="E3" s="787"/>
      <c r="F3" s="787"/>
      <c r="G3" s="787"/>
      <c r="H3" s="787"/>
      <c r="I3" s="787"/>
      <c r="J3" s="787"/>
      <c r="K3" s="787"/>
      <c r="L3" s="787"/>
      <c r="M3" s="787"/>
      <c r="N3" s="788"/>
      <c r="O3" s="796">
        <f>C3+1</f>
        <v>2016</v>
      </c>
      <c r="P3" s="797"/>
      <c r="Q3" s="797"/>
      <c r="R3" s="797"/>
      <c r="S3" s="797"/>
      <c r="T3" s="797"/>
      <c r="U3" s="797"/>
      <c r="V3" s="797"/>
      <c r="W3" s="797"/>
      <c r="X3" s="787"/>
      <c r="Y3" s="787"/>
      <c r="Z3" s="788"/>
      <c r="AA3" s="786">
        <f>O3+1</f>
        <v>2017</v>
      </c>
      <c r="AB3" s="787"/>
      <c r="AC3" s="787"/>
      <c r="AD3" s="787"/>
      <c r="AE3" s="787"/>
      <c r="AF3" s="787"/>
      <c r="AG3" s="787"/>
      <c r="AH3" s="787"/>
      <c r="AI3" s="787"/>
      <c r="AJ3" s="787"/>
      <c r="AK3" s="787"/>
      <c r="AL3" s="788"/>
      <c r="AM3" s="786">
        <f>AA3+1</f>
        <v>2018</v>
      </c>
      <c r="AN3" s="787"/>
      <c r="AO3" s="787"/>
      <c r="AP3" s="787"/>
      <c r="AQ3" s="787"/>
      <c r="AR3" s="787"/>
      <c r="AS3" s="787"/>
      <c r="AT3" s="787"/>
      <c r="AU3" s="787"/>
      <c r="AV3" s="787"/>
      <c r="AW3" s="787"/>
      <c r="AX3" s="788"/>
      <c r="AY3" s="786">
        <f>AM3+1</f>
        <v>2019</v>
      </c>
      <c r="AZ3" s="793"/>
      <c r="BA3" s="793"/>
      <c r="BB3" s="793"/>
      <c r="BC3" s="793"/>
      <c r="BD3" s="793"/>
      <c r="BE3" s="793"/>
      <c r="BF3" s="793"/>
      <c r="BG3" s="793"/>
      <c r="BH3" s="793"/>
      <c r="BI3" s="793"/>
      <c r="BJ3" s="794"/>
      <c r="BK3" s="786">
        <f>AY3+1</f>
        <v>2020</v>
      </c>
      <c r="BL3" s="787"/>
      <c r="BM3" s="787"/>
      <c r="BN3" s="787"/>
      <c r="BO3" s="787"/>
      <c r="BP3" s="787"/>
      <c r="BQ3" s="787"/>
      <c r="BR3" s="787"/>
      <c r="BS3" s="787"/>
      <c r="BT3" s="787"/>
      <c r="BU3" s="787"/>
      <c r="BV3" s="788"/>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147"/>
      <c r="B5" s="166" t="s">
        <v>1353</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167"/>
      <c r="BE5" s="167"/>
      <c r="BF5" s="167"/>
      <c r="BG5" s="167"/>
      <c r="BH5" s="167"/>
      <c r="BI5" s="167"/>
      <c r="BJ5" s="418"/>
      <c r="BK5" s="418"/>
      <c r="BL5" s="418"/>
      <c r="BM5" s="418"/>
      <c r="BN5" s="418"/>
      <c r="BO5" s="418"/>
      <c r="BP5" s="418"/>
      <c r="BQ5" s="418"/>
      <c r="BR5" s="418"/>
      <c r="BS5" s="418"/>
      <c r="BT5" s="418"/>
      <c r="BU5" s="418"/>
      <c r="BV5" s="418"/>
    </row>
    <row r="6" spans="1:74" ht="11.1" customHeight="1" x14ac:dyDescent="0.2">
      <c r="A6" s="148" t="s">
        <v>871</v>
      </c>
      <c r="B6" s="210" t="s">
        <v>557</v>
      </c>
      <c r="C6" s="240">
        <v>921.23544479999998</v>
      </c>
      <c r="D6" s="240">
        <v>922.90764856999999</v>
      </c>
      <c r="E6" s="240">
        <v>925.49598357000002</v>
      </c>
      <c r="F6" s="240">
        <v>932.24161792999996</v>
      </c>
      <c r="G6" s="240">
        <v>934.23133931999996</v>
      </c>
      <c r="H6" s="240">
        <v>934.70631584</v>
      </c>
      <c r="I6" s="240">
        <v>930.02702779000003</v>
      </c>
      <c r="J6" s="240">
        <v>930.20215439000003</v>
      </c>
      <c r="K6" s="240">
        <v>931.59217593000005</v>
      </c>
      <c r="L6" s="240">
        <v>937.39138147000006</v>
      </c>
      <c r="M6" s="240">
        <v>938.81547608000005</v>
      </c>
      <c r="N6" s="240">
        <v>939.05874882000001</v>
      </c>
      <c r="O6" s="240">
        <v>935.26400448000004</v>
      </c>
      <c r="P6" s="240">
        <v>935.28852988999995</v>
      </c>
      <c r="Q6" s="240">
        <v>936.27512983999998</v>
      </c>
      <c r="R6" s="240">
        <v>939.65848450999999</v>
      </c>
      <c r="S6" s="240">
        <v>941.49322342000005</v>
      </c>
      <c r="T6" s="240">
        <v>943.21402673</v>
      </c>
      <c r="U6" s="240">
        <v>945.44340966000004</v>
      </c>
      <c r="V6" s="240">
        <v>946.46945540000002</v>
      </c>
      <c r="W6" s="240">
        <v>946.91467913999998</v>
      </c>
      <c r="X6" s="240">
        <v>945.53831400000001</v>
      </c>
      <c r="Y6" s="240">
        <v>945.75246894999998</v>
      </c>
      <c r="Z6" s="240">
        <v>946.31637708000005</v>
      </c>
      <c r="AA6" s="240">
        <v>946.96650782999995</v>
      </c>
      <c r="AB6" s="240">
        <v>948.42757027000005</v>
      </c>
      <c r="AC6" s="240">
        <v>950.43603383000004</v>
      </c>
      <c r="AD6" s="240">
        <v>953.69177387000002</v>
      </c>
      <c r="AE6" s="240">
        <v>956.27013312999998</v>
      </c>
      <c r="AF6" s="240">
        <v>958.87098700000001</v>
      </c>
      <c r="AG6" s="240">
        <v>962.84252541000001</v>
      </c>
      <c r="AH6" s="240">
        <v>964.47722598999997</v>
      </c>
      <c r="AI6" s="240">
        <v>965.12327869000001</v>
      </c>
      <c r="AJ6" s="240">
        <v>962.18925332000003</v>
      </c>
      <c r="AK6" s="240">
        <v>962.80158291999999</v>
      </c>
      <c r="AL6" s="240">
        <v>964.36883727999998</v>
      </c>
      <c r="AM6" s="240">
        <v>967.91901152000003</v>
      </c>
      <c r="AN6" s="240">
        <v>970.62511909</v>
      </c>
      <c r="AO6" s="240">
        <v>973.51515510000002</v>
      </c>
      <c r="AP6" s="240">
        <v>977.03277703000003</v>
      </c>
      <c r="AQ6" s="240">
        <v>979.95792682000001</v>
      </c>
      <c r="AR6" s="240">
        <v>982.73426193</v>
      </c>
      <c r="AS6" s="240">
        <v>985.73431959000004</v>
      </c>
      <c r="AT6" s="240">
        <v>987.93362247000005</v>
      </c>
      <c r="AU6" s="240">
        <v>989.70470778000004</v>
      </c>
      <c r="AV6" s="240">
        <v>990.46876048000001</v>
      </c>
      <c r="AW6" s="240">
        <v>991.81752194000001</v>
      </c>
      <c r="AX6" s="240">
        <v>993.17217712000001</v>
      </c>
      <c r="AY6" s="240">
        <v>994.32935693000002</v>
      </c>
      <c r="AZ6" s="240">
        <v>995.84832635999999</v>
      </c>
      <c r="BA6" s="333">
        <v>997.52570000000003</v>
      </c>
      <c r="BB6" s="333">
        <v>999.73519999999996</v>
      </c>
      <c r="BC6" s="333">
        <v>1001.449</v>
      </c>
      <c r="BD6" s="333">
        <v>1003.0410000000001</v>
      </c>
      <c r="BE6" s="333">
        <v>1004.265</v>
      </c>
      <c r="BF6" s="333">
        <v>1005.799</v>
      </c>
      <c r="BG6" s="333">
        <v>1007.395</v>
      </c>
      <c r="BH6" s="333">
        <v>1009.309</v>
      </c>
      <c r="BI6" s="333">
        <v>1010.842</v>
      </c>
      <c r="BJ6" s="333">
        <v>1012.246</v>
      </c>
      <c r="BK6" s="333">
        <v>1013.32</v>
      </c>
      <c r="BL6" s="333">
        <v>1014.622</v>
      </c>
      <c r="BM6" s="333">
        <v>1015.949</v>
      </c>
      <c r="BN6" s="333">
        <v>1017.428</v>
      </c>
      <c r="BO6" s="333">
        <v>1018.7089999999999</v>
      </c>
      <c r="BP6" s="333">
        <v>1019.919</v>
      </c>
      <c r="BQ6" s="333">
        <v>1021.039</v>
      </c>
      <c r="BR6" s="333">
        <v>1022.122</v>
      </c>
      <c r="BS6" s="333">
        <v>1023.148</v>
      </c>
      <c r="BT6" s="333">
        <v>1024.1189999999999</v>
      </c>
      <c r="BU6" s="333">
        <v>1025.0329999999999</v>
      </c>
      <c r="BV6" s="333">
        <v>1025.8900000000001</v>
      </c>
    </row>
    <row r="7" spans="1:74" ht="11.1" customHeight="1" x14ac:dyDescent="0.2">
      <c r="A7" s="148" t="s">
        <v>872</v>
      </c>
      <c r="B7" s="210" t="s">
        <v>590</v>
      </c>
      <c r="C7" s="240">
        <v>2598.0038724000001</v>
      </c>
      <c r="D7" s="240">
        <v>2602.2312643999999</v>
      </c>
      <c r="E7" s="240">
        <v>2608.8553980000002</v>
      </c>
      <c r="F7" s="240">
        <v>2625.2322730999999</v>
      </c>
      <c r="G7" s="240">
        <v>2631.1328899999999</v>
      </c>
      <c r="H7" s="240">
        <v>2633.9132485999999</v>
      </c>
      <c r="I7" s="240">
        <v>2632.8548090999998</v>
      </c>
      <c r="J7" s="240">
        <v>2629.9335559000001</v>
      </c>
      <c r="K7" s="240">
        <v>2624.4309493000001</v>
      </c>
      <c r="L7" s="240">
        <v>2603.9223102999999</v>
      </c>
      <c r="M7" s="240">
        <v>2602.5755058999998</v>
      </c>
      <c r="N7" s="240">
        <v>2607.9658571</v>
      </c>
      <c r="O7" s="240">
        <v>2632.9735062</v>
      </c>
      <c r="P7" s="240">
        <v>2642.1780620999998</v>
      </c>
      <c r="Q7" s="240">
        <v>2648.4596668999998</v>
      </c>
      <c r="R7" s="240">
        <v>2649.7376365999999</v>
      </c>
      <c r="S7" s="240">
        <v>2651.7338525</v>
      </c>
      <c r="T7" s="240">
        <v>2652.3676306000002</v>
      </c>
      <c r="U7" s="240">
        <v>2649.1314628999999</v>
      </c>
      <c r="V7" s="240">
        <v>2648.9209962999998</v>
      </c>
      <c r="W7" s="240">
        <v>2649.2287228</v>
      </c>
      <c r="X7" s="240">
        <v>2646.6227352000001</v>
      </c>
      <c r="Y7" s="240">
        <v>2650.5407783000001</v>
      </c>
      <c r="Z7" s="240">
        <v>2657.5509449000001</v>
      </c>
      <c r="AA7" s="240">
        <v>2674.3937538</v>
      </c>
      <c r="AB7" s="240">
        <v>2682.5327781999999</v>
      </c>
      <c r="AC7" s="240">
        <v>2688.708537</v>
      </c>
      <c r="AD7" s="240">
        <v>2688.7610146000002</v>
      </c>
      <c r="AE7" s="240">
        <v>2694.1302538</v>
      </c>
      <c r="AF7" s="240">
        <v>2700.6562389999999</v>
      </c>
      <c r="AG7" s="240">
        <v>2711.9231608999999</v>
      </c>
      <c r="AH7" s="240">
        <v>2718.0744949999998</v>
      </c>
      <c r="AI7" s="240">
        <v>2722.6944321000001</v>
      </c>
      <c r="AJ7" s="240">
        <v>2723.8507135</v>
      </c>
      <c r="AK7" s="240">
        <v>2726.8570503999999</v>
      </c>
      <c r="AL7" s="240">
        <v>2729.7811840999998</v>
      </c>
      <c r="AM7" s="240">
        <v>2730.3272317000001</v>
      </c>
      <c r="AN7" s="240">
        <v>2734.8088714999999</v>
      </c>
      <c r="AO7" s="240">
        <v>2740.9302204999999</v>
      </c>
      <c r="AP7" s="240">
        <v>2751.6914311999999</v>
      </c>
      <c r="AQ7" s="240">
        <v>2758.8420842</v>
      </c>
      <c r="AR7" s="240">
        <v>2765.3823321</v>
      </c>
      <c r="AS7" s="240">
        <v>2770.5574738999999</v>
      </c>
      <c r="AT7" s="240">
        <v>2776.4429372</v>
      </c>
      <c r="AU7" s="240">
        <v>2782.2840210999998</v>
      </c>
      <c r="AV7" s="240">
        <v>2789.3165250000002</v>
      </c>
      <c r="AW7" s="240">
        <v>2794.1420002999998</v>
      </c>
      <c r="AX7" s="240">
        <v>2797.9962464999999</v>
      </c>
      <c r="AY7" s="240">
        <v>2798.6714544000001</v>
      </c>
      <c r="AZ7" s="240">
        <v>2802.2390992999999</v>
      </c>
      <c r="BA7" s="333">
        <v>2806.491</v>
      </c>
      <c r="BB7" s="333">
        <v>2812.5479999999998</v>
      </c>
      <c r="BC7" s="333">
        <v>2817.33</v>
      </c>
      <c r="BD7" s="333">
        <v>2821.9560000000001</v>
      </c>
      <c r="BE7" s="333">
        <v>2826.3009999999999</v>
      </c>
      <c r="BF7" s="333">
        <v>2830.7109999999998</v>
      </c>
      <c r="BG7" s="333">
        <v>2835.0610000000001</v>
      </c>
      <c r="BH7" s="333">
        <v>2839.64</v>
      </c>
      <c r="BI7" s="333">
        <v>2843.65</v>
      </c>
      <c r="BJ7" s="333">
        <v>2847.3809999999999</v>
      </c>
      <c r="BK7" s="333">
        <v>2850.413</v>
      </c>
      <c r="BL7" s="333">
        <v>2853.9</v>
      </c>
      <c r="BM7" s="333">
        <v>2857.4229999999998</v>
      </c>
      <c r="BN7" s="333">
        <v>2861.3510000000001</v>
      </c>
      <c r="BO7" s="333">
        <v>2864.67</v>
      </c>
      <c r="BP7" s="333">
        <v>2867.748</v>
      </c>
      <c r="BQ7" s="333">
        <v>2870.5770000000002</v>
      </c>
      <c r="BR7" s="333">
        <v>2873.18</v>
      </c>
      <c r="BS7" s="333">
        <v>2875.5479999999998</v>
      </c>
      <c r="BT7" s="333">
        <v>2877.6819999999998</v>
      </c>
      <c r="BU7" s="333">
        <v>2879.5819999999999</v>
      </c>
      <c r="BV7" s="333">
        <v>2881.2469999999998</v>
      </c>
    </row>
    <row r="8" spans="1:74" ht="11.1" customHeight="1" x14ac:dyDescent="0.2">
      <c r="A8" s="148" t="s">
        <v>873</v>
      </c>
      <c r="B8" s="210" t="s">
        <v>558</v>
      </c>
      <c r="C8" s="240">
        <v>2371.8269255999999</v>
      </c>
      <c r="D8" s="240">
        <v>2372.1844488000002</v>
      </c>
      <c r="E8" s="240">
        <v>2374.9975718999999</v>
      </c>
      <c r="F8" s="240">
        <v>2385.6178346000002</v>
      </c>
      <c r="G8" s="240">
        <v>2389.3285024000002</v>
      </c>
      <c r="H8" s="240">
        <v>2391.4811150999999</v>
      </c>
      <c r="I8" s="240">
        <v>2389.7944963999998</v>
      </c>
      <c r="J8" s="240">
        <v>2390.5418814</v>
      </c>
      <c r="K8" s="240">
        <v>2391.4420936000001</v>
      </c>
      <c r="L8" s="240">
        <v>2394.2192384999998</v>
      </c>
      <c r="M8" s="240">
        <v>2394.1320261999999</v>
      </c>
      <c r="N8" s="240">
        <v>2392.9045621</v>
      </c>
      <c r="O8" s="240">
        <v>2384.8995749000001</v>
      </c>
      <c r="P8" s="240">
        <v>2385.6195607</v>
      </c>
      <c r="Q8" s="240">
        <v>2389.4272482000001</v>
      </c>
      <c r="R8" s="240">
        <v>2402.2450577999998</v>
      </c>
      <c r="S8" s="240">
        <v>2407.7863333999999</v>
      </c>
      <c r="T8" s="240">
        <v>2411.9734954</v>
      </c>
      <c r="U8" s="240">
        <v>2411.7222756000001</v>
      </c>
      <c r="V8" s="240">
        <v>2415.5144116000001</v>
      </c>
      <c r="W8" s="240">
        <v>2420.2656351000001</v>
      </c>
      <c r="X8" s="240">
        <v>2430.0536406000001</v>
      </c>
      <c r="Y8" s="240">
        <v>2433.6647684999998</v>
      </c>
      <c r="Z8" s="240">
        <v>2435.1767132999998</v>
      </c>
      <c r="AA8" s="240">
        <v>2429.9424509</v>
      </c>
      <c r="AB8" s="240">
        <v>2430.7412972000002</v>
      </c>
      <c r="AC8" s="240">
        <v>2432.9262282</v>
      </c>
      <c r="AD8" s="240">
        <v>2437.5156087999999</v>
      </c>
      <c r="AE8" s="240">
        <v>2441.7089357999998</v>
      </c>
      <c r="AF8" s="240">
        <v>2446.524574</v>
      </c>
      <c r="AG8" s="240">
        <v>2454.3868548</v>
      </c>
      <c r="AH8" s="240">
        <v>2458.6288668000002</v>
      </c>
      <c r="AI8" s="240">
        <v>2461.6749414000001</v>
      </c>
      <c r="AJ8" s="240">
        <v>2460.3923464999998</v>
      </c>
      <c r="AK8" s="240">
        <v>2463.3960952000002</v>
      </c>
      <c r="AL8" s="240">
        <v>2467.5534555999998</v>
      </c>
      <c r="AM8" s="240">
        <v>2473.1249237000002</v>
      </c>
      <c r="AN8" s="240">
        <v>2479.3941353</v>
      </c>
      <c r="AO8" s="240">
        <v>2486.6215864000001</v>
      </c>
      <c r="AP8" s="240">
        <v>2497.0208437000001</v>
      </c>
      <c r="AQ8" s="240">
        <v>2504.5045989999999</v>
      </c>
      <c r="AR8" s="240">
        <v>2511.2864189000002</v>
      </c>
      <c r="AS8" s="240">
        <v>2517.2672695000001</v>
      </c>
      <c r="AT8" s="240">
        <v>2522.7194939000001</v>
      </c>
      <c r="AU8" s="240">
        <v>2527.5440583</v>
      </c>
      <c r="AV8" s="240">
        <v>2531.6576792000001</v>
      </c>
      <c r="AW8" s="240">
        <v>2535.2893859000001</v>
      </c>
      <c r="AX8" s="240">
        <v>2538.3558950000001</v>
      </c>
      <c r="AY8" s="240">
        <v>2539.1765811999999</v>
      </c>
      <c r="AZ8" s="240">
        <v>2542.3731643000001</v>
      </c>
      <c r="BA8" s="333">
        <v>2546.2649999999999</v>
      </c>
      <c r="BB8" s="333">
        <v>2552.0160000000001</v>
      </c>
      <c r="BC8" s="333">
        <v>2556.4250000000002</v>
      </c>
      <c r="BD8" s="333">
        <v>2560.6579999999999</v>
      </c>
      <c r="BE8" s="333">
        <v>2564.7730000000001</v>
      </c>
      <c r="BF8" s="333">
        <v>2568.605</v>
      </c>
      <c r="BG8" s="333">
        <v>2572.2150000000001</v>
      </c>
      <c r="BH8" s="333">
        <v>2575.788</v>
      </c>
      <c r="BI8" s="333">
        <v>2578.8130000000001</v>
      </c>
      <c r="BJ8" s="333">
        <v>2581.4760000000001</v>
      </c>
      <c r="BK8" s="333">
        <v>2583.5909999999999</v>
      </c>
      <c r="BL8" s="333">
        <v>2585.67</v>
      </c>
      <c r="BM8" s="333">
        <v>2587.5259999999998</v>
      </c>
      <c r="BN8" s="333">
        <v>2588.9389999999999</v>
      </c>
      <c r="BO8" s="333">
        <v>2590.5169999999998</v>
      </c>
      <c r="BP8" s="333">
        <v>2592.038</v>
      </c>
      <c r="BQ8" s="333">
        <v>2593.5479999999998</v>
      </c>
      <c r="BR8" s="333">
        <v>2594.9209999999998</v>
      </c>
      <c r="BS8" s="333">
        <v>2596.2040000000002</v>
      </c>
      <c r="BT8" s="333">
        <v>2597.3969999999999</v>
      </c>
      <c r="BU8" s="333">
        <v>2598.498</v>
      </c>
      <c r="BV8" s="333">
        <v>2599.509</v>
      </c>
    </row>
    <row r="9" spans="1:74" ht="11.1" customHeight="1" x14ac:dyDescent="0.2">
      <c r="A9" s="148" t="s">
        <v>874</v>
      </c>
      <c r="B9" s="210" t="s">
        <v>559</v>
      </c>
      <c r="C9" s="240">
        <v>1120.8757218999999</v>
      </c>
      <c r="D9" s="240">
        <v>1120.6804523999999</v>
      </c>
      <c r="E9" s="240">
        <v>1121.3624215</v>
      </c>
      <c r="F9" s="240">
        <v>1124.4797523</v>
      </c>
      <c r="G9" s="240">
        <v>1125.7476059999999</v>
      </c>
      <c r="H9" s="240">
        <v>1126.7241058</v>
      </c>
      <c r="I9" s="240">
        <v>1127.4313268000001</v>
      </c>
      <c r="J9" s="240">
        <v>1127.8085624</v>
      </c>
      <c r="K9" s="240">
        <v>1127.8778877</v>
      </c>
      <c r="L9" s="240">
        <v>1128.2997705</v>
      </c>
      <c r="M9" s="240">
        <v>1127.2579244999999</v>
      </c>
      <c r="N9" s="240">
        <v>1125.4128174</v>
      </c>
      <c r="O9" s="240">
        <v>1119.3227297999999</v>
      </c>
      <c r="P9" s="240">
        <v>1118.4523899999999</v>
      </c>
      <c r="Q9" s="240">
        <v>1119.3600786</v>
      </c>
      <c r="R9" s="240">
        <v>1124.3999922</v>
      </c>
      <c r="S9" s="240">
        <v>1127.0980901999999</v>
      </c>
      <c r="T9" s="240">
        <v>1129.8085691000001</v>
      </c>
      <c r="U9" s="240">
        <v>1133.1008855</v>
      </c>
      <c r="V9" s="240">
        <v>1135.409034</v>
      </c>
      <c r="W9" s="240">
        <v>1137.302471</v>
      </c>
      <c r="X9" s="240">
        <v>1139.5237314999999</v>
      </c>
      <c r="Y9" s="240">
        <v>1140.0308445000001</v>
      </c>
      <c r="Z9" s="240">
        <v>1139.5663451</v>
      </c>
      <c r="AA9" s="240">
        <v>1134.7115448</v>
      </c>
      <c r="AB9" s="240">
        <v>1134.8678365000001</v>
      </c>
      <c r="AC9" s="240">
        <v>1136.6165318999999</v>
      </c>
      <c r="AD9" s="240">
        <v>1144.0821113</v>
      </c>
      <c r="AE9" s="240">
        <v>1145.9222537999999</v>
      </c>
      <c r="AF9" s="240">
        <v>1146.2614397</v>
      </c>
      <c r="AG9" s="240">
        <v>1142.0424495</v>
      </c>
      <c r="AH9" s="240">
        <v>1141.6726369</v>
      </c>
      <c r="AI9" s="240">
        <v>1142.0947822000001</v>
      </c>
      <c r="AJ9" s="240">
        <v>1144.9433982</v>
      </c>
      <c r="AK9" s="240">
        <v>1145.7235751000001</v>
      </c>
      <c r="AL9" s="240">
        <v>1146.0698256999999</v>
      </c>
      <c r="AM9" s="240">
        <v>1143.4029141000001</v>
      </c>
      <c r="AN9" s="240">
        <v>1144.8157386</v>
      </c>
      <c r="AO9" s="240">
        <v>1147.7290633</v>
      </c>
      <c r="AP9" s="240">
        <v>1154.8854902</v>
      </c>
      <c r="AQ9" s="240">
        <v>1158.7428643000001</v>
      </c>
      <c r="AR9" s="240">
        <v>1162.0437873000001</v>
      </c>
      <c r="AS9" s="240">
        <v>1164.4449844000001</v>
      </c>
      <c r="AT9" s="240">
        <v>1166.8904616</v>
      </c>
      <c r="AU9" s="240">
        <v>1169.0369439999999</v>
      </c>
      <c r="AV9" s="240">
        <v>1170.7930716000001</v>
      </c>
      <c r="AW9" s="240">
        <v>1172.4100840999999</v>
      </c>
      <c r="AX9" s="240">
        <v>1173.7966217000001</v>
      </c>
      <c r="AY9" s="240">
        <v>1174.1804281</v>
      </c>
      <c r="AZ9" s="240">
        <v>1175.6852079</v>
      </c>
      <c r="BA9" s="333">
        <v>1177.539</v>
      </c>
      <c r="BB9" s="333">
        <v>1180.2439999999999</v>
      </c>
      <c r="BC9" s="333">
        <v>1182.4179999999999</v>
      </c>
      <c r="BD9" s="333">
        <v>1184.5619999999999</v>
      </c>
      <c r="BE9" s="333">
        <v>1186.76</v>
      </c>
      <c r="BF9" s="333">
        <v>1188.7860000000001</v>
      </c>
      <c r="BG9" s="333">
        <v>1190.722</v>
      </c>
      <c r="BH9" s="333">
        <v>1192.6120000000001</v>
      </c>
      <c r="BI9" s="333">
        <v>1194.336</v>
      </c>
      <c r="BJ9" s="333">
        <v>1195.9380000000001</v>
      </c>
      <c r="BK9" s="333">
        <v>1197.288</v>
      </c>
      <c r="BL9" s="333">
        <v>1198.7429999999999</v>
      </c>
      <c r="BM9" s="333">
        <v>1200.172</v>
      </c>
      <c r="BN9" s="333">
        <v>1201.5530000000001</v>
      </c>
      <c r="BO9" s="333">
        <v>1202.95</v>
      </c>
      <c r="BP9" s="333">
        <v>1204.3389999999999</v>
      </c>
      <c r="BQ9" s="333">
        <v>1205.8399999999999</v>
      </c>
      <c r="BR9" s="333">
        <v>1207.125</v>
      </c>
      <c r="BS9" s="333">
        <v>1208.3119999999999</v>
      </c>
      <c r="BT9" s="333">
        <v>1209.403</v>
      </c>
      <c r="BU9" s="333">
        <v>1210.396</v>
      </c>
      <c r="BV9" s="333">
        <v>1211.2929999999999</v>
      </c>
    </row>
    <row r="10" spans="1:74" ht="11.1" customHeight="1" x14ac:dyDescent="0.2">
      <c r="A10" s="148" t="s">
        <v>875</v>
      </c>
      <c r="B10" s="210" t="s">
        <v>560</v>
      </c>
      <c r="C10" s="240">
        <v>3023.2486813</v>
      </c>
      <c r="D10" s="240">
        <v>3033.1375693999998</v>
      </c>
      <c r="E10" s="240">
        <v>3043.8891776</v>
      </c>
      <c r="F10" s="240">
        <v>3060.3765278999999</v>
      </c>
      <c r="G10" s="240">
        <v>3069.1988101000002</v>
      </c>
      <c r="H10" s="240">
        <v>3075.2290459000001</v>
      </c>
      <c r="I10" s="240">
        <v>3074.5007572</v>
      </c>
      <c r="J10" s="240">
        <v>3077.9217592999998</v>
      </c>
      <c r="K10" s="240">
        <v>3081.5255738999999</v>
      </c>
      <c r="L10" s="240">
        <v>3086.1217431</v>
      </c>
      <c r="M10" s="240">
        <v>3089.4840260000001</v>
      </c>
      <c r="N10" s="240">
        <v>3092.4219649000001</v>
      </c>
      <c r="O10" s="240">
        <v>3091.7277287000002</v>
      </c>
      <c r="P10" s="240">
        <v>3096.2228525</v>
      </c>
      <c r="Q10" s="240">
        <v>3102.6995055000002</v>
      </c>
      <c r="R10" s="240">
        <v>3114.0561243000002</v>
      </c>
      <c r="S10" s="240">
        <v>3122.3220078999998</v>
      </c>
      <c r="T10" s="240">
        <v>3130.3955930000002</v>
      </c>
      <c r="U10" s="240">
        <v>3137.7895570000001</v>
      </c>
      <c r="V10" s="240">
        <v>3145.8440371000002</v>
      </c>
      <c r="W10" s="240">
        <v>3154.0717106000002</v>
      </c>
      <c r="X10" s="240">
        <v>3164.2076864999999</v>
      </c>
      <c r="Y10" s="240">
        <v>3171.480415</v>
      </c>
      <c r="Z10" s="240">
        <v>3177.6250052</v>
      </c>
      <c r="AA10" s="240">
        <v>3181.1849619</v>
      </c>
      <c r="AB10" s="240">
        <v>3186.1656466999998</v>
      </c>
      <c r="AC10" s="240">
        <v>3191.1105643999999</v>
      </c>
      <c r="AD10" s="240">
        <v>3194.6726029000001</v>
      </c>
      <c r="AE10" s="240">
        <v>3200.5563204999999</v>
      </c>
      <c r="AF10" s="240">
        <v>3207.4146052000001</v>
      </c>
      <c r="AG10" s="240">
        <v>3217.0904512000002</v>
      </c>
      <c r="AH10" s="240">
        <v>3224.5156243000001</v>
      </c>
      <c r="AI10" s="240">
        <v>3231.5331188</v>
      </c>
      <c r="AJ10" s="240">
        <v>3237.7835350999999</v>
      </c>
      <c r="AK10" s="240">
        <v>3244.2552221000001</v>
      </c>
      <c r="AL10" s="240">
        <v>3250.5887800999999</v>
      </c>
      <c r="AM10" s="240">
        <v>3254.5084612000001</v>
      </c>
      <c r="AN10" s="240">
        <v>3262.2725722999999</v>
      </c>
      <c r="AO10" s="240">
        <v>3271.6053652000001</v>
      </c>
      <c r="AP10" s="240">
        <v>3285.5402674000002</v>
      </c>
      <c r="AQ10" s="240">
        <v>3295.7353539000001</v>
      </c>
      <c r="AR10" s="240">
        <v>3305.2240517999999</v>
      </c>
      <c r="AS10" s="240">
        <v>3313.8767066</v>
      </c>
      <c r="AT10" s="240">
        <v>3322.0498686999999</v>
      </c>
      <c r="AU10" s="240">
        <v>3329.6138832000001</v>
      </c>
      <c r="AV10" s="240">
        <v>3336.4431556</v>
      </c>
      <c r="AW10" s="240">
        <v>3342.8830714000001</v>
      </c>
      <c r="AX10" s="240">
        <v>3348.8080356999999</v>
      </c>
      <c r="AY10" s="240">
        <v>3352.0074589000001</v>
      </c>
      <c r="AZ10" s="240">
        <v>3358.5604626999998</v>
      </c>
      <c r="BA10" s="333">
        <v>3366.2559999999999</v>
      </c>
      <c r="BB10" s="333">
        <v>3377.3009999999999</v>
      </c>
      <c r="BC10" s="333">
        <v>3385.6289999999999</v>
      </c>
      <c r="BD10" s="333">
        <v>3393.4450000000002</v>
      </c>
      <c r="BE10" s="333">
        <v>3400.5430000000001</v>
      </c>
      <c r="BF10" s="333">
        <v>3407.4920000000002</v>
      </c>
      <c r="BG10" s="333">
        <v>3414.0830000000001</v>
      </c>
      <c r="BH10" s="333">
        <v>3419.8510000000001</v>
      </c>
      <c r="BI10" s="333">
        <v>3426.08</v>
      </c>
      <c r="BJ10" s="333">
        <v>3432.3029999999999</v>
      </c>
      <c r="BK10" s="333">
        <v>3438.741</v>
      </c>
      <c r="BL10" s="333">
        <v>3444.7860000000001</v>
      </c>
      <c r="BM10" s="333">
        <v>3450.6590000000001</v>
      </c>
      <c r="BN10" s="333">
        <v>3456.4340000000002</v>
      </c>
      <c r="BO10" s="333">
        <v>3461.9059999999999</v>
      </c>
      <c r="BP10" s="333">
        <v>3467.1509999999998</v>
      </c>
      <c r="BQ10" s="333">
        <v>3471.7269999999999</v>
      </c>
      <c r="BR10" s="333">
        <v>3476.846</v>
      </c>
      <c r="BS10" s="333">
        <v>3482.067</v>
      </c>
      <c r="BT10" s="333">
        <v>3487.39</v>
      </c>
      <c r="BU10" s="333">
        <v>3492.8159999999998</v>
      </c>
      <c r="BV10" s="333">
        <v>3498.3440000000001</v>
      </c>
    </row>
    <row r="11" spans="1:74" ht="11.1" customHeight="1" x14ac:dyDescent="0.2">
      <c r="A11" s="148" t="s">
        <v>876</v>
      </c>
      <c r="B11" s="210" t="s">
        <v>561</v>
      </c>
      <c r="C11" s="240">
        <v>770.72974910999994</v>
      </c>
      <c r="D11" s="240">
        <v>772.21188240000004</v>
      </c>
      <c r="E11" s="240">
        <v>774.62529056999995</v>
      </c>
      <c r="F11" s="240">
        <v>780.46314659999996</v>
      </c>
      <c r="G11" s="240">
        <v>782.86922480999999</v>
      </c>
      <c r="H11" s="240">
        <v>784.33669816999998</v>
      </c>
      <c r="I11" s="240">
        <v>784.05146117000004</v>
      </c>
      <c r="J11" s="240">
        <v>784.25230397999997</v>
      </c>
      <c r="K11" s="240">
        <v>784.12512107999999</v>
      </c>
      <c r="L11" s="240">
        <v>783.25516932999994</v>
      </c>
      <c r="M11" s="240">
        <v>782.78299239</v>
      </c>
      <c r="N11" s="240">
        <v>782.29384712000001</v>
      </c>
      <c r="O11" s="240">
        <v>780.62283373000002</v>
      </c>
      <c r="P11" s="240">
        <v>780.97342662000005</v>
      </c>
      <c r="Q11" s="240">
        <v>782.18072600000005</v>
      </c>
      <c r="R11" s="240">
        <v>785.71828407999999</v>
      </c>
      <c r="S11" s="240">
        <v>787.53383233</v>
      </c>
      <c r="T11" s="240">
        <v>789.10092293000002</v>
      </c>
      <c r="U11" s="240">
        <v>789.94960593999997</v>
      </c>
      <c r="V11" s="240">
        <v>791.37224373000004</v>
      </c>
      <c r="W11" s="240">
        <v>792.89888633999999</v>
      </c>
      <c r="X11" s="240">
        <v>794.99916536000001</v>
      </c>
      <c r="Y11" s="240">
        <v>796.38159394000002</v>
      </c>
      <c r="Z11" s="240">
        <v>797.51580365999996</v>
      </c>
      <c r="AA11" s="240">
        <v>797.77968370999997</v>
      </c>
      <c r="AB11" s="240">
        <v>798.88403882</v>
      </c>
      <c r="AC11" s="240">
        <v>800.20675816000005</v>
      </c>
      <c r="AD11" s="240">
        <v>802.09636401</v>
      </c>
      <c r="AE11" s="240">
        <v>803.59442013</v>
      </c>
      <c r="AF11" s="240">
        <v>805.04944880000005</v>
      </c>
      <c r="AG11" s="240">
        <v>806.18167947999996</v>
      </c>
      <c r="AH11" s="240">
        <v>807.76048114000002</v>
      </c>
      <c r="AI11" s="240">
        <v>809.50608324999996</v>
      </c>
      <c r="AJ11" s="240">
        <v>812.20910498000001</v>
      </c>
      <c r="AK11" s="240">
        <v>813.6953436</v>
      </c>
      <c r="AL11" s="240">
        <v>814.75541829999997</v>
      </c>
      <c r="AM11" s="240">
        <v>813.96797007999999</v>
      </c>
      <c r="AN11" s="240">
        <v>815.24173614999995</v>
      </c>
      <c r="AO11" s="240">
        <v>817.15535752000005</v>
      </c>
      <c r="AP11" s="240">
        <v>820.76864883999997</v>
      </c>
      <c r="AQ11" s="240">
        <v>823.16711984999995</v>
      </c>
      <c r="AR11" s="240">
        <v>825.41058518</v>
      </c>
      <c r="AS11" s="240">
        <v>827.63508615000001</v>
      </c>
      <c r="AT11" s="240">
        <v>829.46650914999998</v>
      </c>
      <c r="AU11" s="240">
        <v>831.04089550000003</v>
      </c>
      <c r="AV11" s="240">
        <v>832.14783738000006</v>
      </c>
      <c r="AW11" s="240">
        <v>833.36595627999998</v>
      </c>
      <c r="AX11" s="240">
        <v>834.48484437000002</v>
      </c>
      <c r="AY11" s="240">
        <v>835.02627556000004</v>
      </c>
      <c r="AZ11" s="240">
        <v>836.30537163999998</v>
      </c>
      <c r="BA11" s="333">
        <v>837.84389999999996</v>
      </c>
      <c r="BB11" s="333">
        <v>840.04510000000005</v>
      </c>
      <c r="BC11" s="333">
        <v>841.80010000000004</v>
      </c>
      <c r="BD11" s="333">
        <v>843.51220000000001</v>
      </c>
      <c r="BE11" s="333">
        <v>845.26779999999997</v>
      </c>
      <c r="BF11" s="333">
        <v>846.82899999999995</v>
      </c>
      <c r="BG11" s="333">
        <v>848.28250000000003</v>
      </c>
      <c r="BH11" s="333">
        <v>849.60979999999995</v>
      </c>
      <c r="BI11" s="333">
        <v>850.86120000000005</v>
      </c>
      <c r="BJ11" s="333">
        <v>852.01850000000002</v>
      </c>
      <c r="BK11" s="333">
        <v>852.98159999999996</v>
      </c>
      <c r="BL11" s="333">
        <v>854.02560000000005</v>
      </c>
      <c r="BM11" s="333">
        <v>855.05039999999997</v>
      </c>
      <c r="BN11" s="333">
        <v>856.10389999999995</v>
      </c>
      <c r="BO11" s="333">
        <v>857.05449999999996</v>
      </c>
      <c r="BP11" s="333">
        <v>857.9502</v>
      </c>
      <c r="BQ11" s="333">
        <v>858.73509999999999</v>
      </c>
      <c r="BR11" s="333">
        <v>859.5625</v>
      </c>
      <c r="BS11" s="333">
        <v>860.37670000000003</v>
      </c>
      <c r="BT11" s="333">
        <v>861.17759999999998</v>
      </c>
      <c r="BU11" s="333">
        <v>861.96519999999998</v>
      </c>
      <c r="BV11" s="333">
        <v>862.7396</v>
      </c>
    </row>
    <row r="12" spans="1:74" ht="11.1" customHeight="1" x14ac:dyDescent="0.2">
      <c r="A12" s="148" t="s">
        <v>877</v>
      </c>
      <c r="B12" s="210" t="s">
        <v>562</v>
      </c>
      <c r="C12" s="240">
        <v>2154.3044792999999</v>
      </c>
      <c r="D12" s="240">
        <v>2161.9742501000001</v>
      </c>
      <c r="E12" s="240">
        <v>2163.3475582000001</v>
      </c>
      <c r="F12" s="240">
        <v>2145.0264851000002</v>
      </c>
      <c r="G12" s="240">
        <v>2143.8553069999998</v>
      </c>
      <c r="H12" s="240">
        <v>2146.4361051999999</v>
      </c>
      <c r="I12" s="240">
        <v>2160.2063229</v>
      </c>
      <c r="J12" s="240">
        <v>2164.7129914000002</v>
      </c>
      <c r="K12" s="240">
        <v>2167.3935537000002</v>
      </c>
      <c r="L12" s="240">
        <v>2167.9077132000002</v>
      </c>
      <c r="M12" s="240">
        <v>2167.1912858000001</v>
      </c>
      <c r="N12" s="240">
        <v>2164.9039748</v>
      </c>
      <c r="O12" s="240">
        <v>2156.9512037</v>
      </c>
      <c r="P12" s="240">
        <v>2154.5930579999999</v>
      </c>
      <c r="Q12" s="240">
        <v>2153.7349611999998</v>
      </c>
      <c r="R12" s="240">
        <v>2156.7359363999999</v>
      </c>
      <c r="S12" s="240">
        <v>2157.1086699000002</v>
      </c>
      <c r="T12" s="240">
        <v>2157.2121849</v>
      </c>
      <c r="U12" s="240">
        <v>2156.7267357999999</v>
      </c>
      <c r="V12" s="240">
        <v>2156.5316229999999</v>
      </c>
      <c r="W12" s="240">
        <v>2156.3071008000002</v>
      </c>
      <c r="X12" s="240">
        <v>2155.1440481</v>
      </c>
      <c r="Y12" s="240">
        <v>2155.5425481000002</v>
      </c>
      <c r="Z12" s="240">
        <v>2156.5934796000001</v>
      </c>
      <c r="AA12" s="240">
        <v>2157.0914733999998</v>
      </c>
      <c r="AB12" s="240">
        <v>2160.3512950999998</v>
      </c>
      <c r="AC12" s="240">
        <v>2165.1675753999998</v>
      </c>
      <c r="AD12" s="240">
        <v>2174.7835043999999</v>
      </c>
      <c r="AE12" s="240">
        <v>2180.2803091999999</v>
      </c>
      <c r="AF12" s="240">
        <v>2184.9011801000001</v>
      </c>
      <c r="AG12" s="240">
        <v>2188.0809789999998</v>
      </c>
      <c r="AH12" s="240">
        <v>2191.3738351000002</v>
      </c>
      <c r="AI12" s="240">
        <v>2194.2146106</v>
      </c>
      <c r="AJ12" s="240">
        <v>2194.6966937000002</v>
      </c>
      <c r="AK12" s="240">
        <v>2198.0632667</v>
      </c>
      <c r="AL12" s="240">
        <v>2202.4077177999998</v>
      </c>
      <c r="AM12" s="240">
        <v>2206.7747411</v>
      </c>
      <c r="AN12" s="240">
        <v>2213.7914279000001</v>
      </c>
      <c r="AO12" s="240">
        <v>2222.5024724</v>
      </c>
      <c r="AP12" s="240">
        <v>2236.0904016</v>
      </c>
      <c r="AQ12" s="240">
        <v>2245.8032659999999</v>
      </c>
      <c r="AR12" s="240">
        <v>2254.8235929000002</v>
      </c>
      <c r="AS12" s="240">
        <v>2263.2076904999999</v>
      </c>
      <c r="AT12" s="240">
        <v>2270.8007106999999</v>
      </c>
      <c r="AU12" s="240">
        <v>2277.6589619000001</v>
      </c>
      <c r="AV12" s="240">
        <v>2283.5092289999998</v>
      </c>
      <c r="AW12" s="240">
        <v>2289.1028534000002</v>
      </c>
      <c r="AX12" s="240">
        <v>2294.1666200999998</v>
      </c>
      <c r="AY12" s="240">
        <v>2297.4125577999998</v>
      </c>
      <c r="AZ12" s="240">
        <v>2302.3825873999999</v>
      </c>
      <c r="BA12" s="333">
        <v>2307.7890000000002</v>
      </c>
      <c r="BB12" s="333">
        <v>2314.6469999999999</v>
      </c>
      <c r="BC12" s="333">
        <v>2320.163</v>
      </c>
      <c r="BD12" s="333">
        <v>2325.3539999999998</v>
      </c>
      <c r="BE12" s="333">
        <v>2329.3429999999998</v>
      </c>
      <c r="BF12" s="333">
        <v>2334.5390000000002</v>
      </c>
      <c r="BG12" s="333">
        <v>2340.0680000000002</v>
      </c>
      <c r="BH12" s="333">
        <v>2346.6010000000001</v>
      </c>
      <c r="BI12" s="333">
        <v>2352.2869999999998</v>
      </c>
      <c r="BJ12" s="333">
        <v>2357.8009999999999</v>
      </c>
      <c r="BK12" s="333">
        <v>2363.0749999999998</v>
      </c>
      <c r="BL12" s="333">
        <v>2368.29</v>
      </c>
      <c r="BM12" s="333">
        <v>2373.3820000000001</v>
      </c>
      <c r="BN12" s="333">
        <v>2378.5120000000002</v>
      </c>
      <c r="BO12" s="333">
        <v>2383.2339999999999</v>
      </c>
      <c r="BP12" s="333">
        <v>2387.7089999999998</v>
      </c>
      <c r="BQ12" s="333">
        <v>2391.9549999999999</v>
      </c>
      <c r="BR12" s="333">
        <v>2395.9259999999999</v>
      </c>
      <c r="BS12" s="333">
        <v>2399.64</v>
      </c>
      <c r="BT12" s="333">
        <v>2403.0949999999998</v>
      </c>
      <c r="BU12" s="333">
        <v>2406.2930000000001</v>
      </c>
      <c r="BV12" s="333">
        <v>2409.2330000000002</v>
      </c>
    </row>
    <row r="13" spans="1:74" ht="11.1" customHeight="1" x14ac:dyDescent="0.2">
      <c r="A13" s="148" t="s">
        <v>878</v>
      </c>
      <c r="B13" s="210" t="s">
        <v>563</v>
      </c>
      <c r="C13" s="240">
        <v>1105.5057420999999</v>
      </c>
      <c r="D13" s="240">
        <v>1108.5972165000001</v>
      </c>
      <c r="E13" s="240">
        <v>1111.1553019999999</v>
      </c>
      <c r="F13" s="240">
        <v>1112.8177381</v>
      </c>
      <c r="G13" s="240">
        <v>1114.580741</v>
      </c>
      <c r="H13" s="240">
        <v>1116.0820503</v>
      </c>
      <c r="I13" s="240">
        <v>1116.3791020000001</v>
      </c>
      <c r="J13" s="240">
        <v>1118.0639471</v>
      </c>
      <c r="K13" s="240">
        <v>1120.1940215</v>
      </c>
      <c r="L13" s="240">
        <v>1124.0432249999999</v>
      </c>
      <c r="M13" s="240">
        <v>1126.1083335000001</v>
      </c>
      <c r="N13" s="240">
        <v>1127.6632466000001</v>
      </c>
      <c r="O13" s="240">
        <v>1127.4223847000001</v>
      </c>
      <c r="P13" s="240">
        <v>1128.9210917</v>
      </c>
      <c r="Q13" s="240">
        <v>1130.8737881</v>
      </c>
      <c r="R13" s="240">
        <v>1133.2284340000001</v>
      </c>
      <c r="S13" s="240">
        <v>1136.1281389000001</v>
      </c>
      <c r="T13" s="240">
        <v>1139.5208631</v>
      </c>
      <c r="U13" s="240">
        <v>1145.2055326</v>
      </c>
      <c r="V13" s="240">
        <v>1148.2351005</v>
      </c>
      <c r="W13" s="240">
        <v>1150.4084929000001</v>
      </c>
      <c r="X13" s="240">
        <v>1150.3805367</v>
      </c>
      <c r="Y13" s="240">
        <v>1151.8504582</v>
      </c>
      <c r="Z13" s="240">
        <v>1153.473084</v>
      </c>
      <c r="AA13" s="240">
        <v>1154.9879609</v>
      </c>
      <c r="AB13" s="240">
        <v>1157.1113356000001</v>
      </c>
      <c r="AC13" s="240">
        <v>1159.5827546999999</v>
      </c>
      <c r="AD13" s="240">
        <v>1161.7712796999999</v>
      </c>
      <c r="AE13" s="240">
        <v>1165.4119915000001</v>
      </c>
      <c r="AF13" s="240">
        <v>1169.8739516000001</v>
      </c>
      <c r="AG13" s="240">
        <v>1177.6227871000001</v>
      </c>
      <c r="AH13" s="240">
        <v>1181.8780236</v>
      </c>
      <c r="AI13" s="240">
        <v>1185.1052881000001</v>
      </c>
      <c r="AJ13" s="240">
        <v>1185.5323827</v>
      </c>
      <c r="AK13" s="240">
        <v>1188.0328517999999</v>
      </c>
      <c r="AL13" s="240">
        <v>1190.8344973999999</v>
      </c>
      <c r="AM13" s="240">
        <v>1193.8172371000001</v>
      </c>
      <c r="AN13" s="240">
        <v>1197.3112976</v>
      </c>
      <c r="AO13" s="240">
        <v>1201.1965964999999</v>
      </c>
      <c r="AP13" s="240">
        <v>1206.0898056000001</v>
      </c>
      <c r="AQ13" s="240">
        <v>1210.2950771999999</v>
      </c>
      <c r="AR13" s="240">
        <v>1214.4290831999999</v>
      </c>
      <c r="AS13" s="240">
        <v>1219.0150073</v>
      </c>
      <c r="AT13" s="240">
        <v>1222.6140945</v>
      </c>
      <c r="AU13" s="240">
        <v>1225.7495282</v>
      </c>
      <c r="AV13" s="240">
        <v>1227.8984401</v>
      </c>
      <c r="AW13" s="240">
        <v>1230.4987186000001</v>
      </c>
      <c r="AX13" s="240">
        <v>1233.0274953999999</v>
      </c>
      <c r="AY13" s="240">
        <v>1234.8586819</v>
      </c>
      <c r="AZ13" s="240">
        <v>1237.7140211999999</v>
      </c>
      <c r="BA13" s="333">
        <v>1240.9670000000001</v>
      </c>
      <c r="BB13" s="333">
        <v>1245.415</v>
      </c>
      <c r="BC13" s="333">
        <v>1248.867</v>
      </c>
      <c r="BD13" s="333">
        <v>1252.1210000000001</v>
      </c>
      <c r="BE13" s="333">
        <v>1255.047</v>
      </c>
      <c r="BF13" s="333">
        <v>1258</v>
      </c>
      <c r="BG13" s="333">
        <v>1260.8520000000001</v>
      </c>
      <c r="BH13" s="333">
        <v>1263.6120000000001</v>
      </c>
      <c r="BI13" s="333">
        <v>1266.2550000000001</v>
      </c>
      <c r="BJ13" s="333">
        <v>1268.789</v>
      </c>
      <c r="BK13" s="333">
        <v>1270.9770000000001</v>
      </c>
      <c r="BL13" s="333">
        <v>1273.4749999999999</v>
      </c>
      <c r="BM13" s="333">
        <v>1276.0429999999999</v>
      </c>
      <c r="BN13" s="333">
        <v>1278.8879999999999</v>
      </c>
      <c r="BO13" s="333">
        <v>1281.442</v>
      </c>
      <c r="BP13" s="333">
        <v>1283.912</v>
      </c>
      <c r="BQ13" s="333">
        <v>1286.3430000000001</v>
      </c>
      <c r="BR13" s="333">
        <v>1288.6099999999999</v>
      </c>
      <c r="BS13" s="333">
        <v>1290.7570000000001</v>
      </c>
      <c r="BT13" s="333">
        <v>1292.7850000000001</v>
      </c>
      <c r="BU13" s="333">
        <v>1294.6949999999999</v>
      </c>
      <c r="BV13" s="333">
        <v>1296.4849999999999</v>
      </c>
    </row>
    <row r="14" spans="1:74" ht="11.1" customHeight="1" x14ac:dyDescent="0.2">
      <c r="A14" s="148" t="s">
        <v>879</v>
      </c>
      <c r="B14" s="210" t="s">
        <v>564</v>
      </c>
      <c r="C14" s="240">
        <v>3172.8116312000002</v>
      </c>
      <c r="D14" s="240">
        <v>3191.8003419000001</v>
      </c>
      <c r="E14" s="240">
        <v>3209.3446060000001</v>
      </c>
      <c r="F14" s="240">
        <v>3229.4695713999999</v>
      </c>
      <c r="G14" s="240">
        <v>3241.1060815000001</v>
      </c>
      <c r="H14" s="240">
        <v>3248.2792841999999</v>
      </c>
      <c r="I14" s="240">
        <v>3244.5884901999998</v>
      </c>
      <c r="J14" s="240">
        <v>3247.6355948999999</v>
      </c>
      <c r="K14" s="240">
        <v>3251.0199090000001</v>
      </c>
      <c r="L14" s="240">
        <v>3249.2648856000001</v>
      </c>
      <c r="M14" s="240">
        <v>3257.4310288000001</v>
      </c>
      <c r="N14" s="240">
        <v>3270.0417917</v>
      </c>
      <c r="O14" s="240">
        <v>3298.5423937</v>
      </c>
      <c r="P14" s="240">
        <v>3311.4584811999998</v>
      </c>
      <c r="Q14" s="240">
        <v>3320.2352737000001</v>
      </c>
      <c r="R14" s="240">
        <v>3317.5173015</v>
      </c>
      <c r="S14" s="240">
        <v>3323.5321064</v>
      </c>
      <c r="T14" s="240">
        <v>3330.9242184999998</v>
      </c>
      <c r="U14" s="240">
        <v>3342.3613613000002</v>
      </c>
      <c r="V14" s="240">
        <v>3350.5072954000002</v>
      </c>
      <c r="W14" s="240">
        <v>3358.0297440999998</v>
      </c>
      <c r="X14" s="240">
        <v>3363.6289929</v>
      </c>
      <c r="Y14" s="240">
        <v>3370.8792567999999</v>
      </c>
      <c r="Z14" s="240">
        <v>3378.4808214</v>
      </c>
      <c r="AA14" s="240">
        <v>3383.8595193000001</v>
      </c>
      <c r="AB14" s="240">
        <v>3394.0943105000001</v>
      </c>
      <c r="AC14" s="240">
        <v>3406.6110276999998</v>
      </c>
      <c r="AD14" s="240">
        <v>3426.9770706999998</v>
      </c>
      <c r="AE14" s="240">
        <v>3439.8820900999999</v>
      </c>
      <c r="AF14" s="240">
        <v>3450.8934856999999</v>
      </c>
      <c r="AG14" s="240">
        <v>3454.6737404999999</v>
      </c>
      <c r="AH14" s="240">
        <v>3465.9010260999999</v>
      </c>
      <c r="AI14" s="240">
        <v>3479.2378256000002</v>
      </c>
      <c r="AJ14" s="240">
        <v>3500.9752527000001</v>
      </c>
      <c r="AK14" s="240">
        <v>3513.8127447000002</v>
      </c>
      <c r="AL14" s="240">
        <v>3524.0414154</v>
      </c>
      <c r="AM14" s="240">
        <v>3526.6455586000002</v>
      </c>
      <c r="AN14" s="240">
        <v>3535.4183662</v>
      </c>
      <c r="AO14" s="240">
        <v>3545.3441321999999</v>
      </c>
      <c r="AP14" s="240">
        <v>3558.1812172999998</v>
      </c>
      <c r="AQ14" s="240">
        <v>3569.0941290999999</v>
      </c>
      <c r="AR14" s="240">
        <v>3579.8412284000001</v>
      </c>
      <c r="AS14" s="240">
        <v>3591.3993233000001</v>
      </c>
      <c r="AT14" s="240">
        <v>3601.0821918000001</v>
      </c>
      <c r="AU14" s="240">
        <v>3609.8666419000001</v>
      </c>
      <c r="AV14" s="240">
        <v>3617.3630708000001</v>
      </c>
      <c r="AW14" s="240">
        <v>3624.6428860000001</v>
      </c>
      <c r="AX14" s="240">
        <v>3631.3164848000001</v>
      </c>
      <c r="AY14" s="240">
        <v>3634.6990583000002</v>
      </c>
      <c r="AZ14" s="240">
        <v>3642.1738309000002</v>
      </c>
      <c r="BA14" s="333">
        <v>3651.056</v>
      </c>
      <c r="BB14" s="333">
        <v>3664.0039999999999</v>
      </c>
      <c r="BC14" s="333">
        <v>3673.7069999999999</v>
      </c>
      <c r="BD14" s="333">
        <v>3682.8240000000001</v>
      </c>
      <c r="BE14" s="333">
        <v>3691.0149999999999</v>
      </c>
      <c r="BF14" s="333">
        <v>3699.2150000000001</v>
      </c>
      <c r="BG14" s="333">
        <v>3707.085</v>
      </c>
      <c r="BH14" s="333">
        <v>3714.7289999999998</v>
      </c>
      <c r="BI14" s="333">
        <v>3721.8589999999999</v>
      </c>
      <c r="BJ14" s="333">
        <v>3728.5790000000002</v>
      </c>
      <c r="BK14" s="333">
        <v>3734.7449999999999</v>
      </c>
      <c r="BL14" s="333">
        <v>3740.7559999999999</v>
      </c>
      <c r="BM14" s="333">
        <v>3746.4679999999998</v>
      </c>
      <c r="BN14" s="333">
        <v>3751.569</v>
      </c>
      <c r="BO14" s="333">
        <v>3756.913</v>
      </c>
      <c r="BP14" s="333">
        <v>3762.19</v>
      </c>
      <c r="BQ14" s="333">
        <v>3767.6210000000001</v>
      </c>
      <c r="BR14" s="333">
        <v>3772.596</v>
      </c>
      <c r="BS14" s="333">
        <v>3777.337</v>
      </c>
      <c r="BT14" s="333">
        <v>3781.8440000000001</v>
      </c>
      <c r="BU14" s="333">
        <v>3786.116</v>
      </c>
      <c r="BV14" s="333">
        <v>3790.154</v>
      </c>
    </row>
    <row r="15" spans="1:74" ht="11.1" customHeight="1" x14ac:dyDescent="0.2">
      <c r="A15" s="148"/>
      <c r="B15" s="168" t="s">
        <v>1203</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345"/>
      <c r="BB15" s="345"/>
      <c r="BC15" s="345"/>
      <c r="BD15" s="345"/>
      <c r="BE15" s="345"/>
      <c r="BF15" s="345"/>
      <c r="BG15" s="345"/>
      <c r="BH15" s="345"/>
      <c r="BI15" s="345"/>
      <c r="BJ15" s="345"/>
      <c r="BK15" s="345"/>
      <c r="BL15" s="345"/>
      <c r="BM15" s="345"/>
      <c r="BN15" s="345"/>
      <c r="BO15" s="345"/>
      <c r="BP15" s="345"/>
      <c r="BQ15" s="345"/>
      <c r="BR15" s="345"/>
      <c r="BS15" s="345"/>
      <c r="BT15" s="345"/>
      <c r="BU15" s="345"/>
      <c r="BV15" s="345"/>
    </row>
    <row r="16" spans="1:74" ht="11.1" customHeight="1" x14ac:dyDescent="0.2">
      <c r="A16" s="148" t="s">
        <v>880</v>
      </c>
      <c r="B16" s="210" t="s">
        <v>557</v>
      </c>
      <c r="C16" s="258">
        <v>98.769739080999997</v>
      </c>
      <c r="D16" s="258">
        <v>98.545432715000004</v>
      </c>
      <c r="E16" s="258">
        <v>98.392497335000002</v>
      </c>
      <c r="F16" s="258">
        <v>98.410936724999999</v>
      </c>
      <c r="G16" s="258">
        <v>98.325740476999997</v>
      </c>
      <c r="H16" s="258">
        <v>98.236912376000006</v>
      </c>
      <c r="I16" s="258">
        <v>98.227177857000001</v>
      </c>
      <c r="J16" s="258">
        <v>98.069041971999994</v>
      </c>
      <c r="K16" s="258">
        <v>97.845230157000003</v>
      </c>
      <c r="L16" s="258">
        <v>97.386060897999997</v>
      </c>
      <c r="M16" s="258">
        <v>97.158158358999998</v>
      </c>
      <c r="N16" s="258">
        <v>96.991841026000003</v>
      </c>
      <c r="O16" s="258">
        <v>97.023515798000005</v>
      </c>
      <c r="P16" s="258">
        <v>96.878063702999995</v>
      </c>
      <c r="Q16" s="258">
        <v>96.691891640999998</v>
      </c>
      <c r="R16" s="258">
        <v>96.292487890000004</v>
      </c>
      <c r="S16" s="258">
        <v>96.154259682000003</v>
      </c>
      <c r="T16" s="258">
        <v>96.104695297000006</v>
      </c>
      <c r="U16" s="258">
        <v>96.234280522999995</v>
      </c>
      <c r="V16" s="258">
        <v>96.294179440999997</v>
      </c>
      <c r="W16" s="258">
        <v>96.374877839000007</v>
      </c>
      <c r="X16" s="258">
        <v>96.495101888999997</v>
      </c>
      <c r="Y16" s="258">
        <v>96.603354620999994</v>
      </c>
      <c r="Z16" s="258">
        <v>96.718362205000005</v>
      </c>
      <c r="AA16" s="258">
        <v>96.845993184999998</v>
      </c>
      <c r="AB16" s="258">
        <v>96.970109066000006</v>
      </c>
      <c r="AC16" s="258">
        <v>97.096578393000001</v>
      </c>
      <c r="AD16" s="258">
        <v>97.350008279999997</v>
      </c>
      <c r="AE16" s="258">
        <v>97.387729159000003</v>
      </c>
      <c r="AF16" s="258">
        <v>97.334348145999996</v>
      </c>
      <c r="AG16" s="258">
        <v>96.750635853000006</v>
      </c>
      <c r="AH16" s="258">
        <v>96.844473097000005</v>
      </c>
      <c r="AI16" s="258">
        <v>97.176630489999994</v>
      </c>
      <c r="AJ16" s="258">
        <v>98.276891105999994</v>
      </c>
      <c r="AK16" s="258">
        <v>98.688351490000002</v>
      </c>
      <c r="AL16" s="258">
        <v>98.940794718000006</v>
      </c>
      <c r="AM16" s="258">
        <v>98.800429012999999</v>
      </c>
      <c r="AN16" s="258">
        <v>98.910181757999993</v>
      </c>
      <c r="AO16" s="258">
        <v>99.036261178000004</v>
      </c>
      <c r="AP16" s="258">
        <v>99.087945864000005</v>
      </c>
      <c r="AQ16" s="258">
        <v>99.314719687999997</v>
      </c>
      <c r="AR16" s="258">
        <v>99.625861241999999</v>
      </c>
      <c r="AS16" s="258">
        <v>100.35508591</v>
      </c>
      <c r="AT16" s="258">
        <v>100.58467639</v>
      </c>
      <c r="AU16" s="258">
        <v>100.64834805</v>
      </c>
      <c r="AV16" s="258">
        <v>100.23836579</v>
      </c>
      <c r="AW16" s="258">
        <v>100.20100117</v>
      </c>
      <c r="AX16" s="258">
        <v>100.22851908</v>
      </c>
      <c r="AY16" s="258">
        <v>100.34915749</v>
      </c>
      <c r="AZ16" s="258">
        <v>100.48526196</v>
      </c>
      <c r="BA16" s="346">
        <v>100.6651</v>
      </c>
      <c r="BB16" s="346">
        <v>100.97450000000001</v>
      </c>
      <c r="BC16" s="346">
        <v>101.1773</v>
      </c>
      <c r="BD16" s="346">
        <v>101.3593</v>
      </c>
      <c r="BE16" s="346">
        <v>101.50709999999999</v>
      </c>
      <c r="BF16" s="346">
        <v>101.65770000000001</v>
      </c>
      <c r="BG16" s="346">
        <v>101.79770000000001</v>
      </c>
      <c r="BH16" s="346">
        <v>101.94289999999999</v>
      </c>
      <c r="BI16" s="346">
        <v>102.0496</v>
      </c>
      <c r="BJ16" s="346">
        <v>102.1337</v>
      </c>
      <c r="BK16" s="346">
        <v>102.19929999999999</v>
      </c>
      <c r="BL16" s="346">
        <v>102.2353</v>
      </c>
      <c r="BM16" s="346">
        <v>102.2458</v>
      </c>
      <c r="BN16" s="346">
        <v>102.1542</v>
      </c>
      <c r="BO16" s="346">
        <v>102.17100000000001</v>
      </c>
      <c r="BP16" s="346">
        <v>102.2195</v>
      </c>
      <c r="BQ16" s="346">
        <v>102.3432</v>
      </c>
      <c r="BR16" s="346">
        <v>102.4229</v>
      </c>
      <c r="BS16" s="346">
        <v>102.502</v>
      </c>
      <c r="BT16" s="346">
        <v>102.5804</v>
      </c>
      <c r="BU16" s="346">
        <v>102.65819999999999</v>
      </c>
      <c r="BV16" s="346">
        <v>102.7354</v>
      </c>
    </row>
    <row r="17" spans="1:74" ht="11.1" customHeight="1" x14ac:dyDescent="0.2">
      <c r="A17" s="148" t="s">
        <v>881</v>
      </c>
      <c r="B17" s="210" t="s">
        <v>590</v>
      </c>
      <c r="C17" s="258">
        <v>99.304596099999998</v>
      </c>
      <c r="D17" s="258">
        <v>99.045167620000001</v>
      </c>
      <c r="E17" s="258">
        <v>98.841797993</v>
      </c>
      <c r="F17" s="258">
        <v>98.724423442000003</v>
      </c>
      <c r="G17" s="258">
        <v>98.610719352000004</v>
      </c>
      <c r="H17" s="258">
        <v>98.530621948000004</v>
      </c>
      <c r="I17" s="258">
        <v>98.643815978000006</v>
      </c>
      <c r="J17" s="258">
        <v>98.511168381000005</v>
      </c>
      <c r="K17" s="258">
        <v>98.292363905000002</v>
      </c>
      <c r="L17" s="258">
        <v>97.754939823000001</v>
      </c>
      <c r="M17" s="258">
        <v>97.538168638000002</v>
      </c>
      <c r="N17" s="258">
        <v>97.409587622000004</v>
      </c>
      <c r="O17" s="258">
        <v>97.598310503999997</v>
      </c>
      <c r="P17" s="258">
        <v>97.474274527000006</v>
      </c>
      <c r="Q17" s="258">
        <v>97.266593419000003</v>
      </c>
      <c r="R17" s="258">
        <v>96.730861946999994</v>
      </c>
      <c r="S17" s="258">
        <v>96.539194506000001</v>
      </c>
      <c r="T17" s="258">
        <v>96.447185861999998</v>
      </c>
      <c r="U17" s="258">
        <v>96.541749608000003</v>
      </c>
      <c r="V17" s="258">
        <v>96.583873362000006</v>
      </c>
      <c r="W17" s="258">
        <v>96.660470717999999</v>
      </c>
      <c r="X17" s="258">
        <v>96.831825523999996</v>
      </c>
      <c r="Y17" s="258">
        <v>96.932157197999999</v>
      </c>
      <c r="Z17" s="258">
        <v>97.021749588000006</v>
      </c>
      <c r="AA17" s="258">
        <v>97.040973682000001</v>
      </c>
      <c r="AB17" s="258">
        <v>97.153809262999999</v>
      </c>
      <c r="AC17" s="258">
        <v>97.300627320000004</v>
      </c>
      <c r="AD17" s="258">
        <v>97.705721969999999</v>
      </c>
      <c r="AE17" s="258">
        <v>97.752284388999996</v>
      </c>
      <c r="AF17" s="258">
        <v>97.664608693000005</v>
      </c>
      <c r="AG17" s="258">
        <v>97.065536593999994</v>
      </c>
      <c r="AH17" s="258">
        <v>96.992253388999998</v>
      </c>
      <c r="AI17" s="258">
        <v>97.067600787000003</v>
      </c>
      <c r="AJ17" s="258">
        <v>97.536270278000003</v>
      </c>
      <c r="AK17" s="258">
        <v>97.725360265999996</v>
      </c>
      <c r="AL17" s="258">
        <v>97.879562241000002</v>
      </c>
      <c r="AM17" s="258">
        <v>97.949580771000001</v>
      </c>
      <c r="AN17" s="258">
        <v>98.070978294</v>
      </c>
      <c r="AO17" s="258">
        <v>98.194459379999998</v>
      </c>
      <c r="AP17" s="258">
        <v>98.273482264999998</v>
      </c>
      <c r="AQ17" s="258">
        <v>98.436036794000003</v>
      </c>
      <c r="AR17" s="258">
        <v>98.635581205999998</v>
      </c>
      <c r="AS17" s="258">
        <v>99.024268712999998</v>
      </c>
      <c r="AT17" s="258">
        <v>99.183677981000002</v>
      </c>
      <c r="AU17" s="258">
        <v>99.265962223000002</v>
      </c>
      <c r="AV17" s="258">
        <v>99.125976201</v>
      </c>
      <c r="AW17" s="258">
        <v>99.162869318999995</v>
      </c>
      <c r="AX17" s="258">
        <v>99.231496340000007</v>
      </c>
      <c r="AY17" s="258">
        <v>99.325460351999993</v>
      </c>
      <c r="AZ17" s="258">
        <v>99.462352863000007</v>
      </c>
      <c r="BA17" s="346">
        <v>99.635779999999997</v>
      </c>
      <c r="BB17" s="346">
        <v>99.898210000000006</v>
      </c>
      <c r="BC17" s="346">
        <v>100.1053</v>
      </c>
      <c r="BD17" s="346">
        <v>100.3096</v>
      </c>
      <c r="BE17" s="346">
        <v>100.521</v>
      </c>
      <c r="BF17" s="346">
        <v>100.7122</v>
      </c>
      <c r="BG17" s="346">
        <v>100.8933</v>
      </c>
      <c r="BH17" s="346">
        <v>101.0788</v>
      </c>
      <c r="BI17" s="346">
        <v>101.2283</v>
      </c>
      <c r="BJ17" s="346">
        <v>101.3566</v>
      </c>
      <c r="BK17" s="346">
        <v>101.4807</v>
      </c>
      <c r="BL17" s="346">
        <v>101.55370000000001</v>
      </c>
      <c r="BM17" s="346">
        <v>101.5925</v>
      </c>
      <c r="BN17" s="346">
        <v>101.5168</v>
      </c>
      <c r="BO17" s="346">
        <v>101.5478</v>
      </c>
      <c r="BP17" s="346">
        <v>101.605</v>
      </c>
      <c r="BQ17" s="346">
        <v>101.7298</v>
      </c>
      <c r="BR17" s="346">
        <v>101.8086</v>
      </c>
      <c r="BS17" s="346">
        <v>101.8826</v>
      </c>
      <c r="BT17" s="346">
        <v>101.95189999999999</v>
      </c>
      <c r="BU17" s="346">
        <v>102.01649999999999</v>
      </c>
      <c r="BV17" s="346">
        <v>102.0763</v>
      </c>
    </row>
    <row r="18" spans="1:74" ht="11.1" customHeight="1" x14ac:dyDescent="0.2">
      <c r="A18" s="148" t="s">
        <v>882</v>
      </c>
      <c r="B18" s="210" t="s">
        <v>558</v>
      </c>
      <c r="C18" s="258">
        <v>104.55510122</v>
      </c>
      <c r="D18" s="258">
        <v>104.3581466</v>
      </c>
      <c r="E18" s="258">
        <v>104.22379503000001</v>
      </c>
      <c r="F18" s="258">
        <v>104.17823801999999</v>
      </c>
      <c r="G18" s="258">
        <v>104.1494489</v>
      </c>
      <c r="H18" s="258">
        <v>104.16361919000001</v>
      </c>
      <c r="I18" s="258">
        <v>104.40485868</v>
      </c>
      <c r="J18" s="258">
        <v>104.36686545000001</v>
      </c>
      <c r="K18" s="258">
        <v>104.23374929000001</v>
      </c>
      <c r="L18" s="258">
        <v>103.77241022</v>
      </c>
      <c r="M18" s="258">
        <v>103.62387318</v>
      </c>
      <c r="N18" s="258">
        <v>103.55503819</v>
      </c>
      <c r="O18" s="258">
        <v>103.74590343</v>
      </c>
      <c r="P18" s="258">
        <v>103.70147392</v>
      </c>
      <c r="Q18" s="258">
        <v>103.60174785</v>
      </c>
      <c r="R18" s="258">
        <v>103.28070987</v>
      </c>
      <c r="S18" s="258">
        <v>103.19490214</v>
      </c>
      <c r="T18" s="258">
        <v>103.17830933</v>
      </c>
      <c r="U18" s="258">
        <v>103.26216323</v>
      </c>
      <c r="V18" s="258">
        <v>103.36057642999999</v>
      </c>
      <c r="W18" s="258">
        <v>103.5047807</v>
      </c>
      <c r="X18" s="258">
        <v>103.76753957</v>
      </c>
      <c r="Y18" s="258">
        <v>103.94875336</v>
      </c>
      <c r="Z18" s="258">
        <v>104.1211856</v>
      </c>
      <c r="AA18" s="258">
        <v>104.21048187</v>
      </c>
      <c r="AB18" s="258">
        <v>104.42111679</v>
      </c>
      <c r="AC18" s="258">
        <v>104.67873596</v>
      </c>
      <c r="AD18" s="258">
        <v>105.29793183</v>
      </c>
      <c r="AE18" s="258">
        <v>105.41357515999999</v>
      </c>
      <c r="AF18" s="258">
        <v>105.34025841</v>
      </c>
      <c r="AG18" s="258">
        <v>104.46470352999999</v>
      </c>
      <c r="AH18" s="258">
        <v>104.47342515</v>
      </c>
      <c r="AI18" s="258">
        <v>104.75314520000001</v>
      </c>
      <c r="AJ18" s="258">
        <v>105.86589392</v>
      </c>
      <c r="AK18" s="258">
        <v>106.26608821000001</v>
      </c>
      <c r="AL18" s="258">
        <v>106.5157583</v>
      </c>
      <c r="AM18" s="258">
        <v>106.37167989</v>
      </c>
      <c r="AN18" s="258">
        <v>106.50271976000001</v>
      </c>
      <c r="AO18" s="258">
        <v>106.66565362999999</v>
      </c>
      <c r="AP18" s="258">
        <v>106.83759763</v>
      </c>
      <c r="AQ18" s="258">
        <v>107.08148239000001</v>
      </c>
      <c r="AR18" s="258">
        <v>107.37442405</v>
      </c>
      <c r="AS18" s="258">
        <v>107.91084813000001</v>
      </c>
      <c r="AT18" s="258">
        <v>108.15608442</v>
      </c>
      <c r="AU18" s="258">
        <v>108.30455845</v>
      </c>
      <c r="AV18" s="258">
        <v>108.17563062000001</v>
      </c>
      <c r="AW18" s="258">
        <v>108.26605984</v>
      </c>
      <c r="AX18" s="258">
        <v>108.3952065</v>
      </c>
      <c r="AY18" s="258">
        <v>108.55928153000001</v>
      </c>
      <c r="AZ18" s="258">
        <v>108.76870489</v>
      </c>
      <c r="BA18" s="346">
        <v>109.0197</v>
      </c>
      <c r="BB18" s="346">
        <v>109.3845</v>
      </c>
      <c r="BC18" s="346">
        <v>109.6644</v>
      </c>
      <c r="BD18" s="346">
        <v>109.93170000000001</v>
      </c>
      <c r="BE18" s="346">
        <v>110.15819999999999</v>
      </c>
      <c r="BF18" s="346">
        <v>110.42149999999999</v>
      </c>
      <c r="BG18" s="346">
        <v>110.6934</v>
      </c>
      <c r="BH18" s="346">
        <v>111.0795</v>
      </c>
      <c r="BI18" s="346">
        <v>111.2893</v>
      </c>
      <c r="BJ18" s="346">
        <v>111.4284</v>
      </c>
      <c r="BK18" s="346">
        <v>111.4687</v>
      </c>
      <c r="BL18" s="346">
        <v>111.48739999999999</v>
      </c>
      <c r="BM18" s="346">
        <v>111.45659999999999</v>
      </c>
      <c r="BN18" s="346">
        <v>111.2724</v>
      </c>
      <c r="BO18" s="346">
        <v>111.22</v>
      </c>
      <c r="BP18" s="346">
        <v>111.19580000000001</v>
      </c>
      <c r="BQ18" s="346">
        <v>111.2243</v>
      </c>
      <c r="BR18" s="346">
        <v>111.2379</v>
      </c>
      <c r="BS18" s="346">
        <v>111.26130000000001</v>
      </c>
      <c r="BT18" s="346">
        <v>111.2944</v>
      </c>
      <c r="BU18" s="346">
        <v>111.3372</v>
      </c>
      <c r="BV18" s="346">
        <v>111.3897</v>
      </c>
    </row>
    <row r="19" spans="1:74" ht="11.1" customHeight="1" x14ac:dyDescent="0.2">
      <c r="A19" s="148" t="s">
        <v>883</v>
      </c>
      <c r="B19" s="210" t="s">
        <v>559</v>
      </c>
      <c r="C19" s="258">
        <v>102.70536083</v>
      </c>
      <c r="D19" s="258">
        <v>102.44647243</v>
      </c>
      <c r="E19" s="258">
        <v>102.22443978</v>
      </c>
      <c r="F19" s="258">
        <v>102.03147473999999</v>
      </c>
      <c r="G19" s="258">
        <v>101.88899469</v>
      </c>
      <c r="H19" s="258">
        <v>101.78921148000001</v>
      </c>
      <c r="I19" s="258">
        <v>101.86281253999999</v>
      </c>
      <c r="J19" s="258">
        <v>101.75040748000001</v>
      </c>
      <c r="K19" s="258">
        <v>101.58268371</v>
      </c>
      <c r="L19" s="258">
        <v>101.19787235</v>
      </c>
      <c r="M19" s="258">
        <v>101.04083783</v>
      </c>
      <c r="N19" s="258">
        <v>100.94981126</v>
      </c>
      <c r="O19" s="258">
        <v>101.1150805</v>
      </c>
      <c r="P19" s="258">
        <v>101.01335392999999</v>
      </c>
      <c r="Q19" s="258">
        <v>100.83491942000001</v>
      </c>
      <c r="R19" s="258">
        <v>100.33612945</v>
      </c>
      <c r="S19" s="258">
        <v>100.18701468</v>
      </c>
      <c r="T19" s="258">
        <v>100.14392758</v>
      </c>
      <c r="U19" s="258">
        <v>100.31535602</v>
      </c>
      <c r="V19" s="258">
        <v>100.40295841</v>
      </c>
      <c r="W19" s="258">
        <v>100.51522261</v>
      </c>
      <c r="X19" s="258">
        <v>100.68327056</v>
      </c>
      <c r="Y19" s="258">
        <v>100.82151688</v>
      </c>
      <c r="Z19" s="258">
        <v>100.96108353</v>
      </c>
      <c r="AA19" s="258">
        <v>101.05963850000001</v>
      </c>
      <c r="AB19" s="258">
        <v>101.23359480000001</v>
      </c>
      <c r="AC19" s="258">
        <v>101.44062044</v>
      </c>
      <c r="AD19" s="258">
        <v>101.87971431</v>
      </c>
      <c r="AE19" s="258">
        <v>102.00362943</v>
      </c>
      <c r="AF19" s="258">
        <v>102.0113647</v>
      </c>
      <c r="AG19" s="258">
        <v>101.46699873999999</v>
      </c>
      <c r="AH19" s="258">
        <v>101.56931536</v>
      </c>
      <c r="AI19" s="258">
        <v>101.88239317999999</v>
      </c>
      <c r="AJ19" s="258">
        <v>102.80893838</v>
      </c>
      <c r="AK19" s="258">
        <v>103.24150895</v>
      </c>
      <c r="AL19" s="258">
        <v>103.58281108</v>
      </c>
      <c r="AM19" s="258">
        <v>103.72862553</v>
      </c>
      <c r="AN19" s="258">
        <v>103.96555521000001</v>
      </c>
      <c r="AO19" s="258">
        <v>104.18938086999999</v>
      </c>
      <c r="AP19" s="258">
        <v>104.28512345</v>
      </c>
      <c r="AQ19" s="258">
        <v>104.56897538</v>
      </c>
      <c r="AR19" s="258">
        <v>104.9259576</v>
      </c>
      <c r="AS19" s="258">
        <v>105.53559104999999</v>
      </c>
      <c r="AT19" s="258">
        <v>105.90419310999999</v>
      </c>
      <c r="AU19" s="258">
        <v>106.21128473</v>
      </c>
      <c r="AV19" s="258">
        <v>106.43459768</v>
      </c>
      <c r="AW19" s="258">
        <v>106.63536961</v>
      </c>
      <c r="AX19" s="258">
        <v>106.79133229999999</v>
      </c>
      <c r="AY19" s="258">
        <v>106.77840221</v>
      </c>
      <c r="AZ19" s="258">
        <v>106.93780902</v>
      </c>
      <c r="BA19" s="346">
        <v>107.1455</v>
      </c>
      <c r="BB19" s="346">
        <v>107.46</v>
      </c>
      <c r="BC19" s="346">
        <v>107.72020000000001</v>
      </c>
      <c r="BD19" s="346">
        <v>107.9847</v>
      </c>
      <c r="BE19" s="346">
        <v>108.2616</v>
      </c>
      <c r="BF19" s="346">
        <v>108.5287</v>
      </c>
      <c r="BG19" s="346">
        <v>108.7941</v>
      </c>
      <c r="BH19" s="346">
        <v>109.1082</v>
      </c>
      <c r="BI19" s="346">
        <v>109.3322</v>
      </c>
      <c r="BJ19" s="346">
        <v>109.5166</v>
      </c>
      <c r="BK19" s="346">
        <v>109.6639</v>
      </c>
      <c r="BL19" s="346">
        <v>109.76730000000001</v>
      </c>
      <c r="BM19" s="346">
        <v>109.8291</v>
      </c>
      <c r="BN19" s="346">
        <v>109.74639999999999</v>
      </c>
      <c r="BO19" s="346">
        <v>109.8026</v>
      </c>
      <c r="BP19" s="346">
        <v>109.8947</v>
      </c>
      <c r="BQ19" s="346">
        <v>110.069</v>
      </c>
      <c r="BR19" s="346">
        <v>110.1981</v>
      </c>
      <c r="BS19" s="346">
        <v>110.3284</v>
      </c>
      <c r="BT19" s="346">
        <v>110.4597</v>
      </c>
      <c r="BU19" s="346">
        <v>110.59220000000001</v>
      </c>
      <c r="BV19" s="346">
        <v>110.72580000000001</v>
      </c>
    </row>
    <row r="20" spans="1:74" ht="11.1" customHeight="1" x14ac:dyDescent="0.2">
      <c r="A20" s="148" t="s">
        <v>884</v>
      </c>
      <c r="B20" s="210" t="s">
        <v>560</v>
      </c>
      <c r="C20" s="258">
        <v>103.40350629</v>
      </c>
      <c r="D20" s="258">
        <v>103.31197520000001</v>
      </c>
      <c r="E20" s="258">
        <v>103.279596</v>
      </c>
      <c r="F20" s="258">
        <v>103.33208504</v>
      </c>
      <c r="G20" s="258">
        <v>103.39872234000001</v>
      </c>
      <c r="H20" s="258">
        <v>103.50522425</v>
      </c>
      <c r="I20" s="258">
        <v>103.785054</v>
      </c>
      <c r="J20" s="258">
        <v>103.87118775</v>
      </c>
      <c r="K20" s="258">
        <v>103.8970887</v>
      </c>
      <c r="L20" s="258">
        <v>103.73030061</v>
      </c>
      <c r="M20" s="258">
        <v>103.73507816</v>
      </c>
      <c r="N20" s="258">
        <v>103.77896509</v>
      </c>
      <c r="O20" s="258">
        <v>103.99930669</v>
      </c>
      <c r="P20" s="258">
        <v>104.01840344999999</v>
      </c>
      <c r="Q20" s="258">
        <v>103.97360064999999</v>
      </c>
      <c r="R20" s="258">
        <v>103.64601653</v>
      </c>
      <c r="S20" s="258">
        <v>103.63757592</v>
      </c>
      <c r="T20" s="258">
        <v>103.72939705</v>
      </c>
      <c r="U20" s="258">
        <v>104.03333009000001</v>
      </c>
      <c r="V20" s="258">
        <v>104.24178709</v>
      </c>
      <c r="W20" s="258">
        <v>104.46661822</v>
      </c>
      <c r="X20" s="258">
        <v>104.71710671</v>
      </c>
      <c r="Y20" s="258">
        <v>104.96772367</v>
      </c>
      <c r="Z20" s="258">
        <v>105.22775234</v>
      </c>
      <c r="AA20" s="258">
        <v>105.51684856</v>
      </c>
      <c r="AB20" s="258">
        <v>105.78095875</v>
      </c>
      <c r="AC20" s="258">
        <v>106.03973877</v>
      </c>
      <c r="AD20" s="258">
        <v>106.48661616</v>
      </c>
      <c r="AE20" s="258">
        <v>106.58966513999999</v>
      </c>
      <c r="AF20" s="258">
        <v>106.54231326999999</v>
      </c>
      <c r="AG20" s="258">
        <v>105.85841182</v>
      </c>
      <c r="AH20" s="258">
        <v>105.8748698</v>
      </c>
      <c r="AI20" s="258">
        <v>106.10553849</v>
      </c>
      <c r="AJ20" s="258">
        <v>106.95059933</v>
      </c>
      <c r="AK20" s="258">
        <v>107.30955333</v>
      </c>
      <c r="AL20" s="258">
        <v>107.58258192</v>
      </c>
      <c r="AM20" s="258">
        <v>107.60381756</v>
      </c>
      <c r="AN20" s="258">
        <v>107.82939604000001</v>
      </c>
      <c r="AO20" s="258">
        <v>108.09344982</v>
      </c>
      <c r="AP20" s="258">
        <v>108.41017841</v>
      </c>
      <c r="AQ20" s="258">
        <v>108.74053309999999</v>
      </c>
      <c r="AR20" s="258">
        <v>109.09871342</v>
      </c>
      <c r="AS20" s="258">
        <v>109.63908288</v>
      </c>
      <c r="AT20" s="258">
        <v>109.93714184</v>
      </c>
      <c r="AU20" s="258">
        <v>110.1472538</v>
      </c>
      <c r="AV20" s="258">
        <v>110.14944665</v>
      </c>
      <c r="AW20" s="258">
        <v>110.27364371</v>
      </c>
      <c r="AX20" s="258">
        <v>110.39987286</v>
      </c>
      <c r="AY20" s="258">
        <v>110.46437658000001</v>
      </c>
      <c r="AZ20" s="258">
        <v>110.64248804</v>
      </c>
      <c r="BA20" s="346">
        <v>110.8704</v>
      </c>
      <c r="BB20" s="346">
        <v>111.22499999999999</v>
      </c>
      <c r="BC20" s="346">
        <v>111.49509999999999</v>
      </c>
      <c r="BD20" s="346">
        <v>111.75749999999999</v>
      </c>
      <c r="BE20" s="346">
        <v>112.0185</v>
      </c>
      <c r="BF20" s="346">
        <v>112.2608</v>
      </c>
      <c r="BG20" s="346">
        <v>112.49079999999999</v>
      </c>
      <c r="BH20" s="346">
        <v>112.7428</v>
      </c>
      <c r="BI20" s="346">
        <v>112.9221</v>
      </c>
      <c r="BJ20" s="346">
        <v>113.0633</v>
      </c>
      <c r="BK20" s="346">
        <v>113.1562</v>
      </c>
      <c r="BL20" s="346">
        <v>113.2286</v>
      </c>
      <c r="BM20" s="346">
        <v>113.2705</v>
      </c>
      <c r="BN20" s="346">
        <v>113.2007</v>
      </c>
      <c r="BO20" s="346">
        <v>113.24209999999999</v>
      </c>
      <c r="BP20" s="346">
        <v>113.3138</v>
      </c>
      <c r="BQ20" s="346">
        <v>113.4563</v>
      </c>
      <c r="BR20" s="346">
        <v>113.5579</v>
      </c>
      <c r="BS20" s="346">
        <v>113.6592</v>
      </c>
      <c r="BT20" s="346">
        <v>113.7602</v>
      </c>
      <c r="BU20" s="346">
        <v>113.8609</v>
      </c>
      <c r="BV20" s="346">
        <v>113.9614</v>
      </c>
    </row>
    <row r="21" spans="1:74" ht="11.1" customHeight="1" x14ac:dyDescent="0.2">
      <c r="A21" s="148" t="s">
        <v>885</v>
      </c>
      <c r="B21" s="210" t="s">
        <v>561</v>
      </c>
      <c r="C21" s="258">
        <v>104.89471392999999</v>
      </c>
      <c r="D21" s="258">
        <v>104.78317029999999</v>
      </c>
      <c r="E21" s="258">
        <v>104.73389701000001</v>
      </c>
      <c r="F21" s="258">
        <v>104.77503286</v>
      </c>
      <c r="G21" s="258">
        <v>104.82919615</v>
      </c>
      <c r="H21" s="258">
        <v>104.92452566999999</v>
      </c>
      <c r="I21" s="258">
        <v>105.18328104</v>
      </c>
      <c r="J21" s="258">
        <v>105.26924834</v>
      </c>
      <c r="K21" s="258">
        <v>105.30468716999999</v>
      </c>
      <c r="L21" s="258">
        <v>105.109285</v>
      </c>
      <c r="M21" s="258">
        <v>105.17890130000001</v>
      </c>
      <c r="N21" s="258">
        <v>105.33322353</v>
      </c>
      <c r="O21" s="258">
        <v>105.79268709999999</v>
      </c>
      <c r="P21" s="258">
        <v>105.95109463999999</v>
      </c>
      <c r="Q21" s="258">
        <v>106.02888154999999</v>
      </c>
      <c r="R21" s="258">
        <v>105.80978432000001</v>
      </c>
      <c r="S21" s="258">
        <v>105.88852763</v>
      </c>
      <c r="T21" s="258">
        <v>106.04884797</v>
      </c>
      <c r="U21" s="258">
        <v>106.41967845000001</v>
      </c>
      <c r="V21" s="258">
        <v>106.64645299</v>
      </c>
      <c r="W21" s="258">
        <v>106.8581047</v>
      </c>
      <c r="X21" s="258">
        <v>107.01093625999999</v>
      </c>
      <c r="Y21" s="258">
        <v>107.22511532</v>
      </c>
      <c r="Z21" s="258">
        <v>107.45694453</v>
      </c>
      <c r="AA21" s="258">
        <v>107.77247837</v>
      </c>
      <c r="AB21" s="258">
        <v>107.99006708</v>
      </c>
      <c r="AC21" s="258">
        <v>108.17576511999999</v>
      </c>
      <c r="AD21" s="258">
        <v>108.48386326000001</v>
      </c>
      <c r="AE21" s="258">
        <v>108.49006189000001</v>
      </c>
      <c r="AF21" s="258">
        <v>108.34865177</v>
      </c>
      <c r="AG21" s="258">
        <v>107.57227262000001</v>
      </c>
      <c r="AH21" s="258">
        <v>107.50116523</v>
      </c>
      <c r="AI21" s="258">
        <v>107.64796932</v>
      </c>
      <c r="AJ21" s="258">
        <v>108.43392068999999</v>
      </c>
      <c r="AK21" s="258">
        <v>108.70062086</v>
      </c>
      <c r="AL21" s="258">
        <v>108.86930565999999</v>
      </c>
      <c r="AM21" s="258">
        <v>108.81775978</v>
      </c>
      <c r="AN21" s="258">
        <v>108.88207528</v>
      </c>
      <c r="AO21" s="258">
        <v>108.94003686000001</v>
      </c>
      <c r="AP21" s="258">
        <v>108.79274832</v>
      </c>
      <c r="AQ21" s="258">
        <v>108.98717424</v>
      </c>
      <c r="AR21" s="258">
        <v>109.32441841000001</v>
      </c>
      <c r="AS21" s="258">
        <v>110.02644608999999</v>
      </c>
      <c r="AT21" s="258">
        <v>110.48285279</v>
      </c>
      <c r="AU21" s="258">
        <v>110.91560379000001</v>
      </c>
      <c r="AV21" s="258">
        <v>111.39864222</v>
      </c>
      <c r="AW21" s="258">
        <v>111.72862444</v>
      </c>
      <c r="AX21" s="258">
        <v>111.9794936</v>
      </c>
      <c r="AY21" s="258">
        <v>111.97855106</v>
      </c>
      <c r="AZ21" s="258">
        <v>112.20071806999999</v>
      </c>
      <c r="BA21" s="346">
        <v>112.47329999999999</v>
      </c>
      <c r="BB21" s="346">
        <v>112.8676</v>
      </c>
      <c r="BC21" s="346">
        <v>113.1875</v>
      </c>
      <c r="BD21" s="346">
        <v>113.5044</v>
      </c>
      <c r="BE21" s="346">
        <v>113.8335</v>
      </c>
      <c r="BF21" s="346">
        <v>114.1327</v>
      </c>
      <c r="BG21" s="346">
        <v>114.4173</v>
      </c>
      <c r="BH21" s="346">
        <v>114.72629999999999</v>
      </c>
      <c r="BI21" s="346">
        <v>114.95269999999999</v>
      </c>
      <c r="BJ21" s="346">
        <v>115.1353</v>
      </c>
      <c r="BK21" s="346">
        <v>115.2748</v>
      </c>
      <c r="BL21" s="346">
        <v>115.3694</v>
      </c>
      <c r="BM21" s="346">
        <v>115.41970000000001</v>
      </c>
      <c r="BN21" s="346">
        <v>115.33150000000001</v>
      </c>
      <c r="BO21" s="346">
        <v>115.364</v>
      </c>
      <c r="BP21" s="346">
        <v>115.42310000000001</v>
      </c>
      <c r="BQ21" s="346">
        <v>115.54519999999999</v>
      </c>
      <c r="BR21" s="346">
        <v>115.63</v>
      </c>
      <c r="BS21" s="346">
        <v>115.7139</v>
      </c>
      <c r="BT21" s="346">
        <v>115.7971</v>
      </c>
      <c r="BU21" s="346">
        <v>115.87949999999999</v>
      </c>
      <c r="BV21" s="346">
        <v>115.961</v>
      </c>
    </row>
    <row r="22" spans="1:74" ht="11.1" customHeight="1" x14ac:dyDescent="0.2">
      <c r="A22" s="148" t="s">
        <v>886</v>
      </c>
      <c r="B22" s="210" t="s">
        <v>562</v>
      </c>
      <c r="C22" s="258">
        <v>102.68019472</v>
      </c>
      <c r="D22" s="258">
        <v>102.18526183</v>
      </c>
      <c r="E22" s="258">
        <v>101.64659109</v>
      </c>
      <c r="F22" s="258">
        <v>100.92640185</v>
      </c>
      <c r="G22" s="258">
        <v>100.40359085</v>
      </c>
      <c r="H22" s="258">
        <v>99.940377439000002</v>
      </c>
      <c r="I22" s="258">
        <v>99.698840902000001</v>
      </c>
      <c r="J22" s="258">
        <v>99.233263249999993</v>
      </c>
      <c r="K22" s="258">
        <v>98.705723750999994</v>
      </c>
      <c r="L22" s="258">
        <v>97.915854142000001</v>
      </c>
      <c r="M22" s="258">
        <v>97.414667141999999</v>
      </c>
      <c r="N22" s="258">
        <v>97.001794490999998</v>
      </c>
      <c r="O22" s="258">
        <v>96.865754484000007</v>
      </c>
      <c r="P22" s="258">
        <v>96.488121806999999</v>
      </c>
      <c r="Q22" s="258">
        <v>96.057414757000004</v>
      </c>
      <c r="R22" s="258">
        <v>95.346788649000004</v>
      </c>
      <c r="S22" s="258">
        <v>94.980066363000006</v>
      </c>
      <c r="T22" s="258">
        <v>94.730403214999995</v>
      </c>
      <c r="U22" s="258">
        <v>94.677090832000005</v>
      </c>
      <c r="V22" s="258">
        <v>94.60207724</v>
      </c>
      <c r="W22" s="258">
        <v>94.584654067000002</v>
      </c>
      <c r="X22" s="258">
        <v>94.645297649</v>
      </c>
      <c r="Y22" s="258">
        <v>94.727698059999994</v>
      </c>
      <c r="Z22" s="258">
        <v>94.852331636000002</v>
      </c>
      <c r="AA22" s="258">
        <v>95.012270189000006</v>
      </c>
      <c r="AB22" s="258">
        <v>95.226566237</v>
      </c>
      <c r="AC22" s="258">
        <v>95.488291591000007</v>
      </c>
      <c r="AD22" s="258">
        <v>96.019476443000002</v>
      </c>
      <c r="AE22" s="258">
        <v>96.209537768000004</v>
      </c>
      <c r="AF22" s="258">
        <v>96.280505757</v>
      </c>
      <c r="AG22" s="258">
        <v>95.908976139999993</v>
      </c>
      <c r="AH22" s="258">
        <v>95.984310659000002</v>
      </c>
      <c r="AI22" s="258">
        <v>96.183105044000001</v>
      </c>
      <c r="AJ22" s="258">
        <v>96.735750855999996</v>
      </c>
      <c r="AK22" s="258">
        <v>97.008671304000003</v>
      </c>
      <c r="AL22" s="258">
        <v>97.232257947999997</v>
      </c>
      <c r="AM22" s="258">
        <v>97.191237545000007</v>
      </c>
      <c r="AN22" s="258">
        <v>97.477611512999999</v>
      </c>
      <c r="AO22" s="258">
        <v>97.876106609000004</v>
      </c>
      <c r="AP22" s="258">
        <v>98.626225263999999</v>
      </c>
      <c r="AQ22" s="258">
        <v>99.069335795000001</v>
      </c>
      <c r="AR22" s="258">
        <v>99.444940630999994</v>
      </c>
      <c r="AS22" s="258">
        <v>99.634404516000004</v>
      </c>
      <c r="AT22" s="258">
        <v>99.963974409000002</v>
      </c>
      <c r="AU22" s="258">
        <v>100.31501505</v>
      </c>
      <c r="AV22" s="258">
        <v>100.78301897</v>
      </c>
      <c r="AW22" s="258">
        <v>101.10538172</v>
      </c>
      <c r="AX22" s="258">
        <v>101.37759583</v>
      </c>
      <c r="AY22" s="258">
        <v>101.48654313999999</v>
      </c>
      <c r="AZ22" s="258">
        <v>101.74329856999999</v>
      </c>
      <c r="BA22" s="346">
        <v>102.0347</v>
      </c>
      <c r="BB22" s="346">
        <v>102.4264</v>
      </c>
      <c r="BC22" s="346">
        <v>102.7381</v>
      </c>
      <c r="BD22" s="346">
        <v>103.03530000000001</v>
      </c>
      <c r="BE22" s="346">
        <v>103.3222</v>
      </c>
      <c r="BF22" s="346">
        <v>103.5872</v>
      </c>
      <c r="BG22" s="346">
        <v>103.83450000000001</v>
      </c>
      <c r="BH22" s="346">
        <v>104.0609</v>
      </c>
      <c r="BI22" s="346">
        <v>104.2752</v>
      </c>
      <c r="BJ22" s="346">
        <v>104.4742</v>
      </c>
      <c r="BK22" s="346">
        <v>104.693</v>
      </c>
      <c r="BL22" s="346">
        <v>104.8352</v>
      </c>
      <c r="BM22" s="346">
        <v>104.9358</v>
      </c>
      <c r="BN22" s="346">
        <v>104.8948</v>
      </c>
      <c r="BO22" s="346">
        <v>104.9873</v>
      </c>
      <c r="BP22" s="346">
        <v>105.11320000000001</v>
      </c>
      <c r="BQ22" s="346">
        <v>105.3267</v>
      </c>
      <c r="BR22" s="346">
        <v>105.47880000000001</v>
      </c>
      <c r="BS22" s="346">
        <v>105.6238</v>
      </c>
      <c r="BT22" s="346">
        <v>105.7617</v>
      </c>
      <c r="BU22" s="346">
        <v>105.89230000000001</v>
      </c>
      <c r="BV22" s="346">
        <v>106.0158</v>
      </c>
    </row>
    <row r="23" spans="1:74" ht="11.1" customHeight="1" x14ac:dyDescent="0.2">
      <c r="A23" s="148" t="s">
        <v>887</v>
      </c>
      <c r="B23" s="210" t="s">
        <v>563</v>
      </c>
      <c r="C23" s="258">
        <v>103.92001169</v>
      </c>
      <c r="D23" s="258">
        <v>103.83902361</v>
      </c>
      <c r="E23" s="258">
        <v>103.81538098</v>
      </c>
      <c r="F23" s="258">
        <v>103.88179015</v>
      </c>
      <c r="G23" s="258">
        <v>103.94830869</v>
      </c>
      <c r="H23" s="258">
        <v>104.04764294</v>
      </c>
      <c r="I23" s="258">
        <v>104.28161421</v>
      </c>
      <c r="J23" s="258">
        <v>104.3702139</v>
      </c>
      <c r="K23" s="258">
        <v>104.41526331999999</v>
      </c>
      <c r="L23" s="258">
        <v>104.31064433</v>
      </c>
      <c r="M23" s="258">
        <v>104.34818181</v>
      </c>
      <c r="N23" s="258">
        <v>104.42175761999999</v>
      </c>
      <c r="O23" s="258">
        <v>104.694946</v>
      </c>
      <c r="P23" s="258">
        <v>104.71791777999999</v>
      </c>
      <c r="Q23" s="258">
        <v>104.6542472</v>
      </c>
      <c r="R23" s="258">
        <v>104.25246145</v>
      </c>
      <c r="S23" s="258">
        <v>104.20411077</v>
      </c>
      <c r="T23" s="258">
        <v>104.25772236</v>
      </c>
      <c r="U23" s="258">
        <v>104.50690145</v>
      </c>
      <c r="V23" s="258">
        <v>104.69423361</v>
      </c>
      <c r="W23" s="258">
        <v>104.91332408</v>
      </c>
      <c r="X23" s="258">
        <v>105.13881399</v>
      </c>
      <c r="Y23" s="258">
        <v>105.44044024999999</v>
      </c>
      <c r="Z23" s="258">
        <v>105.79284398</v>
      </c>
      <c r="AA23" s="258">
        <v>106.24661651</v>
      </c>
      <c r="AB23" s="258">
        <v>106.66263169</v>
      </c>
      <c r="AC23" s="258">
        <v>107.09148085</v>
      </c>
      <c r="AD23" s="258">
        <v>107.70831918</v>
      </c>
      <c r="AE23" s="258">
        <v>108.03146989</v>
      </c>
      <c r="AF23" s="258">
        <v>108.23608818</v>
      </c>
      <c r="AG23" s="258">
        <v>107.91051595</v>
      </c>
      <c r="AH23" s="258">
        <v>108.18681299000001</v>
      </c>
      <c r="AI23" s="258">
        <v>108.65332119</v>
      </c>
      <c r="AJ23" s="258">
        <v>109.64997569000001</v>
      </c>
      <c r="AK23" s="258">
        <v>110.24195484000001</v>
      </c>
      <c r="AL23" s="258">
        <v>110.7691938</v>
      </c>
      <c r="AM23" s="258">
        <v>111.14823342</v>
      </c>
      <c r="AN23" s="258">
        <v>111.60858634</v>
      </c>
      <c r="AO23" s="258">
        <v>112.06679342</v>
      </c>
      <c r="AP23" s="258">
        <v>112.41559178999999</v>
      </c>
      <c r="AQ23" s="258">
        <v>112.94995433</v>
      </c>
      <c r="AR23" s="258">
        <v>113.56261818</v>
      </c>
      <c r="AS23" s="258">
        <v>114.42333121999999</v>
      </c>
      <c r="AT23" s="258">
        <v>115.06528679</v>
      </c>
      <c r="AU23" s="258">
        <v>115.65823276</v>
      </c>
      <c r="AV23" s="258">
        <v>116.28612806</v>
      </c>
      <c r="AW23" s="258">
        <v>116.71808565000001</v>
      </c>
      <c r="AX23" s="258">
        <v>117.03806446999999</v>
      </c>
      <c r="AY23" s="258">
        <v>117.04489988</v>
      </c>
      <c r="AZ23" s="258">
        <v>117.2917946</v>
      </c>
      <c r="BA23" s="346">
        <v>117.5776</v>
      </c>
      <c r="BB23" s="346">
        <v>117.96250000000001</v>
      </c>
      <c r="BC23" s="346">
        <v>118.2809</v>
      </c>
      <c r="BD23" s="346">
        <v>118.593</v>
      </c>
      <c r="BE23" s="346">
        <v>118.8968</v>
      </c>
      <c r="BF23" s="346">
        <v>119.1979</v>
      </c>
      <c r="BG23" s="346">
        <v>119.49420000000001</v>
      </c>
      <c r="BH23" s="346">
        <v>119.8297</v>
      </c>
      <c r="BI23" s="346">
        <v>120.0835</v>
      </c>
      <c r="BJ23" s="346">
        <v>120.2996</v>
      </c>
      <c r="BK23" s="346">
        <v>120.4644</v>
      </c>
      <c r="BL23" s="346">
        <v>120.6153</v>
      </c>
      <c r="BM23" s="346">
        <v>120.73869999999999</v>
      </c>
      <c r="BN23" s="346">
        <v>120.76220000000001</v>
      </c>
      <c r="BO23" s="346">
        <v>120.8848</v>
      </c>
      <c r="BP23" s="346">
        <v>121.03400000000001</v>
      </c>
      <c r="BQ23" s="346">
        <v>121.25709999999999</v>
      </c>
      <c r="BR23" s="346">
        <v>121.42449999999999</v>
      </c>
      <c r="BS23" s="346">
        <v>121.5831</v>
      </c>
      <c r="BT23" s="346">
        <v>121.73309999999999</v>
      </c>
      <c r="BU23" s="346">
        <v>121.8745</v>
      </c>
      <c r="BV23" s="346">
        <v>122.0072</v>
      </c>
    </row>
    <row r="24" spans="1:74" ht="11.1" customHeight="1" x14ac:dyDescent="0.2">
      <c r="A24" s="148" t="s">
        <v>888</v>
      </c>
      <c r="B24" s="210" t="s">
        <v>564</v>
      </c>
      <c r="C24" s="258">
        <v>102.90041936999999</v>
      </c>
      <c r="D24" s="258">
        <v>102.75409786</v>
      </c>
      <c r="E24" s="258">
        <v>102.67482252000001</v>
      </c>
      <c r="F24" s="258">
        <v>102.67793156</v>
      </c>
      <c r="G24" s="258">
        <v>102.72124494000001</v>
      </c>
      <c r="H24" s="258">
        <v>102.82010086</v>
      </c>
      <c r="I24" s="258">
        <v>103.22543386</v>
      </c>
      <c r="J24" s="258">
        <v>103.24717394</v>
      </c>
      <c r="K24" s="258">
        <v>103.13625564</v>
      </c>
      <c r="L24" s="258">
        <v>102.58939645</v>
      </c>
      <c r="M24" s="258">
        <v>102.44062331000001</v>
      </c>
      <c r="N24" s="258">
        <v>102.38665367999999</v>
      </c>
      <c r="O24" s="258">
        <v>102.66237425</v>
      </c>
      <c r="P24" s="258">
        <v>102.62184666</v>
      </c>
      <c r="Q24" s="258">
        <v>102.49995758999999</v>
      </c>
      <c r="R24" s="258">
        <v>102.10384277</v>
      </c>
      <c r="S24" s="258">
        <v>101.96387893000001</v>
      </c>
      <c r="T24" s="258">
        <v>101.88720179000001</v>
      </c>
      <c r="U24" s="258">
        <v>101.91006534</v>
      </c>
      <c r="V24" s="258">
        <v>101.93277114999999</v>
      </c>
      <c r="W24" s="258">
        <v>101.99157318</v>
      </c>
      <c r="X24" s="258">
        <v>102.15193246</v>
      </c>
      <c r="Y24" s="258">
        <v>102.23383121000001</v>
      </c>
      <c r="Z24" s="258">
        <v>102.30273043</v>
      </c>
      <c r="AA24" s="258">
        <v>102.30218205</v>
      </c>
      <c r="AB24" s="258">
        <v>102.38741827</v>
      </c>
      <c r="AC24" s="258">
        <v>102.50199103</v>
      </c>
      <c r="AD24" s="258">
        <v>102.8865284</v>
      </c>
      <c r="AE24" s="258">
        <v>102.87930317</v>
      </c>
      <c r="AF24" s="258">
        <v>102.72094342</v>
      </c>
      <c r="AG24" s="258">
        <v>101.88497002</v>
      </c>
      <c r="AH24" s="258">
        <v>101.81920056</v>
      </c>
      <c r="AI24" s="258">
        <v>101.99715592</v>
      </c>
      <c r="AJ24" s="258">
        <v>102.86755700000001</v>
      </c>
      <c r="AK24" s="258">
        <v>103.19642133000001</v>
      </c>
      <c r="AL24" s="258">
        <v>103.43246981</v>
      </c>
      <c r="AM24" s="258">
        <v>103.49617394000001</v>
      </c>
      <c r="AN24" s="258">
        <v>103.60623707000001</v>
      </c>
      <c r="AO24" s="258">
        <v>103.68313073</v>
      </c>
      <c r="AP24" s="258">
        <v>103.65435957</v>
      </c>
      <c r="AQ24" s="258">
        <v>103.71928576000001</v>
      </c>
      <c r="AR24" s="258">
        <v>103.80541397</v>
      </c>
      <c r="AS24" s="258">
        <v>103.77143443</v>
      </c>
      <c r="AT24" s="258">
        <v>104.005949</v>
      </c>
      <c r="AU24" s="258">
        <v>104.36764791</v>
      </c>
      <c r="AV24" s="258">
        <v>105.18322826000001</v>
      </c>
      <c r="AW24" s="258">
        <v>105.55427302</v>
      </c>
      <c r="AX24" s="258">
        <v>105.80747929</v>
      </c>
      <c r="AY24" s="258">
        <v>105.72679452</v>
      </c>
      <c r="AZ24" s="258">
        <v>105.90636325</v>
      </c>
      <c r="BA24" s="346">
        <v>106.1301</v>
      </c>
      <c r="BB24" s="346">
        <v>106.4717</v>
      </c>
      <c r="BC24" s="346">
        <v>106.7287</v>
      </c>
      <c r="BD24" s="346">
        <v>106.9747</v>
      </c>
      <c r="BE24" s="346">
        <v>107.2103</v>
      </c>
      <c r="BF24" s="346">
        <v>107.434</v>
      </c>
      <c r="BG24" s="346">
        <v>107.6465</v>
      </c>
      <c r="BH24" s="346">
        <v>107.86450000000001</v>
      </c>
      <c r="BI24" s="346">
        <v>108.0415</v>
      </c>
      <c r="BJ24" s="346">
        <v>108.19450000000001</v>
      </c>
      <c r="BK24" s="346">
        <v>108.3356</v>
      </c>
      <c r="BL24" s="346">
        <v>108.4311</v>
      </c>
      <c r="BM24" s="346">
        <v>108.49339999999999</v>
      </c>
      <c r="BN24" s="346">
        <v>108.4241</v>
      </c>
      <c r="BO24" s="346">
        <v>108.4936</v>
      </c>
      <c r="BP24" s="346">
        <v>108.6036</v>
      </c>
      <c r="BQ24" s="346">
        <v>108.81659999999999</v>
      </c>
      <c r="BR24" s="346">
        <v>108.9607</v>
      </c>
      <c r="BS24" s="346">
        <v>109.09820000000001</v>
      </c>
      <c r="BT24" s="346">
        <v>109.22929999999999</v>
      </c>
      <c r="BU24" s="346">
        <v>109.354</v>
      </c>
      <c r="BV24" s="346">
        <v>109.4722</v>
      </c>
    </row>
    <row r="25" spans="1:74" ht="11.1" customHeight="1" x14ac:dyDescent="0.2">
      <c r="A25" s="148"/>
      <c r="B25" s="168" t="s">
        <v>1354</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347"/>
      <c r="BB25" s="347"/>
      <c r="BC25" s="347"/>
      <c r="BD25" s="347"/>
      <c r="BE25" s="347"/>
      <c r="BF25" s="347"/>
      <c r="BG25" s="347"/>
      <c r="BH25" s="347"/>
      <c r="BI25" s="347"/>
      <c r="BJ25" s="347"/>
      <c r="BK25" s="347"/>
      <c r="BL25" s="347"/>
      <c r="BM25" s="347"/>
      <c r="BN25" s="347"/>
      <c r="BO25" s="347"/>
      <c r="BP25" s="347"/>
      <c r="BQ25" s="347"/>
      <c r="BR25" s="347"/>
      <c r="BS25" s="347"/>
      <c r="BT25" s="347"/>
      <c r="BU25" s="347"/>
      <c r="BV25" s="347"/>
    </row>
    <row r="26" spans="1:74" ht="11.1" customHeight="1" x14ac:dyDescent="0.2">
      <c r="A26" s="148" t="s">
        <v>889</v>
      </c>
      <c r="B26" s="210" t="s">
        <v>557</v>
      </c>
      <c r="C26" s="240">
        <v>802.84168733000001</v>
      </c>
      <c r="D26" s="240">
        <v>806.21767666999995</v>
      </c>
      <c r="E26" s="240">
        <v>809.32509716000004</v>
      </c>
      <c r="F26" s="240">
        <v>812.50404989000003</v>
      </c>
      <c r="G26" s="240">
        <v>814.81925684999999</v>
      </c>
      <c r="H26" s="240">
        <v>816.61081911999997</v>
      </c>
      <c r="I26" s="240">
        <v>816.79415422</v>
      </c>
      <c r="J26" s="240">
        <v>818.35186400999999</v>
      </c>
      <c r="K26" s="240">
        <v>820.19936599000005</v>
      </c>
      <c r="L26" s="240">
        <v>823.52452753</v>
      </c>
      <c r="M26" s="240">
        <v>825.06071339000005</v>
      </c>
      <c r="N26" s="240">
        <v>825.99579091999999</v>
      </c>
      <c r="O26" s="240">
        <v>825.71928295999999</v>
      </c>
      <c r="P26" s="240">
        <v>825.91000173999998</v>
      </c>
      <c r="Q26" s="240">
        <v>825.95747008000001</v>
      </c>
      <c r="R26" s="240">
        <v>825.17583902000001</v>
      </c>
      <c r="S26" s="240">
        <v>825.45119322999994</v>
      </c>
      <c r="T26" s="240">
        <v>826.09768372999997</v>
      </c>
      <c r="U26" s="240">
        <v>828.081008</v>
      </c>
      <c r="V26" s="240">
        <v>828.74549801000001</v>
      </c>
      <c r="W26" s="240">
        <v>829.05685122</v>
      </c>
      <c r="X26" s="240">
        <v>826.95030568000004</v>
      </c>
      <c r="Y26" s="240">
        <v>828.10395676999997</v>
      </c>
      <c r="Z26" s="240">
        <v>830.45304253999996</v>
      </c>
      <c r="AA26" s="240">
        <v>836.55925091999995</v>
      </c>
      <c r="AB26" s="240">
        <v>839.37794007000002</v>
      </c>
      <c r="AC26" s="240">
        <v>841.47079792</v>
      </c>
      <c r="AD26" s="240">
        <v>841.46334968999997</v>
      </c>
      <c r="AE26" s="240">
        <v>843.13540106000005</v>
      </c>
      <c r="AF26" s="240">
        <v>845.11247723999998</v>
      </c>
      <c r="AG26" s="240">
        <v>848.86094946000003</v>
      </c>
      <c r="AH26" s="240">
        <v>850.34829680999997</v>
      </c>
      <c r="AI26" s="240">
        <v>851.04089053999996</v>
      </c>
      <c r="AJ26" s="240">
        <v>848.57464916000004</v>
      </c>
      <c r="AK26" s="240">
        <v>849.45079674999999</v>
      </c>
      <c r="AL26" s="240">
        <v>851.30525182999997</v>
      </c>
      <c r="AM26" s="240">
        <v>857.02802426000005</v>
      </c>
      <c r="AN26" s="240">
        <v>858.67158690999997</v>
      </c>
      <c r="AO26" s="240">
        <v>859.12594965000005</v>
      </c>
      <c r="AP26" s="240">
        <v>855.60732500999995</v>
      </c>
      <c r="AQ26" s="240">
        <v>855.77112853999995</v>
      </c>
      <c r="AR26" s="240">
        <v>856.83357277000005</v>
      </c>
      <c r="AS26" s="240">
        <v>860.18902594999997</v>
      </c>
      <c r="AT26" s="240">
        <v>862.00297537999995</v>
      </c>
      <c r="AU26" s="240">
        <v>863.66978931999995</v>
      </c>
      <c r="AV26" s="240">
        <v>864.56219987999998</v>
      </c>
      <c r="AW26" s="240">
        <v>866.40519374999997</v>
      </c>
      <c r="AX26" s="240">
        <v>868.57150303000003</v>
      </c>
      <c r="AY26" s="240">
        <v>871.97141282999996</v>
      </c>
      <c r="AZ26" s="240">
        <v>874.10163912999997</v>
      </c>
      <c r="BA26" s="333">
        <v>875.87249999999995</v>
      </c>
      <c r="BB26" s="333">
        <v>876.82060000000001</v>
      </c>
      <c r="BC26" s="333">
        <v>878.2201</v>
      </c>
      <c r="BD26" s="333">
        <v>879.60760000000005</v>
      </c>
      <c r="BE26" s="333">
        <v>881.00409999999999</v>
      </c>
      <c r="BF26" s="333">
        <v>882.35209999999995</v>
      </c>
      <c r="BG26" s="333">
        <v>883.67240000000004</v>
      </c>
      <c r="BH26" s="333">
        <v>884.93640000000005</v>
      </c>
      <c r="BI26" s="333">
        <v>886.22310000000004</v>
      </c>
      <c r="BJ26" s="333">
        <v>887.50369999999998</v>
      </c>
      <c r="BK26" s="333">
        <v>888.65419999999995</v>
      </c>
      <c r="BL26" s="333">
        <v>890.01559999999995</v>
      </c>
      <c r="BM26" s="333">
        <v>891.46389999999997</v>
      </c>
      <c r="BN26" s="333">
        <v>893.22969999999998</v>
      </c>
      <c r="BO26" s="333">
        <v>894.6789</v>
      </c>
      <c r="BP26" s="333">
        <v>896.04200000000003</v>
      </c>
      <c r="BQ26" s="333">
        <v>897.30970000000002</v>
      </c>
      <c r="BR26" s="333">
        <v>898.5077</v>
      </c>
      <c r="BS26" s="333">
        <v>899.62670000000003</v>
      </c>
      <c r="BT26" s="333">
        <v>900.66660000000002</v>
      </c>
      <c r="BU26" s="333">
        <v>901.62750000000005</v>
      </c>
      <c r="BV26" s="333">
        <v>902.50940000000003</v>
      </c>
    </row>
    <row r="27" spans="1:74" ht="11.1" customHeight="1" x14ac:dyDescent="0.2">
      <c r="A27" s="148" t="s">
        <v>890</v>
      </c>
      <c r="B27" s="210" t="s">
        <v>590</v>
      </c>
      <c r="C27" s="240">
        <v>2053.6929150000001</v>
      </c>
      <c r="D27" s="240">
        <v>2062.4713713000001</v>
      </c>
      <c r="E27" s="240">
        <v>2070.9078771999998</v>
      </c>
      <c r="F27" s="240">
        <v>2079.5340858999998</v>
      </c>
      <c r="G27" s="240">
        <v>2086.8879508999999</v>
      </c>
      <c r="H27" s="240">
        <v>2093.5011254999999</v>
      </c>
      <c r="I27" s="240">
        <v>2101.5831684</v>
      </c>
      <c r="J27" s="240">
        <v>2105.0577932000001</v>
      </c>
      <c r="K27" s="240">
        <v>2106.1345584999999</v>
      </c>
      <c r="L27" s="240">
        <v>2098.1853695</v>
      </c>
      <c r="M27" s="240">
        <v>2099.4374871999999</v>
      </c>
      <c r="N27" s="240">
        <v>2103.2628166</v>
      </c>
      <c r="O27" s="240">
        <v>2117.0198618999998</v>
      </c>
      <c r="P27" s="240">
        <v>2120.4727367999999</v>
      </c>
      <c r="Q27" s="240">
        <v>2120.9799453999999</v>
      </c>
      <c r="R27" s="240">
        <v>2112.5302572999999</v>
      </c>
      <c r="S27" s="240">
        <v>2111.6545560999998</v>
      </c>
      <c r="T27" s="240">
        <v>2112.3416115</v>
      </c>
      <c r="U27" s="240">
        <v>2115.8247629000002</v>
      </c>
      <c r="V27" s="240">
        <v>2118.7123268</v>
      </c>
      <c r="W27" s="240">
        <v>2122.2376426000001</v>
      </c>
      <c r="X27" s="240">
        <v>2124.3895075999999</v>
      </c>
      <c r="Y27" s="240">
        <v>2130.6987294</v>
      </c>
      <c r="Z27" s="240">
        <v>2139.1541050999999</v>
      </c>
      <c r="AA27" s="240">
        <v>2155.4746676</v>
      </c>
      <c r="AB27" s="240">
        <v>2163.9330768</v>
      </c>
      <c r="AC27" s="240">
        <v>2170.2483653999998</v>
      </c>
      <c r="AD27" s="240">
        <v>2170.5089850999998</v>
      </c>
      <c r="AE27" s="240">
        <v>2175.4716939999998</v>
      </c>
      <c r="AF27" s="240">
        <v>2181.2249437</v>
      </c>
      <c r="AG27" s="240">
        <v>2188.8732169</v>
      </c>
      <c r="AH27" s="240">
        <v>2195.3791860000001</v>
      </c>
      <c r="AI27" s="240">
        <v>2201.8473339000002</v>
      </c>
      <c r="AJ27" s="240">
        <v>2210.7154387999999</v>
      </c>
      <c r="AK27" s="240">
        <v>2215.2796103999999</v>
      </c>
      <c r="AL27" s="240">
        <v>2217.9776270000002</v>
      </c>
      <c r="AM27" s="240">
        <v>2215.3049099</v>
      </c>
      <c r="AN27" s="240">
        <v>2216.8990506999999</v>
      </c>
      <c r="AO27" s="240">
        <v>2219.2554706999999</v>
      </c>
      <c r="AP27" s="240">
        <v>2222.9936883999999</v>
      </c>
      <c r="AQ27" s="240">
        <v>2226.4100278000001</v>
      </c>
      <c r="AR27" s="240">
        <v>2230.1240074000002</v>
      </c>
      <c r="AS27" s="240">
        <v>2234.6110150999998</v>
      </c>
      <c r="AT27" s="240">
        <v>2238.5637344000002</v>
      </c>
      <c r="AU27" s="240">
        <v>2242.4575531</v>
      </c>
      <c r="AV27" s="240">
        <v>2245.2137720000001</v>
      </c>
      <c r="AW27" s="240">
        <v>2249.7988140000002</v>
      </c>
      <c r="AX27" s="240">
        <v>2255.1339797000001</v>
      </c>
      <c r="AY27" s="240">
        <v>2263.3428242</v>
      </c>
      <c r="AZ27" s="240">
        <v>2268.5855713999999</v>
      </c>
      <c r="BA27" s="333">
        <v>2272.9859999999999</v>
      </c>
      <c r="BB27" s="333">
        <v>2275.4899999999998</v>
      </c>
      <c r="BC27" s="333">
        <v>2278.9949999999999</v>
      </c>
      <c r="BD27" s="333">
        <v>2282.4479999999999</v>
      </c>
      <c r="BE27" s="333">
        <v>2285.9969999999998</v>
      </c>
      <c r="BF27" s="333">
        <v>2289.2350000000001</v>
      </c>
      <c r="BG27" s="333">
        <v>2292.3119999999999</v>
      </c>
      <c r="BH27" s="333">
        <v>2295</v>
      </c>
      <c r="BI27" s="333">
        <v>2297.92</v>
      </c>
      <c r="BJ27" s="333">
        <v>2300.8470000000002</v>
      </c>
      <c r="BK27" s="333">
        <v>2303.5160000000001</v>
      </c>
      <c r="BL27" s="333">
        <v>2306.6529999999998</v>
      </c>
      <c r="BM27" s="333">
        <v>2309.9940000000001</v>
      </c>
      <c r="BN27" s="333">
        <v>2314.1080000000002</v>
      </c>
      <c r="BO27" s="333">
        <v>2317.431</v>
      </c>
      <c r="BP27" s="333">
        <v>2320.5320000000002</v>
      </c>
      <c r="BQ27" s="333">
        <v>2323.3490000000002</v>
      </c>
      <c r="BR27" s="333">
        <v>2326.0529999999999</v>
      </c>
      <c r="BS27" s="333">
        <v>2328.58</v>
      </c>
      <c r="BT27" s="333">
        <v>2330.9319999999998</v>
      </c>
      <c r="BU27" s="333">
        <v>2333.1080000000002</v>
      </c>
      <c r="BV27" s="333">
        <v>2335.1089999999999</v>
      </c>
    </row>
    <row r="28" spans="1:74" ht="11.1" customHeight="1" x14ac:dyDescent="0.2">
      <c r="A28" s="148" t="s">
        <v>891</v>
      </c>
      <c r="B28" s="210" t="s">
        <v>558</v>
      </c>
      <c r="C28" s="240">
        <v>2204.4973160999998</v>
      </c>
      <c r="D28" s="240">
        <v>2213.1467082999998</v>
      </c>
      <c r="E28" s="240">
        <v>2220.4404162000001</v>
      </c>
      <c r="F28" s="240">
        <v>2224.5979965000001</v>
      </c>
      <c r="G28" s="240">
        <v>2230.5156686999999</v>
      </c>
      <c r="H28" s="240">
        <v>2236.4129892000001</v>
      </c>
      <c r="I28" s="240">
        <v>2242.7243244000001</v>
      </c>
      <c r="J28" s="240">
        <v>2248.2551669999998</v>
      </c>
      <c r="K28" s="240">
        <v>2253.4398832000002</v>
      </c>
      <c r="L28" s="240">
        <v>2259.8774116999998</v>
      </c>
      <c r="M28" s="240">
        <v>2263.1706712</v>
      </c>
      <c r="N28" s="240">
        <v>2264.9186005000001</v>
      </c>
      <c r="O28" s="240">
        <v>2263.1471882000001</v>
      </c>
      <c r="P28" s="240">
        <v>2263.2849652999998</v>
      </c>
      <c r="Q28" s="240">
        <v>2263.3579205000001</v>
      </c>
      <c r="R28" s="240">
        <v>2262.2306589999998</v>
      </c>
      <c r="S28" s="240">
        <v>2263.0255166000002</v>
      </c>
      <c r="T28" s="240">
        <v>2264.6070985000001</v>
      </c>
      <c r="U28" s="240">
        <v>2266.6262793999999</v>
      </c>
      <c r="V28" s="240">
        <v>2270.0431536999999</v>
      </c>
      <c r="W28" s="240">
        <v>2274.5085961999998</v>
      </c>
      <c r="X28" s="240">
        <v>2281.8048257</v>
      </c>
      <c r="Y28" s="240">
        <v>2287.0307404999999</v>
      </c>
      <c r="Z28" s="240">
        <v>2291.9685593999998</v>
      </c>
      <c r="AA28" s="240">
        <v>2297.4806472</v>
      </c>
      <c r="AB28" s="240">
        <v>2301.1955008</v>
      </c>
      <c r="AC28" s="240">
        <v>2303.9754849999999</v>
      </c>
      <c r="AD28" s="240">
        <v>2303.2737619</v>
      </c>
      <c r="AE28" s="240">
        <v>2306.0941358</v>
      </c>
      <c r="AF28" s="240">
        <v>2309.8897686999999</v>
      </c>
      <c r="AG28" s="240">
        <v>2317.4180326000001</v>
      </c>
      <c r="AH28" s="240">
        <v>2321.0961545999999</v>
      </c>
      <c r="AI28" s="240">
        <v>2323.6815068999999</v>
      </c>
      <c r="AJ28" s="240">
        <v>2321.8789427000002</v>
      </c>
      <c r="AK28" s="240">
        <v>2324.7501149999998</v>
      </c>
      <c r="AL28" s="240">
        <v>2328.9998774000001</v>
      </c>
      <c r="AM28" s="240">
        <v>2339.0345963999998</v>
      </c>
      <c r="AN28" s="240">
        <v>2342.7367638000001</v>
      </c>
      <c r="AO28" s="240">
        <v>2344.5127464000002</v>
      </c>
      <c r="AP28" s="240">
        <v>2339.8218474</v>
      </c>
      <c r="AQ28" s="240">
        <v>2341.1509826000001</v>
      </c>
      <c r="AR28" s="240">
        <v>2343.9594551999999</v>
      </c>
      <c r="AS28" s="240">
        <v>2349.6248168000002</v>
      </c>
      <c r="AT28" s="240">
        <v>2354.3588008000002</v>
      </c>
      <c r="AU28" s="240">
        <v>2359.5389587999998</v>
      </c>
      <c r="AV28" s="240">
        <v>2365.1266793</v>
      </c>
      <c r="AW28" s="240">
        <v>2371.2281434000001</v>
      </c>
      <c r="AX28" s="240">
        <v>2377.8047399000002</v>
      </c>
      <c r="AY28" s="240">
        <v>2386.8086650999999</v>
      </c>
      <c r="AZ28" s="240">
        <v>2392.8713788999999</v>
      </c>
      <c r="BA28" s="333">
        <v>2397.9450000000002</v>
      </c>
      <c r="BB28" s="333">
        <v>2400.8530000000001</v>
      </c>
      <c r="BC28" s="333">
        <v>2404.8310000000001</v>
      </c>
      <c r="BD28" s="333">
        <v>2408.703</v>
      </c>
      <c r="BE28" s="333">
        <v>2412.3009999999999</v>
      </c>
      <c r="BF28" s="333">
        <v>2416.0859999999998</v>
      </c>
      <c r="BG28" s="333">
        <v>2419.8910000000001</v>
      </c>
      <c r="BH28" s="333">
        <v>2423.895</v>
      </c>
      <c r="BI28" s="333">
        <v>2427.6039999999998</v>
      </c>
      <c r="BJ28" s="333">
        <v>2431.1990000000001</v>
      </c>
      <c r="BK28" s="333">
        <v>2434.2939999999999</v>
      </c>
      <c r="BL28" s="333">
        <v>2437.9479999999999</v>
      </c>
      <c r="BM28" s="333">
        <v>2441.777</v>
      </c>
      <c r="BN28" s="333">
        <v>2446.4360000000001</v>
      </c>
      <c r="BO28" s="333">
        <v>2450.1210000000001</v>
      </c>
      <c r="BP28" s="333">
        <v>2453.4879999999998</v>
      </c>
      <c r="BQ28" s="333">
        <v>2456.386</v>
      </c>
      <c r="BR28" s="333">
        <v>2459.232</v>
      </c>
      <c r="BS28" s="333">
        <v>2461.875</v>
      </c>
      <c r="BT28" s="333">
        <v>2464.3139999999999</v>
      </c>
      <c r="BU28" s="333">
        <v>2466.5500000000002</v>
      </c>
      <c r="BV28" s="333">
        <v>2468.5830000000001</v>
      </c>
    </row>
    <row r="29" spans="1:74" ht="11.1" customHeight="1" x14ac:dyDescent="0.2">
      <c r="A29" s="148" t="s">
        <v>892</v>
      </c>
      <c r="B29" s="210" t="s">
        <v>559</v>
      </c>
      <c r="C29" s="240">
        <v>1050.6614830999999</v>
      </c>
      <c r="D29" s="240">
        <v>1053.0024553999999</v>
      </c>
      <c r="E29" s="240">
        <v>1054.5325154</v>
      </c>
      <c r="F29" s="240">
        <v>1053.4024039999999</v>
      </c>
      <c r="G29" s="240">
        <v>1054.6975837</v>
      </c>
      <c r="H29" s="240">
        <v>1056.5687955000001</v>
      </c>
      <c r="I29" s="240">
        <v>1060.6274469</v>
      </c>
      <c r="J29" s="240">
        <v>1062.4421669000001</v>
      </c>
      <c r="K29" s="240">
        <v>1063.6243629999999</v>
      </c>
      <c r="L29" s="240">
        <v>1064.1066459000001</v>
      </c>
      <c r="M29" s="240">
        <v>1064.0743365000001</v>
      </c>
      <c r="N29" s="240">
        <v>1063.4600452</v>
      </c>
      <c r="O29" s="240">
        <v>1061.0799109</v>
      </c>
      <c r="P29" s="240">
        <v>1060.1895519</v>
      </c>
      <c r="Q29" s="240">
        <v>1059.6051070000001</v>
      </c>
      <c r="R29" s="240">
        <v>1058.9507421000001</v>
      </c>
      <c r="S29" s="240">
        <v>1059.2600010000001</v>
      </c>
      <c r="T29" s="240">
        <v>1060.1570497</v>
      </c>
      <c r="U29" s="240">
        <v>1062.5903675</v>
      </c>
      <c r="V29" s="240">
        <v>1063.9516358999999</v>
      </c>
      <c r="W29" s="240">
        <v>1065.1893345000001</v>
      </c>
      <c r="X29" s="240">
        <v>1065.9402293000001</v>
      </c>
      <c r="Y29" s="240">
        <v>1067.2032136</v>
      </c>
      <c r="Z29" s="240">
        <v>1068.6150534000001</v>
      </c>
      <c r="AA29" s="240">
        <v>1070.2840183999999</v>
      </c>
      <c r="AB29" s="240">
        <v>1071.9123671</v>
      </c>
      <c r="AC29" s="240">
        <v>1073.6083690999999</v>
      </c>
      <c r="AD29" s="240">
        <v>1076.3889913999999</v>
      </c>
      <c r="AE29" s="240">
        <v>1077.4575749000001</v>
      </c>
      <c r="AF29" s="240">
        <v>1077.8310865000001</v>
      </c>
      <c r="AG29" s="240">
        <v>1075.9884076999999</v>
      </c>
      <c r="AH29" s="240">
        <v>1076.1126142999999</v>
      </c>
      <c r="AI29" s="240">
        <v>1076.6825879</v>
      </c>
      <c r="AJ29" s="240">
        <v>1078.2809983</v>
      </c>
      <c r="AK29" s="240">
        <v>1079.3055033000001</v>
      </c>
      <c r="AL29" s="240">
        <v>1080.3387728</v>
      </c>
      <c r="AM29" s="240">
        <v>1080.5973852</v>
      </c>
      <c r="AN29" s="240">
        <v>1082.2357499</v>
      </c>
      <c r="AO29" s="240">
        <v>1084.4704454</v>
      </c>
      <c r="AP29" s="240">
        <v>1088.7155585</v>
      </c>
      <c r="AQ29" s="240">
        <v>1091.0823502000001</v>
      </c>
      <c r="AR29" s="240">
        <v>1092.9849075</v>
      </c>
      <c r="AS29" s="240">
        <v>1092.8955685000001</v>
      </c>
      <c r="AT29" s="240">
        <v>1095.0154032</v>
      </c>
      <c r="AU29" s="240">
        <v>1097.8167499000001</v>
      </c>
      <c r="AV29" s="240">
        <v>1102.0492021</v>
      </c>
      <c r="AW29" s="240">
        <v>1105.6513772999999</v>
      </c>
      <c r="AX29" s="240">
        <v>1109.3728693</v>
      </c>
      <c r="AY29" s="240">
        <v>1114.0340856</v>
      </c>
      <c r="AZ29" s="240">
        <v>1117.3789051000001</v>
      </c>
      <c r="BA29" s="333">
        <v>1120.2280000000001</v>
      </c>
      <c r="BB29" s="333">
        <v>1121.9280000000001</v>
      </c>
      <c r="BC29" s="333">
        <v>1124.2739999999999</v>
      </c>
      <c r="BD29" s="333">
        <v>1126.614</v>
      </c>
      <c r="BE29" s="333">
        <v>1128.991</v>
      </c>
      <c r="BF29" s="333">
        <v>1131.2860000000001</v>
      </c>
      <c r="BG29" s="333">
        <v>1133.5419999999999</v>
      </c>
      <c r="BH29" s="333">
        <v>1135.723</v>
      </c>
      <c r="BI29" s="333">
        <v>1137.9280000000001</v>
      </c>
      <c r="BJ29" s="333">
        <v>1140.1220000000001</v>
      </c>
      <c r="BK29" s="333">
        <v>1142.175</v>
      </c>
      <c r="BL29" s="333">
        <v>1144.443</v>
      </c>
      <c r="BM29" s="333">
        <v>1146.796</v>
      </c>
      <c r="BN29" s="333">
        <v>1149.5530000000001</v>
      </c>
      <c r="BO29" s="333">
        <v>1151.838</v>
      </c>
      <c r="BP29" s="333">
        <v>1153.97</v>
      </c>
      <c r="BQ29" s="333">
        <v>1155.8710000000001</v>
      </c>
      <c r="BR29" s="333">
        <v>1157.7550000000001</v>
      </c>
      <c r="BS29" s="333">
        <v>1159.5440000000001</v>
      </c>
      <c r="BT29" s="333">
        <v>1161.2380000000001</v>
      </c>
      <c r="BU29" s="333">
        <v>1162.838</v>
      </c>
      <c r="BV29" s="333">
        <v>1164.3430000000001</v>
      </c>
    </row>
    <row r="30" spans="1:74" ht="11.1" customHeight="1" x14ac:dyDescent="0.2">
      <c r="A30" s="148" t="s">
        <v>893</v>
      </c>
      <c r="B30" s="210" t="s">
        <v>560</v>
      </c>
      <c r="C30" s="240">
        <v>2820.5004380999999</v>
      </c>
      <c r="D30" s="240">
        <v>2836.8722585999999</v>
      </c>
      <c r="E30" s="240">
        <v>2850.2510711</v>
      </c>
      <c r="F30" s="240">
        <v>2857.6258320000002</v>
      </c>
      <c r="G30" s="240">
        <v>2867.2769115000001</v>
      </c>
      <c r="H30" s="240">
        <v>2876.1932658000001</v>
      </c>
      <c r="I30" s="240">
        <v>2884.8339062</v>
      </c>
      <c r="J30" s="240">
        <v>2891.9365517000001</v>
      </c>
      <c r="K30" s="240">
        <v>2897.9602137000002</v>
      </c>
      <c r="L30" s="240">
        <v>2900.6583126999999</v>
      </c>
      <c r="M30" s="240">
        <v>2906.2089418999999</v>
      </c>
      <c r="N30" s="240">
        <v>2912.3655220999999</v>
      </c>
      <c r="O30" s="240">
        <v>2922.2373308000001</v>
      </c>
      <c r="P30" s="240">
        <v>2927.2738545000002</v>
      </c>
      <c r="Q30" s="240">
        <v>2930.5843708000002</v>
      </c>
      <c r="R30" s="240">
        <v>2927.8280531999999</v>
      </c>
      <c r="S30" s="240">
        <v>2930.9421747000001</v>
      </c>
      <c r="T30" s="240">
        <v>2935.5859088000002</v>
      </c>
      <c r="U30" s="240">
        <v>2942.9468084999999</v>
      </c>
      <c r="V30" s="240">
        <v>2949.7591029</v>
      </c>
      <c r="W30" s="240">
        <v>2957.210345</v>
      </c>
      <c r="X30" s="240">
        <v>2965.1650946999998</v>
      </c>
      <c r="Y30" s="240">
        <v>2973.9958126000001</v>
      </c>
      <c r="Z30" s="240">
        <v>2983.5670584</v>
      </c>
      <c r="AA30" s="240">
        <v>2997.1565495</v>
      </c>
      <c r="AB30" s="240">
        <v>3005.7505633000001</v>
      </c>
      <c r="AC30" s="240">
        <v>3012.6268171000002</v>
      </c>
      <c r="AD30" s="240">
        <v>3014.6986869000002</v>
      </c>
      <c r="AE30" s="240">
        <v>3020.4543887</v>
      </c>
      <c r="AF30" s="240">
        <v>3026.8072986000002</v>
      </c>
      <c r="AG30" s="240">
        <v>3034.9856248999999</v>
      </c>
      <c r="AH30" s="240">
        <v>3041.6117945999999</v>
      </c>
      <c r="AI30" s="240">
        <v>3047.9140161</v>
      </c>
      <c r="AJ30" s="240">
        <v>3053.0564703999999</v>
      </c>
      <c r="AK30" s="240">
        <v>3059.3376598</v>
      </c>
      <c r="AL30" s="240">
        <v>3065.9217650999999</v>
      </c>
      <c r="AM30" s="240">
        <v>3075.1725781</v>
      </c>
      <c r="AN30" s="240">
        <v>3080.5896717999999</v>
      </c>
      <c r="AO30" s="240">
        <v>3084.5368377999998</v>
      </c>
      <c r="AP30" s="240">
        <v>3083.1898707999999</v>
      </c>
      <c r="AQ30" s="240">
        <v>3087.0653355999998</v>
      </c>
      <c r="AR30" s="240">
        <v>3092.3390267999998</v>
      </c>
      <c r="AS30" s="240">
        <v>3100.4134411999999</v>
      </c>
      <c r="AT30" s="240">
        <v>3107.4317124999998</v>
      </c>
      <c r="AU30" s="240">
        <v>3114.7963375999998</v>
      </c>
      <c r="AV30" s="240">
        <v>3121.8683980000001</v>
      </c>
      <c r="AW30" s="240">
        <v>3130.4049193999999</v>
      </c>
      <c r="AX30" s="240">
        <v>3139.7669833</v>
      </c>
      <c r="AY30" s="240">
        <v>3152.3745789999998</v>
      </c>
      <c r="AZ30" s="240">
        <v>3161.5727360999999</v>
      </c>
      <c r="BA30" s="333">
        <v>3169.7809999999999</v>
      </c>
      <c r="BB30" s="333">
        <v>3175.64</v>
      </c>
      <c r="BC30" s="333">
        <v>3182.89</v>
      </c>
      <c r="BD30" s="333">
        <v>3190.172</v>
      </c>
      <c r="BE30" s="333">
        <v>3197.8429999999998</v>
      </c>
      <c r="BF30" s="333">
        <v>3204.9169999999999</v>
      </c>
      <c r="BG30" s="333">
        <v>3211.752</v>
      </c>
      <c r="BH30" s="333">
        <v>3218.0369999999998</v>
      </c>
      <c r="BI30" s="333">
        <v>3224.6289999999999</v>
      </c>
      <c r="BJ30" s="333">
        <v>3231.2159999999999</v>
      </c>
      <c r="BK30" s="333">
        <v>3237.2289999999998</v>
      </c>
      <c r="BL30" s="333">
        <v>3244.2350000000001</v>
      </c>
      <c r="BM30" s="333">
        <v>3251.663</v>
      </c>
      <c r="BN30" s="333">
        <v>3260.5529999999999</v>
      </c>
      <c r="BO30" s="333">
        <v>3268.0479999999998</v>
      </c>
      <c r="BP30" s="333">
        <v>3275.1880000000001</v>
      </c>
      <c r="BQ30" s="333">
        <v>3281.6619999999998</v>
      </c>
      <c r="BR30" s="333">
        <v>3288.3229999999999</v>
      </c>
      <c r="BS30" s="333">
        <v>3294.8609999999999</v>
      </c>
      <c r="BT30" s="333">
        <v>3301.2759999999998</v>
      </c>
      <c r="BU30" s="333">
        <v>3307.5680000000002</v>
      </c>
      <c r="BV30" s="333">
        <v>3313.7379999999998</v>
      </c>
    </row>
    <row r="31" spans="1:74" ht="11.1" customHeight="1" x14ac:dyDescent="0.2">
      <c r="A31" s="148" t="s">
        <v>894</v>
      </c>
      <c r="B31" s="210" t="s">
        <v>561</v>
      </c>
      <c r="C31" s="240">
        <v>811.13951245999999</v>
      </c>
      <c r="D31" s="240">
        <v>814.13670471</v>
      </c>
      <c r="E31" s="240">
        <v>816.80213094999999</v>
      </c>
      <c r="F31" s="240">
        <v>818.99827529000004</v>
      </c>
      <c r="G31" s="240">
        <v>821.10330637000004</v>
      </c>
      <c r="H31" s="240">
        <v>822.97970832999999</v>
      </c>
      <c r="I31" s="240">
        <v>824.68925386000001</v>
      </c>
      <c r="J31" s="240">
        <v>826.06206802999998</v>
      </c>
      <c r="K31" s="240">
        <v>827.15992355000003</v>
      </c>
      <c r="L31" s="240">
        <v>827.47357237999995</v>
      </c>
      <c r="M31" s="240">
        <v>828.40344661999995</v>
      </c>
      <c r="N31" s="240">
        <v>829.44029823000005</v>
      </c>
      <c r="O31" s="240">
        <v>831.36257694000005</v>
      </c>
      <c r="P31" s="240">
        <v>832.02954600999999</v>
      </c>
      <c r="Q31" s="240">
        <v>832.21965516</v>
      </c>
      <c r="R31" s="240">
        <v>830.55893490000005</v>
      </c>
      <c r="S31" s="240">
        <v>830.82580131999998</v>
      </c>
      <c r="T31" s="240">
        <v>831.64628492999998</v>
      </c>
      <c r="U31" s="240">
        <v>833.68993877000003</v>
      </c>
      <c r="V31" s="240">
        <v>835.11549199000001</v>
      </c>
      <c r="W31" s="240">
        <v>836.59249762000002</v>
      </c>
      <c r="X31" s="240">
        <v>837.72837826</v>
      </c>
      <c r="Y31" s="240">
        <v>839.60272177000002</v>
      </c>
      <c r="Z31" s="240">
        <v>841.82295075000002</v>
      </c>
      <c r="AA31" s="240">
        <v>845.51841302000003</v>
      </c>
      <c r="AB31" s="240">
        <v>847.58340207000003</v>
      </c>
      <c r="AC31" s="240">
        <v>849.14726573999997</v>
      </c>
      <c r="AD31" s="240">
        <v>849.48829240999999</v>
      </c>
      <c r="AE31" s="240">
        <v>850.59118899999999</v>
      </c>
      <c r="AF31" s="240">
        <v>851.73424389000002</v>
      </c>
      <c r="AG31" s="240">
        <v>853.10030624000001</v>
      </c>
      <c r="AH31" s="240">
        <v>854.18654088000005</v>
      </c>
      <c r="AI31" s="240">
        <v>855.17579696999996</v>
      </c>
      <c r="AJ31" s="240">
        <v>855.69118216000004</v>
      </c>
      <c r="AK31" s="240">
        <v>856.76915039000005</v>
      </c>
      <c r="AL31" s="240">
        <v>858.03280932999996</v>
      </c>
      <c r="AM31" s="240">
        <v>859.88709406999999</v>
      </c>
      <c r="AN31" s="240">
        <v>861.21843309999997</v>
      </c>
      <c r="AO31" s="240">
        <v>862.43176152000001</v>
      </c>
      <c r="AP31" s="240">
        <v>863.24690522000003</v>
      </c>
      <c r="AQ31" s="240">
        <v>864.43434299</v>
      </c>
      <c r="AR31" s="240">
        <v>865.71390074999999</v>
      </c>
      <c r="AS31" s="240">
        <v>866.98299841999994</v>
      </c>
      <c r="AT31" s="240">
        <v>868.52373116000001</v>
      </c>
      <c r="AU31" s="240">
        <v>870.23351890000004</v>
      </c>
      <c r="AV31" s="240">
        <v>871.95704112999999</v>
      </c>
      <c r="AW31" s="240">
        <v>874.12142928000003</v>
      </c>
      <c r="AX31" s="240">
        <v>876.57136283</v>
      </c>
      <c r="AY31" s="240">
        <v>880.19376897999996</v>
      </c>
      <c r="AZ31" s="240">
        <v>882.54959792</v>
      </c>
      <c r="BA31" s="333">
        <v>884.5258</v>
      </c>
      <c r="BB31" s="333">
        <v>885.70129999999995</v>
      </c>
      <c r="BC31" s="333">
        <v>887.23389999999995</v>
      </c>
      <c r="BD31" s="333">
        <v>888.70259999999996</v>
      </c>
      <c r="BE31" s="333">
        <v>890.04020000000003</v>
      </c>
      <c r="BF31" s="333">
        <v>891.43150000000003</v>
      </c>
      <c r="BG31" s="333">
        <v>892.80939999999998</v>
      </c>
      <c r="BH31" s="333">
        <v>894.07330000000002</v>
      </c>
      <c r="BI31" s="333">
        <v>895.49980000000005</v>
      </c>
      <c r="BJ31" s="333">
        <v>896.98820000000001</v>
      </c>
      <c r="BK31" s="333">
        <v>898.54100000000005</v>
      </c>
      <c r="BL31" s="333">
        <v>900.15170000000001</v>
      </c>
      <c r="BM31" s="333">
        <v>901.82259999999997</v>
      </c>
      <c r="BN31" s="333">
        <v>903.79870000000005</v>
      </c>
      <c r="BO31" s="333">
        <v>905.40639999999996</v>
      </c>
      <c r="BP31" s="333">
        <v>906.89059999999995</v>
      </c>
      <c r="BQ31" s="333">
        <v>908.24260000000004</v>
      </c>
      <c r="BR31" s="333">
        <v>909.4864</v>
      </c>
      <c r="BS31" s="333">
        <v>910.61310000000003</v>
      </c>
      <c r="BT31" s="333">
        <v>911.62289999999996</v>
      </c>
      <c r="BU31" s="333">
        <v>912.51570000000004</v>
      </c>
      <c r="BV31" s="333">
        <v>913.29150000000004</v>
      </c>
    </row>
    <row r="32" spans="1:74" ht="11.1" customHeight="1" x14ac:dyDescent="0.2">
      <c r="A32" s="148" t="s">
        <v>895</v>
      </c>
      <c r="B32" s="210" t="s">
        <v>562</v>
      </c>
      <c r="C32" s="240">
        <v>1824.5227357000001</v>
      </c>
      <c r="D32" s="240">
        <v>1824.9150778999999</v>
      </c>
      <c r="E32" s="240">
        <v>1823.0330914000001</v>
      </c>
      <c r="F32" s="240">
        <v>1813.0237516</v>
      </c>
      <c r="G32" s="240">
        <v>1810.9828762</v>
      </c>
      <c r="H32" s="240">
        <v>1811.0574406999999</v>
      </c>
      <c r="I32" s="240">
        <v>1818.0133963000001</v>
      </c>
      <c r="J32" s="240">
        <v>1818.7443768000001</v>
      </c>
      <c r="K32" s="240">
        <v>1818.0163335</v>
      </c>
      <c r="L32" s="240">
        <v>1814.6297772</v>
      </c>
      <c r="M32" s="240">
        <v>1811.8833036000001</v>
      </c>
      <c r="N32" s="240">
        <v>1808.5774233</v>
      </c>
      <c r="O32" s="240">
        <v>1803.1133311000001</v>
      </c>
      <c r="P32" s="240">
        <v>1799.8877416</v>
      </c>
      <c r="Q32" s="240">
        <v>1797.3018494</v>
      </c>
      <c r="R32" s="240">
        <v>1794.6657669000001</v>
      </c>
      <c r="S32" s="240">
        <v>1793.8766852000001</v>
      </c>
      <c r="T32" s="240">
        <v>1794.2447165000001</v>
      </c>
      <c r="U32" s="240">
        <v>1796.5765443</v>
      </c>
      <c r="V32" s="240">
        <v>1798.6537894000001</v>
      </c>
      <c r="W32" s="240">
        <v>1801.2831349999999</v>
      </c>
      <c r="X32" s="240">
        <v>1803.7489959</v>
      </c>
      <c r="Y32" s="240">
        <v>1808.0192319</v>
      </c>
      <c r="Z32" s="240">
        <v>1813.3782575</v>
      </c>
      <c r="AA32" s="240">
        <v>1822.6554636999999</v>
      </c>
      <c r="AB32" s="240">
        <v>1828.0700254000001</v>
      </c>
      <c r="AC32" s="240">
        <v>1832.4513336</v>
      </c>
      <c r="AD32" s="240">
        <v>1834.1461649</v>
      </c>
      <c r="AE32" s="240">
        <v>1837.7008836</v>
      </c>
      <c r="AF32" s="240">
        <v>1841.4622664000001</v>
      </c>
      <c r="AG32" s="240">
        <v>1846.5746514</v>
      </c>
      <c r="AH32" s="240">
        <v>1849.8911085</v>
      </c>
      <c r="AI32" s="240">
        <v>1852.5559759</v>
      </c>
      <c r="AJ32" s="240">
        <v>1851.6504943</v>
      </c>
      <c r="AK32" s="240">
        <v>1855.2012520000001</v>
      </c>
      <c r="AL32" s="240">
        <v>1860.2894894000001</v>
      </c>
      <c r="AM32" s="240">
        <v>1870.5158623</v>
      </c>
      <c r="AN32" s="240">
        <v>1875.9785677</v>
      </c>
      <c r="AO32" s="240">
        <v>1880.2782612999999</v>
      </c>
      <c r="AP32" s="240">
        <v>1881.4887409999999</v>
      </c>
      <c r="AQ32" s="240">
        <v>1884.9070624999999</v>
      </c>
      <c r="AR32" s="240">
        <v>1888.6070236999999</v>
      </c>
      <c r="AS32" s="240">
        <v>1892.3353748</v>
      </c>
      <c r="AT32" s="240">
        <v>1896.7885529</v>
      </c>
      <c r="AU32" s="240">
        <v>1901.7133082</v>
      </c>
      <c r="AV32" s="240">
        <v>1907.0626982000001</v>
      </c>
      <c r="AW32" s="240">
        <v>1912.9658145000001</v>
      </c>
      <c r="AX32" s="240">
        <v>1919.3757149</v>
      </c>
      <c r="AY32" s="240">
        <v>1928.1697541999999</v>
      </c>
      <c r="AZ32" s="240">
        <v>1934.1852062</v>
      </c>
      <c r="BA32" s="333">
        <v>1939.299</v>
      </c>
      <c r="BB32" s="333">
        <v>1942.4559999999999</v>
      </c>
      <c r="BC32" s="333">
        <v>1946.56</v>
      </c>
      <c r="BD32" s="333">
        <v>1950.5550000000001</v>
      </c>
      <c r="BE32" s="333">
        <v>1954.3219999999999</v>
      </c>
      <c r="BF32" s="333">
        <v>1958.1890000000001</v>
      </c>
      <c r="BG32" s="333">
        <v>1962.037</v>
      </c>
      <c r="BH32" s="333">
        <v>1965.665</v>
      </c>
      <c r="BI32" s="333">
        <v>1969.625</v>
      </c>
      <c r="BJ32" s="333">
        <v>1973.7159999999999</v>
      </c>
      <c r="BK32" s="333">
        <v>1977.838</v>
      </c>
      <c r="BL32" s="333">
        <v>1982.2670000000001</v>
      </c>
      <c r="BM32" s="333">
        <v>1986.9010000000001</v>
      </c>
      <c r="BN32" s="333">
        <v>1992.4349999999999</v>
      </c>
      <c r="BO32" s="333">
        <v>1996.961</v>
      </c>
      <c r="BP32" s="333">
        <v>2001.171</v>
      </c>
      <c r="BQ32" s="333">
        <v>2004.835</v>
      </c>
      <c r="BR32" s="333">
        <v>2008.59</v>
      </c>
      <c r="BS32" s="333">
        <v>2012.204</v>
      </c>
      <c r="BT32" s="333">
        <v>2015.6759999999999</v>
      </c>
      <c r="BU32" s="333">
        <v>2019.008</v>
      </c>
      <c r="BV32" s="333">
        <v>2022.1980000000001</v>
      </c>
    </row>
    <row r="33" spans="1:74" s="163" customFormat="1" ht="11.1" customHeight="1" x14ac:dyDescent="0.2">
      <c r="A33" s="148" t="s">
        <v>896</v>
      </c>
      <c r="B33" s="210" t="s">
        <v>563</v>
      </c>
      <c r="C33" s="240">
        <v>1006.6392916</v>
      </c>
      <c r="D33" s="240">
        <v>1011.8344438</v>
      </c>
      <c r="E33" s="240">
        <v>1015.8896657</v>
      </c>
      <c r="F33" s="240">
        <v>1017.8429186</v>
      </c>
      <c r="G33" s="240">
        <v>1020.3398088</v>
      </c>
      <c r="H33" s="240">
        <v>1022.4182976</v>
      </c>
      <c r="I33" s="240">
        <v>1023.4495499</v>
      </c>
      <c r="J33" s="240">
        <v>1025.1628625999999</v>
      </c>
      <c r="K33" s="240">
        <v>1026.9294003</v>
      </c>
      <c r="L33" s="240">
        <v>1029.2085981</v>
      </c>
      <c r="M33" s="240">
        <v>1030.7370099</v>
      </c>
      <c r="N33" s="240">
        <v>1031.9740706</v>
      </c>
      <c r="O33" s="240">
        <v>1032.5207803999999</v>
      </c>
      <c r="P33" s="240">
        <v>1033.4743887</v>
      </c>
      <c r="Q33" s="240">
        <v>1034.4358956999999</v>
      </c>
      <c r="R33" s="240">
        <v>1034.5653732999999</v>
      </c>
      <c r="S33" s="240">
        <v>1036.1726238000001</v>
      </c>
      <c r="T33" s="240">
        <v>1038.417719</v>
      </c>
      <c r="U33" s="240">
        <v>1042.8074127</v>
      </c>
      <c r="V33" s="240">
        <v>1045.1981321999999</v>
      </c>
      <c r="W33" s="240">
        <v>1047.0966312</v>
      </c>
      <c r="X33" s="240">
        <v>1046.1281323999999</v>
      </c>
      <c r="Y33" s="240">
        <v>1048.8232734999999</v>
      </c>
      <c r="Z33" s="240">
        <v>1052.8072772</v>
      </c>
      <c r="AA33" s="240">
        <v>1061.2885604999999</v>
      </c>
      <c r="AB33" s="240">
        <v>1065.4439764000001</v>
      </c>
      <c r="AC33" s="240">
        <v>1068.4819419999999</v>
      </c>
      <c r="AD33" s="240">
        <v>1068.1196517999999</v>
      </c>
      <c r="AE33" s="240">
        <v>1070.6348211</v>
      </c>
      <c r="AF33" s="240">
        <v>1073.7446442999999</v>
      </c>
      <c r="AG33" s="240">
        <v>1078.8471182999999</v>
      </c>
      <c r="AH33" s="240">
        <v>1082.0977516999999</v>
      </c>
      <c r="AI33" s="240">
        <v>1084.8945412999999</v>
      </c>
      <c r="AJ33" s="240">
        <v>1085.8003152000001</v>
      </c>
      <c r="AK33" s="240">
        <v>1088.7672964000001</v>
      </c>
      <c r="AL33" s="240">
        <v>1092.3583129000001</v>
      </c>
      <c r="AM33" s="240">
        <v>1098.8046402</v>
      </c>
      <c r="AN33" s="240">
        <v>1101.9702706999999</v>
      </c>
      <c r="AO33" s="240">
        <v>1104.0864799000001</v>
      </c>
      <c r="AP33" s="240">
        <v>1102.795558</v>
      </c>
      <c r="AQ33" s="240">
        <v>1104.5812069000001</v>
      </c>
      <c r="AR33" s="240">
        <v>1107.0857166999999</v>
      </c>
      <c r="AS33" s="240">
        <v>1111.4059494999999</v>
      </c>
      <c r="AT33" s="240">
        <v>1114.5255348000001</v>
      </c>
      <c r="AU33" s="240">
        <v>1117.5413347000001</v>
      </c>
      <c r="AV33" s="240">
        <v>1119.7914791999999</v>
      </c>
      <c r="AW33" s="240">
        <v>1123.0961104999999</v>
      </c>
      <c r="AX33" s="240">
        <v>1126.7933588000001</v>
      </c>
      <c r="AY33" s="240">
        <v>1132.0612123999999</v>
      </c>
      <c r="AZ33" s="240">
        <v>1135.6602034</v>
      </c>
      <c r="BA33" s="333">
        <v>1138.768</v>
      </c>
      <c r="BB33" s="333">
        <v>1140.7070000000001</v>
      </c>
      <c r="BC33" s="333">
        <v>1143.3420000000001</v>
      </c>
      <c r="BD33" s="333">
        <v>1145.9960000000001</v>
      </c>
      <c r="BE33" s="333">
        <v>1148.7919999999999</v>
      </c>
      <c r="BF33" s="333">
        <v>1151.3869999999999</v>
      </c>
      <c r="BG33" s="333">
        <v>1153.9069999999999</v>
      </c>
      <c r="BH33" s="333">
        <v>1156.2180000000001</v>
      </c>
      <c r="BI33" s="333">
        <v>1158.6859999999999</v>
      </c>
      <c r="BJ33" s="333">
        <v>1161.1790000000001</v>
      </c>
      <c r="BK33" s="333">
        <v>1163.413</v>
      </c>
      <c r="BL33" s="333">
        <v>1166.1659999999999</v>
      </c>
      <c r="BM33" s="333">
        <v>1169.1559999999999</v>
      </c>
      <c r="BN33" s="333">
        <v>1172.962</v>
      </c>
      <c r="BO33" s="333">
        <v>1175.989</v>
      </c>
      <c r="BP33" s="333">
        <v>1178.818</v>
      </c>
      <c r="BQ33" s="333">
        <v>1181.2460000000001</v>
      </c>
      <c r="BR33" s="333">
        <v>1183.83</v>
      </c>
      <c r="BS33" s="333">
        <v>1186.3679999999999</v>
      </c>
      <c r="BT33" s="333">
        <v>1188.8579999999999</v>
      </c>
      <c r="BU33" s="333">
        <v>1191.3030000000001</v>
      </c>
      <c r="BV33" s="333">
        <v>1193.701</v>
      </c>
    </row>
    <row r="34" spans="1:74" s="163" customFormat="1" ht="11.1" customHeight="1" x14ac:dyDescent="0.2">
      <c r="A34" s="148" t="s">
        <v>897</v>
      </c>
      <c r="B34" s="210" t="s">
        <v>564</v>
      </c>
      <c r="C34" s="240">
        <v>2423.4965068000001</v>
      </c>
      <c r="D34" s="240">
        <v>2441.7218557000001</v>
      </c>
      <c r="E34" s="240">
        <v>2458.0881771999998</v>
      </c>
      <c r="F34" s="240">
        <v>2473.1497132</v>
      </c>
      <c r="G34" s="240">
        <v>2485.3822980999998</v>
      </c>
      <c r="H34" s="240">
        <v>2495.3401739999999</v>
      </c>
      <c r="I34" s="240">
        <v>2501.9315458000001</v>
      </c>
      <c r="J34" s="240">
        <v>2508.1588498000001</v>
      </c>
      <c r="K34" s="240">
        <v>2512.9302911</v>
      </c>
      <c r="L34" s="240">
        <v>2512.6049564999998</v>
      </c>
      <c r="M34" s="240">
        <v>2517.1953570999999</v>
      </c>
      <c r="N34" s="240">
        <v>2523.0605798000001</v>
      </c>
      <c r="O34" s="240">
        <v>2535.2010979000001</v>
      </c>
      <c r="P34" s="240">
        <v>2539.8656096999998</v>
      </c>
      <c r="Q34" s="240">
        <v>2542.0545886</v>
      </c>
      <c r="R34" s="240">
        <v>2536.9404454999999</v>
      </c>
      <c r="S34" s="240">
        <v>2537.7990503000001</v>
      </c>
      <c r="T34" s="240">
        <v>2539.8028138999998</v>
      </c>
      <c r="U34" s="240">
        <v>2542.4282434000002</v>
      </c>
      <c r="V34" s="240">
        <v>2547.1149443999998</v>
      </c>
      <c r="W34" s="240">
        <v>2553.3394241000001</v>
      </c>
      <c r="X34" s="240">
        <v>2562.9152693999999</v>
      </c>
      <c r="Y34" s="240">
        <v>2570.8551160000002</v>
      </c>
      <c r="Z34" s="240">
        <v>2578.9725509</v>
      </c>
      <c r="AA34" s="240">
        <v>2588.5954842000001</v>
      </c>
      <c r="AB34" s="240">
        <v>2596.0721632</v>
      </c>
      <c r="AC34" s="240">
        <v>2602.7304981000002</v>
      </c>
      <c r="AD34" s="240">
        <v>2608.0360088000002</v>
      </c>
      <c r="AE34" s="240">
        <v>2613.4585151000001</v>
      </c>
      <c r="AF34" s="240">
        <v>2618.4635370999999</v>
      </c>
      <c r="AG34" s="240">
        <v>2620.4605117999999</v>
      </c>
      <c r="AH34" s="240">
        <v>2626.5734873000001</v>
      </c>
      <c r="AI34" s="240">
        <v>2634.2119005999998</v>
      </c>
      <c r="AJ34" s="240">
        <v>2647.1879410000001</v>
      </c>
      <c r="AK34" s="240">
        <v>2655.0180881000001</v>
      </c>
      <c r="AL34" s="240">
        <v>2661.5145311000001</v>
      </c>
      <c r="AM34" s="240">
        <v>2664.3475171</v>
      </c>
      <c r="AN34" s="240">
        <v>2669.9238667</v>
      </c>
      <c r="AO34" s="240">
        <v>2675.9138269</v>
      </c>
      <c r="AP34" s="240">
        <v>2682.7311086</v>
      </c>
      <c r="AQ34" s="240">
        <v>2689.2380068000002</v>
      </c>
      <c r="AR34" s="240">
        <v>2695.8482325</v>
      </c>
      <c r="AS34" s="240">
        <v>2702.7220983000002</v>
      </c>
      <c r="AT34" s="240">
        <v>2709.4187443999999</v>
      </c>
      <c r="AU34" s="240">
        <v>2716.0984834999999</v>
      </c>
      <c r="AV34" s="240">
        <v>2722.1246517999998</v>
      </c>
      <c r="AW34" s="240">
        <v>2729.2480747</v>
      </c>
      <c r="AX34" s="240">
        <v>2736.8320884</v>
      </c>
      <c r="AY34" s="240">
        <v>2746.6752415999999</v>
      </c>
      <c r="AZ34" s="240">
        <v>2753.8315253999999</v>
      </c>
      <c r="BA34" s="333">
        <v>2760.0990000000002</v>
      </c>
      <c r="BB34" s="333">
        <v>2764.252</v>
      </c>
      <c r="BC34" s="333">
        <v>2769.6640000000002</v>
      </c>
      <c r="BD34" s="333">
        <v>2775.107</v>
      </c>
      <c r="BE34" s="333">
        <v>2780.8580000000002</v>
      </c>
      <c r="BF34" s="333">
        <v>2786.16</v>
      </c>
      <c r="BG34" s="333">
        <v>2791.288</v>
      </c>
      <c r="BH34" s="333">
        <v>2796.145</v>
      </c>
      <c r="BI34" s="333">
        <v>2800.998</v>
      </c>
      <c r="BJ34" s="333">
        <v>2805.7489999999998</v>
      </c>
      <c r="BK34" s="333">
        <v>2809.6370000000002</v>
      </c>
      <c r="BL34" s="333">
        <v>2814.7579999999998</v>
      </c>
      <c r="BM34" s="333">
        <v>2820.3490000000002</v>
      </c>
      <c r="BN34" s="333">
        <v>2827.29</v>
      </c>
      <c r="BO34" s="333">
        <v>2833.163</v>
      </c>
      <c r="BP34" s="333">
        <v>2838.846</v>
      </c>
      <c r="BQ34" s="333">
        <v>2844.355</v>
      </c>
      <c r="BR34" s="333">
        <v>2849.6480000000001</v>
      </c>
      <c r="BS34" s="333">
        <v>2854.741</v>
      </c>
      <c r="BT34" s="333">
        <v>2859.634</v>
      </c>
      <c r="BU34" s="333">
        <v>2864.326</v>
      </c>
      <c r="BV34" s="333">
        <v>2868.817</v>
      </c>
    </row>
    <row r="35" spans="1:74" s="163" customFormat="1" ht="11.1" customHeight="1" x14ac:dyDescent="0.2">
      <c r="A35" s="148"/>
      <c r="B35" s="168" t="s">
        <v>39</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348"/>
      <c r="BB35" s="348"/>
      <c r="BC35" s="348"/>
      <c r="BD35" s="348"/>
      <c r="BE35" s="348"/>
      <c r="BF35" s="348"/>
      <c r="BG35" s="348"/>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898</v>
      </c>
      <c r="B36" s="210" t="s">
        <v>557</v>
      </c>
      <c r="C36" s="240">
        <v>5812.7649095999996</v>
      </c>
      <c r="D36" s="240">
        <v>5813.1767743</v>
      </c>
      <c r="E36" s="240">
        <v>5812.9221918000003</v>
      </c>
      <c r="F36" s="240">
        <v>5811.9481217000002</v>
      </c>
      <c r="G36" s="240">
        <v>5811.3727637000002</v>
      </c>
      <c r="H36" s="240">
        <v>5812.6071270000002</v>
      </c>
      <c r="I36" s="240">
        <v>5816.5992975999998</v>
      </c>
      <c r="J36" s="240">
        <v>5822.4456668000003</v>
      </c>
      <c r="K36" s="240">
        <v>5828.7797025999998</v>
      </c>
      <c r="L36" s="240">
        <v>5834.5279466000002</v>
      </c>
      <c r="M36" s="240">
        <v>5839.7892363999999</v>
      </c>
      <c r="N36" s="240">
        <v>5844.9554834</v>
      </c>
      <c r="O36" s="240">
        <v>5850.2525904000004</v>
      </c>
      <c r="P36" s="240">
        <v>5855.2424257000002</v>
      </c>
      <c r="Q36" s="240">
        <v>5859.3208492000003</v>
      </c>
      <c r="R36" s="240">
        <v>5862.0398128999996</v>
      </c>
      <c r="S36" s="240">
        <v>5863.5756382</v>
      </c>
      <c r="T36" s="240">
        <v>5864.2607383000004</v>
      </c>
      <c r="U36" s="240">
        <v>5864.4105706</v>
      </c>
      <c r="V36" s="240">
        <v>5864.2727678000001</v>
      </c>
      <c r="W36" s="240">
        <v>5864.0780060999996</v>
      </c>
      <c r="X36" s="240">
        <v>5863.9977173999996</v>
      </c>
      <c r="Y36" s="240">
        <v>5863.9663551000003</v>
      </c>
      <c r="Z36" s="240">
        <v>5863.8591280000001</v>
      </c>
      <c r="AA36" s="240">
        <v>5863.6965625000003</v>
      </c>
      <c r="AB36" s="240">
        <v>5864.0804559999997</v>
      </c>
      <c r="AC36" s="240">
        <v>5865.7579237</v>
      </c>
      <c r="AD36" s="240">
        <v>5869.1993350000002</v>
      </c>
      <c r="AE36" s="240">
        <v>5873.7680768999999</v>
      </c>
      <c r="AF36" s="240">
        <v>5878.5507907000001</v>
      </c>
      <c r="AG36" s="240">
        <v>5882.8342998999997</v>
      </c>
      <c r="AH36" s="240">
        <v>5886.7061555999999</v>
      </c>
      <c r="AI36" s="240">
        <v>5890.4540908999998</v>
      </c>
      <c r="AJ36" s="240">
        <v>5894.3078556</v>
      </c>
      <c r="AK36" s="240">
        <v>5898.2652658999996</v>
      </c>
      <c r="AL36" s="240">
        <v>5902.2661545999999</v>
      </c>
      <c r="AM36" s="240">
        <v>5906.2484983000004</v>
      </c>
      <c r="AN36" s="240">
        <v>5910.1428481000003</v>
      </c>
      <c r="AO36" s="240">
        <v>5913.8778988000004</v>
      </c>
      <c r="AP36" s="240">
        <v>5917.4822082999999</v>
      </c>
      <c r="AQ36" s="240">
        <v>5921.3837862</v>
      </c>
      <c r="AR36" s="240">
        <v>5926.1105052000003</v>
      </c>
      <c r="AS36" s="240">
        <v>5931.9479187999996</v>
      </c>
      <c r="AT36" s="240">
        <v>5938.2123042000003</v>
      </c>
      <c r="AU36" s="240">
        <v>5943.9776191000001</v>
      </c>
      <c r="AV36" s="240">
        <v>5948.5689248999997</v>
      </c>
      <c r="AW36" s="240">
        <v>5952.3156958</v>
      </c>
      <c r="AX36" s="240">
        <v>5955.7985091999999</v>
      </c>
      <c r="AY36" s="240">
        <v>5959.4621145000001</v>
      </c>
      <c r="AZ36" s="240">
        <v>5963.2079485000004</v>
      </c>
      <c r="BA36" s="333">
        <v>5966.8019999999997</v>
      </c>
      <c r="BB36" s="333">
        <v>5970.0910000000003</v>
      </c>
      <c r="BC36" s="333">
        <v>5973.2550000000001</v>
      </c>
      <c r="BD36" s="333">
        <v>5976.5529999999999</v>
      </c>
      <c r="BE36" s="333">
        <v>5980.165</v>
      </c>
      <c r="BF36" s="333">
        <v>5983.95</v>
      </c>
      <c r="BG36" s="333">
        <v>5987.6869999999999</v>
      </c>
      <c r="BH36" s="333">
        <v>5991.1989999999996</v>
      </c>
      <c r="BI36" s="333">
        <v>5994.4970000000003</v>
      </c>
      <c r="BJ36" s="333">
        <v>5997.64</v>
      </c>
      <c r="BK36" s="333">
        <v>6000.7079999999996</v>
      </c>
      <c r="BL36" s="333">
        <v>6003.8919999999998</v>
      </c>
      <c r="BM36" s="333">
        <v>6007.4059999999999</v>
      </c>
      <c r="BN36" s="333">
        <v>6011.348</v>
      </c>
      <c r="BO36" s="333">
        <v>6015.36</v>
      </c>
      <c r="BP36" s="333">
        <v>6018.9690000000001</v>
      </c>
      <c r="BQ36" s="333">
        <v>6021.8440000000001</v>
      </c>
      <c r="BR36" s="333">
        <v>6024.2349999999997</v>
      </c>
      <c r="BS36" s="333">
        <v>6026.5330000000004</v>
      </c>
      <c r="BT36" s="333">
        <v>6029.049</v>
      </c>
      <c r="BU36" s="333">
        <v>6031.7659999999996</v>
      </c>
      <c r="BV36" s="333">
        <v>6034.5829999999996</v>
      </c>
    </row>
    <row r="37" spans="1:74" s="163" customFormat="1" ht="11.1" customHeight="1" x14ac:dyDescent="0.2">
      <c r="A37" s="148" t="s">
        <v>899</v>
      </c>
      <c r="B37" s="210" t="s">
        <v>590</v>
      </c>
      <c r="C37" s="240">
        <v>15945.190739</v>
      </c>
      <c r="D37" s="240">
        <v>15945.199568</v>
      </c>
      <c r="E37" s="240">
        <v>15944.359899999999</v>
      </c>
      <c r="F37" s="240">
        <v>15942.668589999999</v>
      </c>
      <c r="G37" s="240">
        <v>15941.090485999999</v>
      </c>
      <c r="H37" s="240">
        <v>15940.832431000001</v>
      </c>
      <c r="I37" s="240">
        <v>15942.707976</v>
      </c>
      <c r="J37" s="240">
        <v>15945.957496000001</v>
      </c>
      <c r="K37" s="240">
        <v>15949.428076</v>
      </c>
      <c r="L37" s="240">
        <v>15952.274842999999</v>
      </c>
      <c r="M37" s="240">
        <v>15954.885101</v>
      </c>
      <c r="N37" s="240">
        <v>15957.954199</v>
      </c>
      <c r="O37" s="240">
        <v>15961.607096</v>
      </c>
      <c r="P37" s="240">
        <v>15963.687191999999</v>
      </c>
      <c r="Q37" s="240">
        <v>15961.467495000001</v>
      </c>
      <c r="R37" s="240">
        <v>15953.612322000001</v>
      </c>
      <c r="S37" s="240">
        <v>15944.35122</v>
      </c>
      <c r="T37" s="240">
        <v>15939.305043</v>
      </c>
      <c r="U37" s="240">
        <v>15942.470337999999</v>
      </c>
      <c r="V37" s="240">
        <v>15951.346441</v>
      </c>
      <c r="W37" s="240">
        <v>15961.80838</v>
      </c>
      <c r="X37" s="240">
        <v>15970.571126999999</v>
      </c>
      <c r="Y37" s="240">
        <v>15977.709414999999</v>
      </c>
      <c r="Z37" s="240">
        <v>15984.137923</v>
      </c>
      <c r="AA37" s="240">
        <v>15990.914346</v>
      </c>
      <c r="AB37" s="240">
        <v>15999.668455999999</v>
      </c>
      <c r="AC37" s="240">
        <v>16012.173043000001</v>
      </c>
      <c r="AD37" s="240">
        <v>16029.460633999999</v>
      </c>
      <c r="AE37" s="240">
        <v>16049.602693999999</v>
      </c>
      <c r="AF37" s="240">
        <v>16069.930425</v>
      </c>
      <c r="AG37" s="240">
        <v>16088.358103</v>
      </c>
      <c r="AH37" s="240">
        <v>16105.132315000001</v>
      </c>
      <c r="AI37" s="240">
        <v>16121.082724</v>
      </c>
      <c r="AJ37" s="240">
        <v>16136.87119</v>
      </c>
      <c r="AK37" s="240">
        <v>16152.488369000001</v>
      </c>
      <c r="AL37" s="240">
        <v>16167.757114</v>
      </c>
      <c r="AM37" s="240">
        <v>16182.497307</v>
      </c>
      <c r="AN37" s="240">
        <v>16196.516936</v>
      </c>
      <c r="AO37" s="240">
        <v>16209.621016999999</v>
      </c>
      <c r="AP37" s="240">
        <v>16221.888865999999</v>
      </c>
      <c r="AQ37" s="240">
        <v>16234.497007</v>
      </c>
      <c r="AR37" s="240">
        <v>16248.896261</v>
      </c>
      <c r="AS37" s="240">
        <v>16265.893168000001</v>
      </c>
      <c r="AT37" s="240">
        <v>16283.717143</v>
      </c>
      <c r="AU37" s="240">
        <v>16299.953315000001</v>
      </c>
      <c r="AV37" s="240">
        <v>16312.83351</v>
      </c>
      <c r="AW37" s="240">
        <v>16323.17633</v>
      </c>
      <c r="AX37" s="240">
        <v>16332.447075</v>
      </c>
      <c r="AY37" s="240">
        <v>16341.754360999999</v>
      </c>
      <c r="AZ37" s="240">
        <v>16350.780084</v>
      </c>
      <c r="BA37" s="333">
        <v>16358.85</v>
      </c>
      <c r="BB37" s="333">
        <v>16365.58</v>
      </c>
      <c r="BC37" s="333">
        <v>16371.77</v>
      </c>
      <c r="BD37" s="333">
        <v>16378.5</v>
      </c>
      <c r="BE37" s="333">
        <v>16386.57</v>
      </c>
      <c r="BF37" s="333">
        <v>16395.599999999999</v>
      </c>
      <c r="BG37" s="333">
        <v>16404.919999999998</v>
      </c>
      <c r="BH37" s="333">
        <v>16413.98</v>
      </c>
      <c r="BI37" s="333">
        <v>16422.7</v>
      </c>
      <c r="BJ37" s="333">
        <v>16431.150000000001</v>
      </c>
      <c r="BK37" s="333">
        <v>16439.419999999998</v>
      </c>
      <c r="BL37" s="333">
        <v>16447.89</v>
      </c>
      <c r="BM37" s="333">
        <v>16456.990000000002</v>
      </c>
      <c r="BN37" s="333">
        <v>16466.919999999998</v>
      </c>
      <c r="BO37" s="333">
        <v>16476.87</v>
      </c>
      <c r="BP37" s="333">
        <v>16485.84</v>
      </c>
      <c r="BQ37" s="333">
        <v>16493.12</v>
      </c>
      <c r="BR37" s="333">
        <v>16499.240000000002</v>
      </c>
      <c r="BS37" s="333">
        <v>16505.060000000001</v>
      </c>
      <c r="BT37" s="333">
        <v>16511.259999999998</v>
      </c>
      <c r="BU37" s="333">
        <v>16517.830000000002</v>
      </c>
      <c r="BV37" s="333">
        <v>16524.59</v>
      </c>
    </row>
    <row r="38" spans="1:74" s="163" customFormat="1" ht="11.1" customHeight="1" x14ac:dyDescent="0.2">
      <c r="A38" s="148" t="s">
        <v>900</v>
      </c>
      <c r="B38" s="210" t="s">
        <v>558</v>
      </c>
      <c r="C38" s="240">
        <v>18654.945956</v>
      </c>
      <c r="D38" s="240">
        <v>18666.700203</v>
      </c>
      <c r="E38" s="240">
        <v>18677.564964000001</v>
      </c>
      <c r="F38" s="240">
        <v>18687.302561</v>
      </c>
      <c r="G38" s="240">
        <v>18697.077702999999</v>
      </c>
      <c r="H38" s="240">
        <v>18708.405691</v>
      </c>
      <c r="I38" s="240">
        <v>18722.328835</v>
      </c>
      <c r="J38" s="240">
        <v>18737.997456000001</v>
      </c>
      <c r="K38" s="240">
        <v>18754.088881</v>
      </c>
      <c r="L38" s="240">
        <v>18769.580258999998</v>
      </c>
      <c r="M38" s="240">
        <v>18784.648019</v>
      </c>
      <c r="N38" s="240">
        <v>18799.768413000002</v>
      </c>
      <c r="O38" s="240">
        <v>18815.025280000002</v>
      </c>
      <c r="P38" s="240">
        <v>18828.932815</v>
      </c>
      <c r="Q38" s="240">
        <v>18839.612802</v>
      </c>
      <c r="R38" s="240">
        <v>18845.766508000001</v>
      </c>
      <c r="S38" s="240">
        <v>18848.413137</v>
      </c>
      <c r="T38" s="240">
        <v>18849.151376999998</v>
      </c>
      <c r="U38" s="240">
        <v>18849.342099000001</v>
      </c>
      <c r="V38" s="240">
        <v>18849.394896999998</v>
      </c>
      <c r="W38" s="240">
        <v>18849.481546999999</v>
      </c>
      <c r="X38" s="240">
        <v>18849.700865999999</v>
      </c>
      <c r="Y38" s="240">
        <v>18849.859844999999</v>
      </c>
      <c r="Z38" s="240">
        <v>18849.692521000001</v>
      </c>
      <c r="AA38" s="240">
        <v>18849.382375000001</v>
      </c>
      <c r="AB38" s="240">
        <v>18850.910691000001</v>
      </c>
      <c r="AC38" s="240">
        <v>18856.708202000002</v>
      </c>
      <c r="AD38" s="240">
        <v>18868.269390000001</v>
      </c>
      <c r="AE38" s="240">
        <v>18883.343747999999</v>
      </c>
      <c r="AF38" s="240">
        <v>18898.744518</v>
      </c>
      <c r="AG38" s="240">
        <v>18912.007595999999</v>
      </c>
      <c r="AH38" s="240">
        <v>18923.559488999999</v>
      </c>
      <c r="AI38" s="240">
        <v>18934.549354999999</v>
      </c>
      <c r="AJ38" s="240">
        <v>18945.892836999999</v>
      </c>
      <c r="AK38" s="240">
        <v>18957.571520000001</v>
      </c>
      <c r="AL38" s="240">
        <v>18969.333477</v>
      </c>
      <c r="AM38" s="240">
        <v>18980.932061</v>
      </c>
      <c r="AN38" s="240">
        <v>18992.141769999998</v>
      </c>
      <c r="AO38" s="240">
        <v>19002.742381</v>
      </c>
      <c r="AP38" s="240">
        <v>19012.836745000001</v>
      </c>
      <c r="AQ38" s="240">
        <v>19023.819996999999</v>
      </c>
      <c r="AR38" s="240">
        <v>19037.410343</v>
      </c>
      <c r="AS38" s="240">
        <v>19054.543948999999</v>
      </c>
      <c r="AT38" s="240">
        <v>19073.028837000002</v>
      </c>
      <c r="AU38" s="240">
        <v>19089.890989</v>
      </c>
      <c r="AV38" s="240">
        <v>19102.963518</v>
      </c>
      <c r="AW38" s="240">
        <v>19113.308073</v>
      </c>
      <c r="AX38" s="240">
        <v>19122.793431999999</v>
      </c>
      <c r="AY38" s="240">
        <v>19132.850320000001</v>
      </c>
      <c r="AZ38" s="240">
        <v>19143.157245999999</v>
      </c>
      <c r="BA38" s="333">
        <v>19152.95</v>
      </c>
      <c r="BB38" s="333">
        <v>19161.75</v>
      </c>
      <c r="BC38" s="333">
        <v>19170.14</v>
      </c>
      <c r="BD38" s="333">
        <v>19178.98</v>
      </c>
      <c r="BE38" s="333">
        <v>19188.91</v>
      </c>
      <c r="BF38" s="333">
        <v>19199.71</v>
      </c>
      <c r="BG38" s="333">
        <v>19210.939999999999</v>
      </c>
      <c r="BH38" s="333">
        <v>19222.189999999999</v>
      </c>
      <c r="BI38" s="333">
        <v>19233.099999999999</v>
      </c>
      <c r="BJ38" s="333">
        <v>19243.349999999999</v>
      </c>
      <c r="BK38" s="333">
        <v>19252.89</v>
      </c>
      <c r="BL38" s="333">
        <v>19262.72</v>
      </c>
      <c r="BM38" s="333">
        <v>19274.14</v>
      </c>
      <c r="BN38" s="333">
        <v>19287.89</v>
      </c>
      <c r="BO38" s="333">
        <v>19302.650000000001</v>
      </c>
      <c r="BP38" s="333">
        <v>19316.57</v>
      </c>
      <c r="BQ38" s="333">
        <v>19328.310000000001</v>
      </c>
      <c r="BR38" s="333">
        <v>19338.46</v>
      </c>
      <c r="BS38" s="333">
        <v>19348.13</v>
      </c>
      <c r="BT38" s="333">
        <v>19358.18</v>
      </c>
      <c r="BU38" s="333">
        <v>19368.650000000001</v>
      </c>
      <c r="BV38" s="333">
        <v>19379.32</v>
      </c>
    </row>
    <row r="39" spans="1:74" s="163" customFormat="1" ht="11.1" customHeight="1" x14ac:dyDescent="0.2">
      <c r="A39" s="148" t="s">
        <v>901</v>
      </c>
      <c r="B39" s="210" t="s">
        <v>559</v>
      </c>
      <c r="C39" s="240">
        <v>8447.3758445999993</v>
      </c>
      <c r="D39" s="240">
        <v>8454.6181372999999</v>
      </c>
      <c r="E39" s="240">
        <v>8461.9932566999996</v>
      </c>
      <c r="F39" s="240">
        <v>8469.4487217999995</v>
      </c>
      <c r="G39" s="240">
        <v>8476.3871082000005</v>
      </c>
      <c r="H39" s="240">
        <v>8482.0747558999992</v>
      </c>
      <c r="I39" s="240">
        <v>8486.0348653000001</v>
      </c>
      <c r="J39" s="240">
        <v>8488.8180807999997</v>
      </c>
      <c r="K39" s="240">
        <v>8491.2319074000006</v>
      </c>
      <c r="L39" s="240">
        <v>8493.9368095999998</v>
      </c>
      <c r="M39" s="240">
        <v>8497.0050883999993</v>
      </c>
      <c r="N39" s="240">
        <v>8500.3620040999995</v>
      </c>
      <c r="O39" s="240">
        <v>8503.7629649999999</v>
      </c>
      <c r="P39" s="240">
        <v>8506.2839710000007</v>
      </c>
      <c r="Q39" s="240">
        <v>8506.8311701000002</v>
      </c>
      <c r="R39" s="240">
        <v>8504.8264378000003</v>
      </c>
      <c r="S39" s="240">
        <v>8501.7545589000001</v>
      </c>
      <c r="T39" s="240">
        <v>8499.6160455000008</v>
      </c>
      <c r="U39" s="240">
        <v>8499.8741666999995</v>
      </c>
      <c r="V39" s="240">
        <v>8501.8432185000001</v>
      </c>
      <c r="W39" s="240">
        <v>8504.3002534999996</v>
      </c>
      <c r="X39" s="240">
        <v>8506.2647701000005</v>
      </c>
      <c r="Y39" s="240">
        <v>8507.7260487000003</v>
      </c>
      <c r="Z39" s="240">
        <v>8508.9158155000005</v>
      </c>
      <c r="AA39" s="240">
        <v>8510.1923363999995</v>
      </c>
      <c r="AB39" s="240">
        <v>8512.4200373999993</v>
      </c>
      <c r="AC39" s="240">
        <v>8516.5898846</v>
      </c>
      <c r="AD39" s="240">
        <v>8523.3008370999996</v>
      </c>
      <c r="AE39" s="240">
        <v>8531.5838270000004</v>
      </c>
      <c r="AF39" s="240">
        <v>8540.0777794999995</v>
      </c>
      <c r="AG39" s="240">
        <v>8547.7291368000006</v>
      </c>
      <c r="AH39" s="240">
        <v>8554.7144086999997</v>
      </c>
      <c r="AI39" s="240">
        <v>8561.5176221999991</v>
      </c>
      <c r="AJ39" s="240">
        <v>8568.5247866999998</v>
      </c>
      <c r="AK39" s="240">
        <v>8575.7298417000002</v>
      </c>
      <c r="AL39" s="240">
        <v>8583.0287091999999</v>
      </c>
      <c r="AM39" s="240">
        <v>8590.3174713000008</v>
      </c>
      <c r="AN39" s="240">
        <v>8597.4928509000001</v>
      </c>
      <c r="AO39" s="240">
        <v>8604.4517309000003</v>
      </c>
      <c r="AP39" s="240">
        <v>8611.2385419999991</v>
      </c>
      <c r="AQ39" s="240">
        <v>8618.4879058999995</v>
      </c>
      <c r="AR39" s="240">
        <v>8626.9819920999998</v>
      </c>
      <c r="AS39" s="240">
        <v>8637.1462787</v>
      </c>
      <c r="AT39" s="240">
        <v>8647.9794777000006</v>
      </c>
      <c r="AU39" s="240">
        <v>8658.1236102999992</v>
      </c>
      <c r="AV39" s="240">
        <v>8666.5889303999993</v>
      </c>
      <c r="AW39" s="240">
        <v>8673.8586250999997</v>
      </c>
      <c r="AX39" s="240">
        <v>8680.7841148999996</v>
      </c>
      <c r="AY39" s="240">
        <v>8688.0201706000007</v>
      </c>
      <c r="AZ39" s="240">
        <v>8695.4349652000001</v>
      </c>
      <c r="BA39" s="333">
        <v>8702.7000000000007</v>
      </c>
      <c r="BB39" s="333">
        <v>8709.5939999999991</v>
      </c>
      <c r="BC39" s="333">
        <v>8716.3240000000005</v>
      </c>
      <c r="BD39" s="333">
        <v>8723.2039999999997</v>
      </c>
      <c r="BE39" s="333">
        <v>8730.4619999999995</v>
      </c>
      <c r="BF39" s="333">
        <v>8737.9789999999994</v>
      </c>
      <c r="BG39" s="333">
        <v>8745.5509999999995</v>
      </c>
      <c r="BH39" s="333">
        <v>8753.0069999999996</v>
      </c>
      <c r="BI39" s="333">
        <v>8760.3089999999993</v>
      </c>
      <c r="BJ39" s="333">
        <v>8767.4529999999995</v>
      </c>
      <c r="BK39" s="333">
        <v>8774.4789999999994</v>
      </c>
      <c r="BL39" s="333">
        <v>8781.6029999999992</v>
      </c>
      <c r="BM39" s="333">
        <v>8789.0869999999995</v>
      </c>
      <c r="BN39" s="333">
        <v>8797.0630000000001</v>
      </c>
      <c r="BO39" s="333">
        <v>8805.1450000000004</v>
      </c>
      <c r="BP39" s="333">
        <v>8812.8169999999991</v>
      </c>
      <c r="BQ39" s="333">
        <v>8819.7129999999997</v>
      </c>
      <c r="BR39" s="333">
        <v>8826.0609999999997</v>
      </c>
      <c r="BS39" s="333">
        <v>8832.2369999999992</v>
      </c>
      <c r="BT39" s="333">
        <v>8838.5439999999999</v>
      </c>
      <c r="BU39" s="333">
        <v>8844.9869999999992</v>
      </c>
      <c r="BV39" s="333">
        <v>8851.4989999999998</v>
      </c>
    </row>
    <row r="40" spans="1:74" s="163" customFormat="1" ht="11.1" customHeight="1" x14ac:dyDescent="0.2">
      <c r="A40" s="148" t="s">
        <v>902</v>
      </c>
      <c r="B40" s="210" t="s">
        <v>560</v>
      </c>
      <c r="C40" s="240">
        <v>24583.985762</v>
      </c>
      <c r="D40" s="240">
        <v>24617.888718999999</v>
      </c>
      <c r="E40" s="240">
        <v>24651.632807000002</v>
      </c>
      <c r="F40" s="240">
        <v>24685.047640000001</v>
      </c>
      <c r="G40" s="240">
        <v>24717.512531</v>
      </c>
      <c r="H40" s="240">
        <v>24748.294218999999</v>
      </c>
      <c r="I40" s="240">
        <v>24776.944597999998</v>
      </c>
      <c r="J40" s="240">
        <v>24804.156187000001</v>
      </c>
      <c r="K40" s="240">
        <v>24830.906662000001</v>
      </c>
      <c r="L40" s="240">
        <v>24858.003225</v>
      </c>
      <c r="M40" s="240">
        <v>24885.571174000001</v>
      </c>
      <c r="N40" s="240">
        <v>24913.565336</v>
      </c>
      <c r="O40" s="240">
        <v>24941.528646999999</v>
      </c>
      <c r="P40" s="240">
        <v>24967.356490999999</v>
      </c>
      <c r="Q40" s="240">
        <v>24988.532364999999</v>
      </c>
      <c r="R40" s="240">
        <v>25003.440469000001</v>
      </c>
      <c r="S40" s="240">
        <v>25014.067812000001</v>
      </c>
      <c r="T40" s="240">
        <v>25023.302109</v>
      </c>
      <c r="U40" s="240">
        <v>25033.452616999999</v>
      </c>
      <c r="V40" s="240">
        <v>25044.514770000002</v>
      </c>
      <c r="W40" s="240">
        <v>25055.905543000001</v>
      </c>
      <c r="X40" s="240">
        <v>25067.11694</v>
      </c>
      <c r="Y40" s="240">
        <v>25077.941073999998</v>
      </c>
      <c r="Z40" s="240">
        <v>25088.245084999999</v>
      </c>
      <c r="AA40" s="240">
        <v>25098.445744000001</v>
      </c>
      <c r="AB40" s="240">
        <v>25111.158352999999</v>
      </c>
      <c r="AC40" s="240">
        <v>25129.547844000001</v>
      </c>
      <c r="AD40" s="240">
        <v>25155.559585999999</v>
      </c>
      <c r="AE40" s="240">
        <v>25186.260687999998</v>
      </c>
      <c r="AF40" s="240">
        <v>25217.498694999998</v>
      </c>
      <c r="AG40" s="240">
        <v>25246.085255000002</v>
      </c>
      <c r="AH40" s="240">
        <v>25272.688423</v>
      </c>
      <c r="AI40" s="240">
        <v>25298.940353999998</v>
      </c>
      <c r="AJ40" s="240">
        <v>25326.140126999999</v>
      </c>
      <c r="AK40" s="240">
        <v>25354.254502</v>
      </c>
      <c r="AL40" s="240">
        <v>25382.917162999998</v>
      </c>
      <c r="AM40" s="240">
        <v>25411.778552</v>
      </c>
      <c r="AN40" s="240">
        <v>25440.556151000001</v>
      </c>
      <c r="AO40" s="240">
        <v>25468.984202</v>
      </c>
      <c r="AP40" s="240">
        <v>25497.211541000001</v>
      </c>
      <c r="AQ40" s="240">
        <v>25527.045378999999</v>
      </c>
      <c r="AR40" s="240">
        <v>25560.70752</v>
      </c>
      <c r="AS40" s="240">
        <v>25599.389791000001</v>
      </c>
      <c r="AT40" s="240">
        <v>25640.164102999999</v>
      </c>
      <c r="AU40" s="240">
        <v>25679.072386</v>
      </c>
      <c r="AV40" s="240">
        <v>25713.226501000001</v>
      </c>
      <c r="AW40" s="240">
        <v>25744.018016999999</v>
      </c>
      <c r="AX40" s="240">
        <v>25773.908428999999</v>
      </c>
      <c r="AY40" s="240">
        <v>25804.800920000001</v>
      </c>
      <c r="AZ40" s="240">
        <v>25836.365414</v>
      </c>
      <c r="BA40" s="333">
        <v>25867.71</v>
      </c>
      <c r="BB40" s="333">
        <v>25898.21</v>
      </c>
      <c r="BC40" s="333">
        <v>25928.23</v>
      </c>
      <c r="BD40" s="333">
        <v>25958.41</v>
      </c>
      <c r="BE40" s="333">
        <v>25989.21</v>
      </c>
      <c r="BF40" s="333">
        <v>26020.43</v>
      </c>
      <c r="BG40" s="333">
        <v>26051.72</v>
      </c>
      <c r="BH40" s="333">
        <v>26082.77</v>
      </c>
      <c r="BI40" s="333">
        <v>26113.56</v>
      </c>
      <c r="BJ40" s="333">
        <v>26144.1</v>
      </c>
      <c r="BK40" s="333">
        <v>26174.52</v>
      </c>
      <c r="BL40" s="333">
        <v>26205.42</v>
      </c>
      <c r="BM40" s="333">
        <v>26237.49</v>
      </c>
      <c r="BN40" s="333">
        <v>26271.03</v>
      </c>
      <c r="BO40" s="333">
        <v>26304.78</v>
      </c>
      <c r="BP40" s="333">
        <v>26337.119999999999</v>
      </c>
      <c r="BQ40" s="333">
        <v>26366.87</v>
      </c>
      <c r="BR40" s="333">
        <v>26394.82</v>
      </c>
      <c r="BS40" s="333">
        <v>26422.2</v>
      </c>
      <c r="BT40" s="333">
        <v>26450.04</v>
      </c>
      <c r="BU40" s="333">
        <v>26478.33</v>
      </c>
      <c r="BV40" s="333">
        <v>26506.86</v>
      </c>
    </row>
    <row r="41" spans="1:74" s="163" customFormat="1" ht="11.1" customHeight="1" x14ac:dyDescent="0.2">
      <c r="A41" s="148" t="s">
        <v>903</v>
      </c>
      <c r="B41" s="210" t="s">
        <v>561</v>
      </c>
      <c r="C41" s="240">
        <v>7529.0525237000002</v>
      </c>
      <c r="D41" s="240">
        <v>7534.1282947999998</v>
      </c>
      <c r="E41" s="240">
        <v>7539.0050447000003</v>
      </c>
      <c r="F41" s="240">
        <v>7543.6461416000002</v>
      </c>
      <c r="G41" s="240">
        <v>7548.1427014000001</v>
      </c>
      <c r="H41" s="240">
        <v>7552.6177770000004</v>
      </c>
      <c r="I41" s="240">
        <v>7557.1650135999998</v>
      </c>
      <c r="J41" s="240">
        <v>7561.7604251000002</v>
      </c>
      <c r="K41" s="240">
        <v>7566.3506181000002</v>
      </c>
      <c r="L41" s="240">
        <v>7570.9013169</v>
      </c>
      <c r="M41" s="240">
        <v>7575.4547189000004</v>
      </c>
      <c r="N41" s="240">
        <v>7580.0721399000004</v>
      </c>
      <c r="O41" s="240">
        <v>7584.6856196999997</v>
      </c>
      <c r="P41" s="240">
        <v>7588.7100965999998</v>
      </c>
      <c r="Q41" s="240">
        <v>7591.4312327999996</v>
      </c>
      <c r="R41" s="240">
        <v>7592.3549659</v>
      </c>
      <c r="S41" s="240">
        <v>7591.8683324000003</v>
      </c>
      <c r="T41" s="240">
        <v>7590.5786437999996</v>
      </c>
      <c r="U41" s="240">
        <v>7589.0084562000002</v>
      </c>
      <c r="V41" s="240">
        <v>7587.3413035000003</v>
      </c>
      <c r="W41" s="240">
        <v>7585.6759644000003</v>
      </c>
      <c r="X41" s="240">
        <v>7584.0765216999998</v>
      </c>
      <c r="Y41" s="240">
        <v>7582.4682743000003</v>
      </c>
      <c r="Z41" s="240">
        <v>7580.7418256999999</v>
      </c>
      <c r="AA41" s="240">
        <v>7578.9655445999997</v>
      </c>
      <c r="AB41" s="240">
        <v>7577.9188622000001</v>
      </c>
      <c r="AC41" s="240">
        <v>7578.5589749999999</v>
      </c>
      <c r="AD41" s="240">
        <v>7581.4831713000003</v>
      </c>
      <c r="AE41" s="240">
        <v>7585.8491047999996</v>
      </c>
      <c r="AF41" s="240">
        <v>7590.4545207000001</v>
      </c>
      <c r="AG41" s="240">
        <v>7594.3743235000002</v>
      </c>
      <c r="AH41" s="240">
        <v>7597.7920543</v>
      </c>
      <c r="AI41" s="240">
        <v>7601.1684132999999</v>
      </c>
      <c r="AJ41" s="240">
        <v>7604.8704734000003</v>
      </c>
      <c r="AK41" s="240">
        <v>7608.8907981000002</v>
      </c>
      <c r="AL41" s="240">
        <v>7613.1283233000004</v>
      </c>
      <c r="AM41" s="240">
        <v>7617.4844212999997</v>
      </c>
      <c r="AN41" s="240">
        <v>7621.8702081000001</v>
      </c>
      <c r="AO41" s="240">
        <v>7626.1992358999996</v>
      </c>
      <c r="AP41" s="240">
        <v>7630.5133974999999</v>
      </c>
      <c r="AQ41" s="240">
        <v>7635.3679475999998</v>
      </c>
      <c r="AR41" s="240">
        <v>7641.4464813000004</v>
      </c>
      <c r="AS41" s="240">
        <v>7649.121408</v>
      </c>
      <c r="AT41" s="240">
        <v>7657.5203933000003</v>
      </c>
      <c r="AU41" s="240">
        <v>7665.4599171</v>
      </c>
      <c r="AV41" s="240">
        <v>7672.0709924000003</v>
      </c>
      <c r="AW41" s="240">
        <v>7677.7427651999997</v>
      </c>
      <c r="AX41" s="240">
        <v>7683.1789150000004</v>
      </c>
      <c r="AY41" s="240">
        <v>7688.9282480000002</v>
      </c>
      <c r="AZ41" s="240">
        <v>7694.9200790000004</v>
      </c>
      <c r="BA41" s="333">
        <v>7700.9290000000001</v>
      </c>
      <c r="BB41" s="333">
        <v>7706.7950000000001</v>
      </c>
      <c r="BC41" s="333">
        <v>7712.625</v>
      </c>
      <c r="BD41" s="333">
        <v>7718.59</v>
      </c>
      <c r="BE41" s="333">
        <v>7724.8130000000001</v>
      </c>
      <c r="BF41" s="333">
        <v>7731.2190000000001</v>
      </c>
      <c r="BG41" s="333">
        <v>7737.6809999999996</v>
      </c>
      <c r="BH41" s="333">
        <v>7744.0889999999999</v>
      </c>
      <c r="BI41" s="333">
        <v>7750.3819999999996</v>
      </c>
      <c r="BJ41" s="333">
        <v>7756.5110000000004</v>
      </c>
      <c r="BK41" s="333">
        <v>7762.4780000000001</v>
      </c>
      <c r="BL41" s="333">
        <v>7768.4719999999998</v>
      </c>
      <c r="BM41" s="333">
        <v>7774.7330000000002</v>
      </c>
      <c r="BN41" s="333">
        <v>7781.3909999999996</v>
      </c>
      <c r="BO41" s="333">
        <v>7788.1540000000005</v>
      </c>
      <c r="BP41" s="333">
        <v>7794.6210000000001</v>
      </c>
      <c r="BQ41" s="333">
        <v>7800.509</v>
      </c>
      <c r="BR41" s="333">
        <v>7805.9939999999997</v>
      </c>
      <c r="BS41" s="333">
        <v>7811.3689999999997</v>
      </c>
      <c r="BT41" s="333">
        <v>7816.8670000000002</v>
      </c>
      <c r="BU41" s="333">
        <v>7822.4870000000001</v>
      </c>
      <c r="BV41" s="333">
        <v>7828.1670000000004</v>
      </c>
    </row>
    <row r="42" spans="1:74" s="163" customFormat="1" ht="11.1" customHeight="1" x14ac:dyDescent="0.2">
      <c r="A42" s="148" t="s">
        <v>904</v>
      </c>
      <c r="B42" s="210" t="s">
        <v>562</v>
      </c>
      <c r="C42" s="240">
        <v>14284.619398999999</v>
      </c>
      <c r="D42" s="240">
        <v>14303.570401000001</v>
      </c>
      <c r="E42" s="240">
        <v>14322.552024000001</v>
      </c>
      <c r="F42" s="240">
        <v>14341.519201999999</v>
      </c>
      <c r="G42" s="240">
        <v>14359.81107</v>
      </c>
      <c r="H42" s="240">
        <v>14376.612811000001</v>
      </c>
      <c r="I42" s="240">
        <v>14391.404675</v>
      </c>
      <c r="J42" s="240">
        <v>14404.847175999999</v>
      </c>
      <c r="K42" s="240">
        <v>14417.895896</v>
      </c>
      <c r="L42" s="240">
        <v>14431.319592</v>
      </c>
      <c r="M42" s="240">
        <v>14445.139714999999</v>
      </c>
      <c r="N42" s="240">
        <v>14459.190895</v>
      </c>
      <c r="O42" s="240">
        <v>14473.120042</v>
      </c>
      <c r="P42" s="240">
        <v>14485.82321</v>
      </c>
      <c r="Q42" s="240">
        <v>14496.008736</v>
      </c>
      <c r="R42" s="240">
        <v>14502.791079000001</v>
      </c>
      <c r="S42" s="240">
        <v>14506.909189</v>
      </c>
      <c r="T42" s="240">
        <v>14509.508136</v>
      </c>
      <c r="U42" s="240">
        <v>14511.573161</v>
      </c>
      <c r="V42" s="240">
        <v>14513.450177999999</v>
      </c>
      <c r="W42" s="240">
        <v>14515.325269000001</v>
      </c>
      <c r="X42" s="240">
        <v>14517.319057999999</v>
      </c>
      <c r="Y42" s="240">
        <v>14519.290322000001</v>
      </c>
      <c r="Z42" s="240">
        <v>14521.032377</v>
      </c>
      <c r="AA42" s="240">
        <v>14522.677388</v>
      </c>
      <c r="AB42" s="240">
        <v>14525.712915</v>
      </c>
      <c r="AC42" s="240">
        <v>14531.965364</v>
      </c>
      <c r="AD42" s="240">
        <v>14542.579473</v>
      </c>
      <c r="AE42" s="240">
        <v>14555.973292999999</v>
      </c>
      <c r="AF42" s="240">
        <v>14569.883202000001</v>
      </c>
      <c r="AG42" s="240">
        <v>14582.563509</v>
      </c>
      <c r="AH42" s="240">
        <v>14594.340227000001</v>
      </c>
      <c r="AI42" s="240">
        <v>14606.0573</v>
      </c>
      <c r="AJ42" s="240">
        <v>14618.388061</v>
      </c>
      <c r="AK42" s="240">
        <v>14631.323420999999</v>
      </c>
      <c r="AL42" s="240">
        <v>14644.683682999999</v>
      </c>
      <c r="AM42" s="240">
        <v>14658.28925</v>
      </c>
      <c r="AN42" s="240">
        <v>14671.960929000001</v>
      </c>
      <c r="AO42" s="240">
        <v>14685.519630000001</v>
      </c>
      <c r="AP42" s="240">
        <v>14699.042133000001</v>
      </c>
      <c r="AQ42" s="240">
        <v>14713.628717</v>
      </c>
      <c r="AR42" s="240">
        <v>14730.635531</v>
      </c>
      <c r="AS42" s="240">
        <v>14750.818386999999</v>
      </c>
      <c r="AT42" s="240">
        <v>14772.531751</v>
      </c>
      <c r="AU42" s="240">
        <v>14793.529746</v>
      </c>
      <c r="AV42" s="240">
        <v>14812.129869</v>
      </c>
      <c r="AW42" s="240">
        <v>14828.903093000001</v>
      </c>
      <c r="AX42" s="240">
        <v>14844.983759000001</v>
      </c>
      <c r="AY42" s="240">
        <v>14861.288618</v>
      </c>
      <c r="AZ42" s="240">
        <v>14877.864046000001</v>
      </c>
      <c r="BA42" s="333">
        <v>14894.54</v>
      </c>
      <c r="BB42" s="333">
        <v>14911.2</v>
      </c>
      <c r="BC42" s="333">
        <v>14927.93</v>
      </c>
      <c r="BD42" s="333">
        <v>14944.9</v>
      </c>
      <c r="BE42" s="333">
        <v>14962.21</v>
      </c>
      <c r="BF42" s="333">
        <v>14979.8</v>
      </c>
      <c r="BG42" s="333">
        <v>14997.56</v>
      </c>
      <c r="BH42" s="333">
        <v>15015.41</v>
      </c>
      <c r="BI42" s="333">
        <v>15033.27</v>
      </c>
      <c r="BJ42" s="333">
        <v>15051.1</v>
      </c>
      <c r="BK42" s="333">
        <v>15068.92</v>
      </c>
      <c r="BL42" s="333">
        <v>15087.01</v>
      </c>
      <c r="BM42" s="333">
        <v>15105.69</v>
      </c>
      <c r="BN42" s="333">
        <v>15125.13</v>
      </c>
      <c r="BO42" s="333">
        <v>15144.72</v>
      </c>
      <c r="BP42" s="333">
        <v>15163.69</v>
      </c>
      <c r="BQ42" s="333">
        <v>15181.46</v>
      </c>
      <c r="BR42" s="333">
        <v>15198.42</v>
      </c>
      <c r="BS42" s="333">
        <v>15215.16</v>
      </c>
      <c r="BT42" s="333">
        <v>15232.17</v>
      </c>
      <c r="BU42" s="333">
        <v>15249.43</v>
      </c>
      <c r="BV42" s="333">
        <v>15266.82</v>
      </c>
    </row>
    <row r="43" spans="1:74" s="163" customFormat="1" ht="11.1" customHeight="1" x14ac:dyDescent="0.2">
      <c r="A43" s="148" t="s">
        <v>905</v>
      </c>
      <c r="B43" s="210" t="s">
        <v>563</v>
      </c>
      <c r="C43" s="240">
        <v>8764.2402172999991</v>
      </c>
      <c r="D43" s="240">
        <v>8775.7110969000005</v>
      </c>
      <c r="E43" s="240">
        <v>8786.6991120000002</v>
      </c>
      <c r="F43" s="240">
        <v>8797.1267076000004</v>
      </c>
      <c r="G43" s="240">
        <v>8807.6413749999992</v>
      </c>
      <c r="H43" s="240">
        <v>8819.0718670999995</v>
      </c>
      <c r="I43" s="240">
        <v>8831.9824965999996</v>
      </c>
      <c r="J43" s="240">
        <v>8845.8798162000003</v>
      </c>
      <c r="K43" s="240">
        <v>8860.0059383000007</v>
      </c>
      <c r="L43" s="240">
        <v>8873.7808987000008</v>
      </c>
      <c r="M43" s="240">
        <v>8887.3364266999997</v>
      </c>
      <c r="N43" s="240">
        <v>8900.9821747000005</v>
      </c>
      <c r="O43" s="240">
        <v>8914.7935433000002</v>
      </c>
      <c r="P43" s="240">
        <v>8927.9089263999995</v>
      </c>
      <c r="Q43" s="240">
        <v>8939.2324659999995</v>
      </c>
      <c r="R43" s="240">
        <v>8948.0982788000001</v>
      </c>
      <c r="S43" s="240">
        <v>8955.5603788000008</v>
      </c>
      <c r="T43" s="240">
        <v>8963.1027549999999</v>
      </c>
      <c r="U43" s="240">
        <v>8971.8537916999994</v>
      </c>
      <c r="V43" s="240">
        <v>8981.5194570000003</v>
      </c>
      <c r="W43" s="240">
        <v>8991.4501142000008</v>
      </c>
      <c r="X43" s="240">
        <v>9001.1188130999999</v>
      </c>
      <c r="Y43" s="240">
        <v>9010.4893470999996</v>
      </c>
      <c r="Z43" s="240">
        <v>9019.6481956999996</v>
      </c>
      <c r="AA43" s="240">
        <v>9028.8411309999992</v>
      </c>
      <c r="AB43" s="240">
        <v>9038.9510955999995</v>
      </c>
      <c r="AC43" s="240">
        <v>9051.0203249000006</v>
      </c>
      <c r="AD43" s="240">
        <v>9065.7124007000002</v>
      </c>
      <c r="AE43" s="240">
        <v>9082.1762920000001</v>
      </c>
      <c r="AF43" s="240">
        <v>9099.1823146000006</v>
      </c>
      <c r="AG43" s="240">
        <v>9115.7502755999994</v>
      </c>
      <c r="AH43" s="240">
        <v>9131.8979481999995</v>
      </c>
      <c r="AI43" s="240">
        <v>9147.892597</v>
      </c>
      <c r="AJ43" s="240">
        <v>9163.9489766000006</v>
      </c>
      <c r="AK43" s="240">
        <v>9180.0718013000005</v>
      </c>
      <c r="AL43" s="240">
        <v>9196.2132756999999</v>
      </c>
      <c r="AM43" s="240">
        <v>9212.3141563000008</v>
      </c>
      <c r="AN43" s="240">
        <v>9228.2694097999993</v>
      </c>
      <c r="AO43" s="240">
        <v>9243.9625548000004</v>
      </c>
      <c r="AP43" s="240">
        <v>9259.4293973999993</v>
      </c>
      <c r="AQ43" s="240">
        <v>9275.3148922</v>
      </c>
      <c r="AR43" s="240">
        <v>9292.4162813999992</v>
      </c>
      <c r="AS43" s="240">
        <v>9311.1529341999994</v>
      </c>
      <c r="AT43" s="240">
        <v>9330.4327300000004</v>
      </c>
      <c r="AU43" s="240">
        <v>9348.7856754000004</v>
      </c>
      <c r="AV43" s="240">
        <v>9365.1550394000005</v>
      </c>
      <c r="AW43" s="240">
        <v>9380.1371390000004</v>
      </c>
      <c r="AX43" s="240">
        <v>9394.7415538000005</v>
      </c>
      <c r="AY43" s="240">
        <v>9409.7219103000007</v>
      </c>
      <c r="AZ43" s="240">
        <v>9424.8080245000001</v>
      </c>
      <c r="BA43" s="333">
        <v>9439.4740000000002</v>
      </c>
      <c r="BB43" s="333">
        <v>9453.3690000000006</v>
      </c>
      <c r="BC43" s="333">
        <v>9466.8510000000006</v>
      </c>
      <c r="BD43" s="333">
        <v>9480.4519999999993</v>
      </c>
      <c r="BE43" s="333">
        <v>9494.5540000000001</v>
      </c>
      <c r="BF43" s="333">
        <v>9508.9470000000001</v>
      </c>
      <c r="BG43" s="333">
        <v>9523.2659999999996</v>
      </c>
      <c r="BH43" s="333">
        <v>9537.2330000000002</v>
      </c>
      <c r="BI43" s="333">
        <v>9550.8960000000006</v>
      </c>
      <c r="BJ43" s="333">
        <v>9564.384</v>
      </c>
      <c r="BK43" s="333">
        <v>9577.84</v>
      </c>
      <c r="BL43" s="333">
        <v>9591.4639999999999</v>
      </c>
      <c r="BM43" s="333">
        <v>9605.4680000000008</v>
      </c>
      <c r="BN43" s="333">
        <v>9619.9429999999993</v>
      </c>
      <c r="BO43" s="333">
        <v>9634.5040000000008</v>
      </c>
      <c r="BP43" s="333">
        <v>9648.6409999999996</v>
      </c>
      <c r="BQ43" s="333">
        <v>9661.9930000000004</v>
      </c>
      <c r="BR43" s="333">
        <v>9674.7849999999999</v>
      </c>
      <c r="BS43" s="333">
        <v>9687.3860000000004</v>
      </c>
      <c r="BT43" s="333">
        <v>9700.0959999999995</v>
      </c>
      <c r="BU43" s="333">
        <v>9712.9269999999997</v>
      </c>
      <c r="BV43" s="333">
        <v>9725.8179999999993</v>
      </c>
    </row>
    <row r="44" spans="1:74" s="163" customFormat="1" ht="11.1" customHeight="1" x14ac:dyDescent="0.2">
      <c r="A44" s="148" t="s">
        <v>906</v>
      </c>
      <c r="B44" s="210" t="s">
        <v>564</v>
      </c>
      <c r="C44" s="240">
        <v>18371.155116999998</v>
      </c>
      <c r="D44" s="240">
        <v>18392.533893</v>
      </c>
      <c r="E44" s="240">
        <v>18413.789218999998</v>
      </c>
      <c r="F44" s="240">
        <v>18434.801723</v>
      </c>
      <c r="G44" s="240">
        <v>18455.105963999998</v>
      </c>
      <c r="H44" s="240">
        <v>18474.149987000001</v>
      </c>
      <c r="I44" s="240">
        <v>18491.595826000001</v>
      </c>
      <c r="J44" s="240">
        <v>18507.961490999998</v>
      </c>
      <c r="K44" s="240">
        <v>18523.978985000002</v>
      </c>
      <c r="L44" s="240">
        <v>18540.252664</v>
      </c>
      <c r="M44" s="240">
        <v>18556.876301</v>
      </c>
      <c r="N44" s="240">
        <v>18573.816021999999</v>
      </c>
      <c r="O44" s="240">
        <v>18590.730668</v>
      </c>
      <c r="P44" s="240">
        <v>18606.049931000001</v>
      </c>
      <c r="Q44" s="240">
        <v>18617.896217000001</v>
      </c>
      <c r="R44" s="240">
        <v>18625.066219</v>
      </c>
      <c r="S44" s="240">
        <v>18629.053774</v>
      </c>
      <c r="T44" s="240">
        <v>18632.027004</v>
      </c>
      <c r="U44" s="240">
        <v>18635.718765000001</v>
      </c>
      <c r="V44" s="240">
        <v>18640.120837999999</v>
      </c>
      <c r="W44" s="240">
        <v>18644.789736999999</v>
      </c>
      <c r="X44" s="240">
        <v>18649.334986000002</v>
      </c>
      <c r="Y44" s="240">
        <v>18653.578149000001</v>
      </c>
      <c r="Z44" s="240">
        <v>18657.393797000001</v>
      </c>
      <c r="AA44" s="240">
        <v>18661.088931999999</v>
      </c>
      <c r="AB44" s="240">
        <v>18666.700270000001</v>
      </c>
      <c r="AC44" s="240">
        <v>18676.696956</v>
      </c>
      <c r="AD44" s="240">
        <v>18692.547663000001</v>
      </c>
      <c r="AE44" s="240">
        <v>18711.719162000001</v>
      </c>
      <c r="AF44" s="240">
        <v>18730.677755000001</v>
      </c>
      <c r="AG44" s="240">
        <v>18746.737831999999</v>
      </c>
      <c r="AH44" s="240">
        <v>18760.606146999999</v>
      </c>
      <c r="AI44" s="240">
        <v>18773.837544999998</v>
      </c>
      <c r="AJ44" s="240">
        <v>18787.668847000001</v>
      </c>
      <c r="AK44" s="240">
        <v>18802.064794000002</v>
      </c>
      <c r="AL44" s="240">
        <v>18816.6721</v>
      </c>
      <c r="AM44" s="240">
        <v>18831.159602</v>
      </c>
      <c r="AN44" s="240">
        <v>18845.284605000001</v>
      </c>
      <c r="AO44" s="240">
        <v>18858.826536</v>
      </c>
      <c r="AP44" s="240">
        <v>18871.904279999999</v>
      </c>
      <c r="AQ44" s="240">
        <v>18885.994572</v>
      </c>
      <c r="AR44" s="240">
        <v>18902.913604000001</v>
      </c>
      <c r="AS44" s="240">
        <v>18923.656782999999</v>
      </c>
      <c r="AT44" s="240">
        <v>18945.936355000002</v>
      </c>
      <c r="AU44" s="240">
        <v>18966.643779000002</v>
      </c>
      <c r="AV44" s="240">
        <v>18983.546981</v>
      </c>
      <c r="AW44" s="240">
        <v>18997.919753999999</v>
      </c>
      <c r="AX44" s="240">
        <v>19011.912359999998</v>
      </c>
      <c r="AY44" s="240">
        <v>19027.156737000001</v>
      </c>
      <c r="AZ44" s="240">
        <v>19043.211529</v>
      </c>
      <c r="BA44" s="333">
        <v>19059.12</v>
      </c>
      <c r="BB44" s="333">
        <v>19074.22</v>
      </c>
      <c r="BC44" s="333">
        <v>19089.09</v>
      </c>
      <c r="BD44" s="333">
        <v>19104.61</v>
      </c>
      <c r="BE44" s="333">
        <v>19121.400000000001</v>
      </c>
      <c r="BF44" s="333">
        <v>19139.07</v>
      </c>
      <c r="BG44" s="333">
        <v>19156.990000000002</v>
      </c>
      <c r="BH44" s="333">
        <v>19174.66</v>
      </c>
      <c r="BI44" s="333">
        <v>19192.11</v>
      </c>
      <c r="BJ44" s="333">
        <v>19209.54</v>
      </c>
      <c r="BK44" s="333">
        <v>19227.150000000001</v>
      </c>
      <c r="BL44" s="333">
        <v>19245.189999999999</v>
      </c>
      <c r="BM44" s="333">
        <v>19263.95</v>
      </c>
      <c r="BN44" s="333">
        <v>19283.490000000002</v>
      </c>
      <c r="BO44" s="333">
        <v>19303.09</v>
      </c>
      <c r="BP44" s="333">
        <v>19321.86</v>
      </c>
      <c r="BQ44" s="333">
        <v>19339.150000000001</v>
      </c>
      <c r="BR44" s="333">
        <v>19355.43</v>
      </c>
      <c r="BS44" s="333">
        <v>19371.490000000002</v>
      </c>
      <c r="BT44" s="333">
        <v>19387.900000000001</v>
      </c>
      <c r="BU44" s="333">
        <v>19404.66</v>
      </c>
      <c r="BV44" s="333">
        <v>19421.599999999999</v>
      </c>
    </row>
    <row r="45" spans="1:74" s="163" customFormat="1" ht="11.1" customHeight="1" x14ac:dyDescent="0.2">
      <c r="A45" s="148"/>
      <c r="B45" s="168" t="s">
        <v>907</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349"/>
      <c r="BB45" s="349"/>
      <c r="BC45" s="349"/>
      <c r="BD45" s="349"/>
      <c r="BE45" s="349"/>
      <c r="BF45" s="349"/>
      <c r="BG45" s="349"/>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908</v>
      </c>
      <c r="B46" s="210" t="s">
        <v>557</v>
      </c>
      <c r="C46" s="258">
        <v>7.1543666294000001</v>
      </c>
      <c r="D46" s="258">
        <v>7.1619307462000004</v>
      </c>
      <c r="E46" s="258">
        <v>7.1729585921999997</v>
      </c>
      <c r="F46" s="258">
        <v>7.1968657812999997</v>
      </c>
      <c r="G46" s="258">
        <v>7.2077593750000002</v>
      </c>
      <c r="H46" s="258">
        <v>7.2150549873000003</v>
      </c>
      <c r="I46" s="258">
        <v>7.2116137153000004</v>
      </c>
      <c r="J46" s="258">
        <v>7.2170675418999997</v>
      </c>
      <c r="K46" s="258">
        <v>7.2242775643000003</v>
      </c>
      <c r="L46" s="258">
        <v>7.2349520106999998</v>
      </c>
      <c r="M46" s="258">
        <v>7.2443932532000002</v>
      </c>
      <c r="N46" s="258">
        <v>7.2543095202999996</v>
      </c>
      <c r="O46" s="258">
        <v>7.2671605878000003</v>
      </c>
      <c r="P46" s="258">
        <v>7.2761820717000001</v>
      </c>
      <c r="Q46" s="258">
        <v>7.2838337481000002</v>
      </c>
      <c r="R46" s="258">
        <v>7.2856317819000003</v>
      </c>
      <c r="S46" s="258">
        <v>7.2939067194999998</v>
      </c>
      <c r="T46" s="258">
        <v>7.3041747260000003</v>
      </c>
      <c r="U46" s="258">
        <v>7.3235590070000001</v>
      </c>
      <c r="V46" s="258">
        <v>7.3324707468000003</v>
      </c>
      <c r="W46" s="258">
        <v>7.3380331511000003</v>
      </c>
      <c r="X46" s="258">
        <v>7.3331015778999999</v>
      </c>
      <c r="Y46" s="258">
        <v>7.3373237928000004</v>
      </c>
      <c r="Z46" s="258">
        <v>7.3435551536999997</v>
      </c>
      <c r="AA46" s="258">
        <v>7.3566921363000004</v>
      </c>
      <c r="AB46" s="258">
        <v>7.3632694326000001</v>
      </c>
      <c r="AC46" s="258">
        <v>7.3681835181000004</v>
      </c>
      <c r="AD46" s="258">
        <v>7.3665983699000002</v>
      </c>
      <c r="AE46" s="258">
        <v>7.3718130513000002</v>
      </c>
      <c r="AF46" s="258">
        <v>7.3789915393000003</v>
      </c>
      <c r="AG46" s="258">
        <v>7.3934540011000003</v>
      </c>
      <c r="AH46" s="258">
        <v>7.400569977</v>
      </c>
      <c r="AI46" s="258">
        <v>7.4056596341000001</v>
      </c>
      <c r="AJ46" s="258">
        <v>7.4047103776999998</v>
      </c>
      <c r="AK46" s="258">
        <v>7.4087568435</v>
      </c>
      <c r="AL46" s="258">
        <v>7.4137864365999997</v>
      </c>
      <c r="AM46" s="258">
        <v>7.4176495323999996</v>
      </c>
      <c r="AN46" s="258">
        <v>7.4262575988000004</v>
      </c>
      <c r="AO46" s="258">
        <v>7.4374610110999999</v>
      </c>
      <c r="AP46" s="258">
        <v>7.4561961611000003</v>
      </c>
      <c r="AQ46" s="258">
        <v>7.4688879713</v>
      </c>
      <c r="AR46" s="258">
        <v>7.4804728335000004</v>
      </c>
      <c r="AS46" s="258">
        <v>7.4916410136999998</v>
      </c>
      <c r="AT46" s="258">
        <v>7.5004942803999999</v>
      </c>
      <c r="AU46" s="258">
        <v>7.5077228996000001</v>
      </c>
      <c r="AV46" s="258">
        <v>7.5087098412</v>
      </c>
      <c r="AW46" s="258">
        <v>7.5161519380000001</v>
      </c>
      <c r="AX46" s="258">
        <v>7.5254321598000002</v>
      </c>
      <c r="AY46" s="258">
        <v>7.5405552754</v>
      </c>
      <c r="AZ46" s="258">
        <v>7.5505081706999997</v>
      </c>
      <c r="BA46" s="346">
        <v>7.5592959999999998</v>
      </c>
      <c r="BB46" s="346">
        <v>7.5663850000000004</v>
      </c>
      <c r="BC46" s="346">
        <v>7.5732410000000003</v>
      </c>
      <c r="BD46" s="346">
        <v>7.5793309999999998</v>
      </c>
      <c r="BE46" s="346">
        <v>7.5841050000000001</v>
      </c>
      <c r="BF46" s="346">
        <v>7.5890769999999996</v>
      </c>
      <c r="BG46" s="346">
        <v>7.5936959999999996</v>
      </c>
      <c r="BH46" s="346">
        <v>7.5980999999999996</v>
      </c>
      <c r="BI46" s="346">
        <v>7.6019119999999996</v>
      </c>
      <c r="BJ46" s="346">
        <v>7.6052689999999998</v>
      </c>
      <c r="BK46" s="346">
        <v>7.6065950000000004</v>
      </c>
      <c r="BL46" s="346">
        <v>7.6102249999999998</v>
      </c>
      <c r="BM46" s="346">
        <v>7.6145839999999998</v>
      </c>
      <c r="BN46" s="346">
        <v>7.6241430000000001</v>
      </c>
      <c r="BO46" s="346">
        <v>7.6266040000000004</v>
      </c>
      <c r="BP46" s="346">
        <v>7.6264380000000003</v>
      </c>
      <c r="BQ46" s="346">
        <v>7.6194259999999998</v>
      </c>
      <c r="BR46" s="346">
        <v>7.6171740000000003</v>
      </c>
      <c r="BS46" s="346">
        <v>7.6154630000000001</v>
      </c>
      <c r="BT46" s="346">
        <v>7.6142909999999997</v>
      </c>
      <c r="BU46" s="346">
        <v>7.6136590000000002</v>
      </c>
      <c r="BV46" s="346">
        <v>7.6135669999999998</v>
      </c>
    </row>
    <row r="47" spans="1:74" s="163" customFormat="1" ht="11.1" customHeight="1" x14ac:dyDescent="0.2">
      <c r="A47" s="148" t="s">
        <v>909</v>
      </c>
      <c r="B47" s="210" t="s">
        <v>590</v>
      </c>
      <c r="C47" s="258">
        <v>18.905860162</v>
      </c>
      <c r="D47" s="258">
        <v>18.924698046</v>
      </c>
      <c r="E47" s="258">
        <v>18.946859325999998</v>
      </c>
      <c r="F47" s="258">
        <v>18.978638892999999</v>
      </c>
      <c r="G47" s="258">
        <v>19.002725797</v>
      </c>
      <c r="H47" s="258">
        <v>19.025414929</v>
      </c>
      <c r="I47" s="258">
        <v>19.044567274999999</v>
      </c>
      <c r="J47" s="258">
        <v>19.066065123000001</v>
      </c>
      <c r="K47" s="258">
        <v>19.087769458</v>
      </c>
      <c r="L47" s="258">
        <v>19.109697984</v>
      </c>
      <c r="M47" s="258">
        <v>19.131802017999998</v>
      </c>
      <c r="N47" s="258">
        <v>19.154099263999999</v>
      </c>
      <c r="O47" s="258">
        <v>19.179274949</v>
      </c>
      <c r="P47" s="258">
        <v>19.199944695999999</v>
      </c>
      <c r="Q47" s="258">
        <v>19.218793733999998</v>
      </c>
      <c r="R47" s="258">
        <v>19.227873844000001</v>
      </c>
      <c r="S47" s="258">
        <v>19.249042626000001</v>
      </c>
      <c r="T47" s="258">
        <v>19.274351861</v>
      </c>
      <c r="U47" s="258">
        <v>19.313609961000001</v>
      </c>
      <c r="V47" s="258">
        <v>19.339843797</v>
      </c>
      <c r="W47" s="258">
        <v>19.362861777999999</v>
      </c>
      <c r="X47" s="258">
        <v>19.376470928</v>
      </c>
      <c r="Y47" s="258">
        <v>19.397701935000001</v>
      </c>
      <c r="Z47" s="258">
        <v>19.420361822</v>
      </c>
      <c r="AA47" s="258">
        <v>19.448105390999999</v>
      </c>
      <c r="AB47" s="258">
        <v>19.470881935000001</v>
      </c>
      <c r="AC47" s="258">
        <v>19.492346257000001</v>
      </c>
      <c r="AD47" s="258">
        <v>19.507779477</v>
      </c>
      <c r="AE47" s="258">
        <v>19.530158514</v>
      </c>
      <c r="AF47" s="258">
        <v>19.554764489</v>
      </c>
      <c r="AG47" s="258">
        <v>19.588946021999998</v>
      </c>
      <c r="AH47" s="258">
        <v>19.612494405</v>
      </c>
      <c r="AI47" s="258">
        <v>19.632758258999999</v>
      </c>
      <c r="AJ47" s="258">
        <v>19.6438609</v>
      </c>
      <c r="AK47" s="258">
        <v>19.66196321</v>
      </c>
      <c r="AL47" s="258">
        <v>19.681188506000002</v>
      </c>
      <c r="AM47" s="258">
        <v>19.703796879999999</v>
      </c>
      <c r="AN47" s="258">
        <v>19.723573077000001</v>
      </c>
      <c r="AO47" s="258">
        <v>19.742777190000002</v>
      </c>
      <c r="AP47" s="258">
        <v>19.762690124999999</v>
      </c>
      <c r="AQ47" s="258">
        <v>19.779789391000001</v>
      </c>
      <c r="AR47" s="258">
        <v>19.795355892</v>
      </c>
      <c r="AS47" s="258">
        <v>19.799959452</v>
      </c>
      <c r="AT47" s="258">
        <v>19.819533060000001</v>
      </c>
      <c r="AU47" s="258">
        <v>19.844646537999999</v>
      </c>
      <c r="AV47" s="258">
        <v>19.886820513</v>
      </c>
      <c r="AW47" s="258">
        <v>19.914373262000002</v>
      </c>
      <c r="AX47" s="258">
        <v>19.938825412</v>
      </c>
      <c r="AY47" s="258">
        <v>19.957180376</v>
      </c>
      <c r="AZ47" s="258">
        <v>19.977678766</v>
      </c>
      <c r="BA47" s="346">
        <v>19.997319999999998</v>
      </c>
      <c r="BB47" s="346">
        <v>20.015899999999998</v>
      </c>
      <c r="BC47" s="346">
        <v>20.033999999999999</v>
      </c>
      <c r="BD47" s="346">
        <v>20.051410000000001</v>
      </c>
      <c r="BE47" s="346">
        <v>20.069430000000001</v>
      </c>
      <c r="BF47" s="346">
        <v>20.08446</v>
      </c>
      <c r="BG47" s="346">
        <v>20.097809999999999</v>
      </c>
      <c r="BH47" s="346">
        <v>20.109100000000002</v>
      </c>
      <c r="BI47" s="346">
        <v>20.11938</v>
      </c>
      <c r="BJ47" s="346">
        <v>20.12828</v>
      </c>
      <c r="BK47" s="346">
        <v>20.130859999999998</v>
      </c>
      <c r="BL47" s="346">
        <v>20.14066</v>
      </c>
      <c r="BM47" s="346">
        <v>20.15277</v>
      </c>
      <c r="BN47" s="346">
        <v>20.180710000000001</v>
      </c>
      <c r="BO47" s="346">
        <v>20.187270000000002</v>
      </c>
      <c r="BP47" s="346">
        <v>20.185970000000001</v>
      </c>
      <c r="BQ47" s="346">
        <v>20.1645</v>
      </c>
      <c r="BR47" s="346">
        <v>20.156749999999999</v>
      </c>
      <c r="BS47" s="346">
        <v>20.150400000000001</v>
      </c>
      <c r="BT47" s="346">
        <v>20.14546</v>
      </c>
      <c r="BU47" s="346">
        <v>20.141909999999999</v>
      </c>
      <c r="BV47" s="346">
        <v>20.139759999999999</v>
      </c>
    </row>
    <row r="48" spans="1:74" s="163" customFormat="1" ht="11.1" customHeight="1" x14ac:dyDescent="0.2">
      <c r="A48" s="148" t="s">
        <v>910</v>
      </c>
      <c r="B48" s="210" t="s">
        <v>558</v>
      </c>
      <c r="C48" s="258">
        <v>21.321900974999998</v>
      </c>
      <c r="D48" s="258">
        <v>21.348075430000002</v>
      </c>
      <c r="E48" s="258">
        <v>21.379274453000001</v>
      </c>
      <c r="F48" s="258">
        <v>21.430442651</v>
      </c>
      <c r="G48" s="258">
        <v>21.460482357</v>
      </c>
      <c r="H48" s="258">
        <v>21.484338178000002</v>
      </c>
      <c r="I48" s="258">
        <v>21.491438864999999</v>
      </c>
      <c r="J48" s="258">
        <v>21.510855349</v>
      </c>
      <c r="K48" s="258">
        <v>21.532016382999998</v>
      </c>
      <c r="L48" s="258">
        <v>21.55489953</v>
      </c>
      <c r="M48" s="258">
        <v>21.579566492000001</v>
      </c>
      <c r="N48" s="258">
        <v>21.605994831</v>
      </c>
      <c r="O48" s="258">
        <v>21.642378495999999</v>
      </c>
      <c r="P48" s="258">
        <v>21.666184131000001</v>
      </c>
      <c r="Q48" s="258">
        <v>21.685605683999999</v>
      </c>
      <c r="R48" s="258">
        <v>21.690121754</v>
      </c>
      <c r="S48" s="258">
        <v>21.708666192999999</v>
      </c>
      <c r="T48" s="258">
        <v>21.730717600999998</v>
      </c>
      <c r="U48" s="258">
        <v>21.763150688</v>
      </c>
      <c r="V48" s="258">
        <v>21.78706</v>
      </c>
      <c r="W48" s="258">
        <v>21.809320246999999</v>
      </c>
      <c r="X48" s="258">
        <v>21.827846128000001</v>
      </c>
      <c r="Y48" s="258">
        <v>21.848372222999998</v>
      </c>
      <c r="Z48" s="258">
        <v>21.868813231000001</v>
      </c>
      <c r="AA48" s="258">
        <v>21.891204759000001</v>
      </c>
      <c r="AB48" s="258">
        <v>21.909948884999999</v>
      </c>
      <c r="AC48" s="258">
        <v>21.927081217000001</v>
      </c>
      <c r="AD48" s="258">
        <v>21.938276900999998</v>
      </c>
      <c r="AE48" s="258">
        <v>21.955429285000001</v>
      </c>
      <c r="AF48" s="258">
        <v>21.974213515999999</v>
      </c>
      <c r="AG48" s="258">
        <v>22.003789050000002</v>
      </c>
      <c r="AH48" s="258">
        <v>22.018967378999999</v>
      </c>
      <c r="AI48" s="258">
        <v>22.028907960000002</v>
      </c>
      <c r="AJ48" s="258">
        <v>22.01641631</v>
      </c>
      <c r="AK48" s="258">
        <v>22.028777258000002</v>
      </c>
      <c r="AL48" s="258">
        <v>22.048796319000001</v>
      </c>
      <c r="AM48" s="258">
        <v>22.088464768000001</v>
      </c>
      <c r="AN48" s="258">
        <v>22.114806604000002</v>
      </c>
      <c r="AO48" s="258">
        <v>22.139813101000001</v>
      </c>
      <c r="AP48" s="258">
        <v>22.161132728999998</v>
      </c>
      <c r="AQ48" s="258">
        <v>22.185232193000001</v>
      </c>
      <c r="AR48" s="258">
        <v>22.209759965</v>
      </c>
      <c r="AS48" s="258">
        <v>22.237151135000001</v>
      </c>
      <c r="AT48" s="258">
        <v>22.260709201000001</v>
      </c>
      <c r="AU48" s="258">
        <v>22.282869254000001</v>
      </c>
      <c r="AV48" s="258">
        <v>22.298007819999999</v>
      </c>
      <c r="AW48" s="258">
        <v>22.321589454000001</v>
      </c>
      <c r="AX48" s="258">
        <v>22.347990680999999</v>
      </c>
      <c r="AY48" s="258">
        <v>22.383998010999999</v>
      </c>
      <c r="AZ48" s="258">
        <v>22.410948545</v>
      </c>
      <c r="BA48" s="346">
        <v>22.43563</v>
      </c>
      <c r="BB48" s="346">
        <v>22.456949999999999</v>
      </c>
      <c r="BC48" s="346">
        <v>22.477910000000001</v>
      </c>
      <c r="BD48" s="346">
        <v>22.497409999999999</v>
      </c>
      <c r="BE48" s="346">
        <v>22.513439999999999</v>
      </c>
      <c r="BF48" s="346">
        <v>22.53154</v>
      </c>
      <c r="BG48" s="346">
        <v>22.549689999999998</v>
      </c>
      <c r="BH48" s="346">
        <v>22.572399999999998</v>
      </c>
      <c r="BI48" s="346">
        <v>22.587289999999999</v>
      </c>
      <c r="BJ48" s="346">
        <v>22.598859999999998</v>
      </c>
      <c r="BK48" s="346">
        <v>22.601150000000001</v>
      </c>
      <c r="BL48" s="346">
        <v>22.61055</v>
      </c>
      <c r="BM48" s="346">
        <v>22.621089999999999</v>
      </c>
      <c r="BN48" s="346">
        <v>22.64547</v>
      </c>
      <c r="BO48" s="346">
        <v>22.648800000000001</v>
      </c>
      <c r="BP48" s="346">
        <v>22.64376</v>
      </c>
      <c r="BQ48" s="346">
        <v>22.616489999999999</v>
      </c>
      <c r="BR48" s="346">
        <v>22.605119999999999</v>
      </c>
      <c r="BS48" s="346">
        <v>22.595780000000001</v>
      </c>
      <c r="BT48" s="346">
        <v>22.588470000000001</v>
      </c>
      <c r="BU48" s="346">
        <v>22.583189999999998</v>
      </c>
      <c r="BV48" s="346">
        <v>22.57995</v>
      </c>
    </row>
    <row r="49" spans="1:74" s="163" customFormat="1" ht="11.1" customHeight="1" x14ac:dyDescent="0.2">
      <c r="A49" s="148" t="s">
        <v>911</v>
      </c>
      <c r="B49" s="210" t="s">
        <v>559</v>
      </c>
      <c r="C49" s="258">
        <v>10.409976258</v>
      </c>
      <c r="D49" s="258">
        <v>10.423669902</v>
      </c>
      <c r="E49" s="258">
        <v>10.435854941000001</v>
      </c>
      <c r="F49" s="258">
        <v>10.447228789</v>
      </c>
      <c r="G49" s="258">
        <v>10.455873557</v>
      </c>
      <c r="H49" s="258">
        <v>10.462486661</v>
      </c>
      <c r="I49" s="258">
        <v>10.462728423</v>
      </c>
      <c r="J49" s="258">
        <v>10.468532954000001</v>
      </c>
      <c r="K49" s="258">
        <v>10.475560578</v>
      </c>
      <c r="L49" s="258">
        <v>10.485720450000001</v>
      </c>
      <c r="M49" s="258">
        <v>10.493762392000001</v>
      </c>
      <c r="N49" s="258">
        <v>10.501595562</v>
      </c>
      <c r="O49" s="258">
        <v>10.50930548</v>
      </c>
      <c r="P49" s="258">
        <v>10.516656959000001</v>
      </c>
      <c r="Q49" s="258">
        <v>10.523735522999999</v>
      </c>
      <c r="R49" s="258">
        <v>10.527114711999999</v>
      </c>
      <c r="S49" s="258">
        <v>10.536217289</v>
      </c>
      <c r="T49" s="258">
        <v>10.547616796</v>
      </c>
      <c r="U49" s="258">
        <v>10.569434185</v>
      </c>
      <c r="V49" s="258">
        <v>10.579336834999999</v>
      </c>
      <c r="W49" s="258">
        <v>10.585445699999999</v>
      </c>
      <c r="X49" s="258">
        <v>10.578408923</v>
      </c>
      <c r="Y49" s="258">
        <v>10.583944108000001</v>
      </c>
      <c r="Z49" s="258">
        <v>10.592699399000001</v>
      </c>
      <c r="AA49" s="258">
        <v>10.613884356</v>
      </c>
      <c r="AB49" s="258">
        <v>10.622172689999999</v>
      </c>
      <c r="AC49" s="258">
        <v>10.626773962</v>
      </c>
      <c r="AD49" s="258">
        <v>10.61841645</v>
      </c>
      <c r="AE49" s="258">
        <v>10.622597387000001</v>
      </c>
      <c r="AF49" s="258">
        <v>10.630045053</v>
      </c>
      <c r="AG49" s="258">
        <v>10.64702531</v>
      </c>
      <c r="AH49" s="258">
        <v>10.656307033999999</v>
      </c>
      <c r="AI49" s="258">
        <v>10.664156089</v>
      </c>
      <c r="AJ49" s="258">
        <v>10.667910511000001</v>
      </c>
      <c r="AK49" s="258">
        <v>10.674890698</v>
      </c>
      <c r="AL49" s="258">
        <v>10.682434687000001</v>
      </c>
      <c r="AM49" s="258">
        <v>10.688567126000001</v>
      </c>
      <c r="AN49" s="258">
        <v>10.698720235</v>
      </c>
      <c r="AO49" s="258">
        <v>10.710918661999999</v>
      </c>
      <c r="AP49" s="258">
        <v>10.727129658000001</v>
      </c>
      <c r="AQ49" s="258">
        <v>10.741943280999999</v>
      </c>
      <c r="AR49" s="258">
        <v>10.757326783</v>
      </c>
      <c r="AS49" s="258">
        <v>10.778791404</v>
      </c>
      <c r="AT49" s="258">
        <v>10.791181233</v>
      </c>
      <c r="AU49" s="258">
        <v>10.800007511</v>
      </c>
      <c r="AV49" s="258">
        <v>10.796640062</v>
      </c>
      <c r="AW49" s="258">
        <v>10.804811866</v>
      </c>
      <c r="AX49" s="258">
        <v>10.81589275</v>
      </c>
      <c r="AY49" s="258">
        <v>10.835109227</v>
      </c>
      <c r="AZ49" s="258">
        <v>10.848088381</v>
      </c>
      <c r="BA49" s="346">
        <v>10.860060000000001</v>
      </c>
      <c r="BB49" s="346">
        <v>10.87002</v>
      </c>
      <c r="BC49" s="346">
        <v>10.880710000000001</v>
      </c>
      <c r="BD49" s="346">
        <v>10.89114</v>
      </c>
      <c r="BE49" s="346">
        <v>10.901350000000001</v>
      </c>
      <c r="BF49" s="346">
        <v>10.911210000000001</v>
      </c>
      <c r="BG49" s="346">
        <v>10.920769999999999</v>
      </c>
      <c r="BH49" s="346">
        <v>10.930960000000001</v>
      </c>
      <c r="BI49" s="346">
        <v>10.93923</v>
      </c>
      <c r="BJ49" s="346">
        <v>10.94652</v>
      </c>
      <c r="BK49" s="346">
        <v>10.95022</v>
      </c>
      <c r="BL49" s="346">
        <v>10.957470000000001</v>
      </c>
      <c r="BM49" s="346">
        <v>10.965669999999999</v>
      </c>
      <c r="BN49" s="346">
        <v>10.980790000000001</v>
      </c>
      <c r="BO49" s="346">
        <v>10.986420000000001</v>
      </c>
      <c r="BP49" s="346">
        <v>10.988519999999999</v>
      </c>
      <c r="BQ49" s="346">
        <v>10.9819</v>
      </c>
      <c r="BR49" s="346">
        <v>10.98086</v>
      </c>
      <c r="BS49" s="346">
        <v>10.98021</v>
      </c>
      <c r="BT49" s="346">
        <v>10.97993</v>
      </c>
      <c r="BU49" s="346">
        <v>10.980040000000001</v>
      </c>
      <c r="BV49" s="346">
        <v>10.98052</v>
      </c>
    </row>
    <row r="50" spans="1:74" s="163" customFormat="1" ht="11.1" customHeight="1" x14ac:dyDescent="0.2">
      <c r="A50" s="148" t="s">
        <v>912</v>
      </c>
      <c r="B50" s="210" t="s">
        <v>560</v>
      </c>
      <c r="C50" s="258">
        <v>26.675644291000001</v>
      </c>
      <c r="D50" s="258">
        <v>26.733572431999999</v>
      </c>
      <c r="E50" s="258">
        <v>26.791802706999999</v>
      </c>
      <c r="F50" s="258">
        <v>26.850989916</v>
      </c>
      <c r="G50" s="258">
        <v>26.909333358000001</v>
      </c>
      <c r="H50" s="258">
        <v>26.967487832</v>
      </c>
      <c r="I50" s="258">
        <v>27.020008428000001</v>
      </c>
      <c r="J50" s="258">
        <v>27.081868651000001</v>
      </c>
      <c r="K50" s="258">
        <v>27.147623589999998</v>
      </c>
      <c r="L50" s="258">
        <v>27.234154718999999</v>
      </c>
      <c r="M50" s="258">
        <v>27.295037983</v>
      </c>
      <c r="N50" s="258">
        <v>27.347154857</v>
      </c>
      <c r="O50" s="258">
        <v>27.374008696000001</v>
      </c>
      <c r="P50" s="258">
        <v>27.420965272</v>
      </c>
      <c r="Q50" s="258">
        <v>27.471527939000001</v>
      </c>
      <c r="R50" s="258">
        <v>27.530502796</v>
      </c>
      <c r="S50" s="258">
        <v>27.584673075000001</v>
      </c>
      <c r="T50" s="258">
        <v>27.638844873</v>
      </c>
      <c r="U50" s="258">
        <v>27.695550280999999</v>
      </c>
      <c r="V50" s="258">
        <v>27.74782605</v>
      </c>
      <c r="W50" s="258">
        <v>27.798204269999999</v>
      </c>
      <c r="X50" s="258">
        <v>27.846021084</v>
      </c>
      <c r="Y50" s="258">
        <v>27.893102101</v>
      </c>
      <c r="Z50" s="258">
        <v>27.938783463</v>
      </c>
      <c r="AA50" s="258">
        <v>27.987939504</v>
      </c>
      <c r="AB50" s="258">
        <v>28.027165804999999</v>
      </c>
      <c r="AC50" s="258">
        <v>28.061336699999998</v>
      </c>
      <c r="AD50" s="258">
        <v>28.087821964</v>
      </c>
      <c r="AE50" s="258">
        <v>28.113854716999999</v>
      </c>
      <c r="AF50" s="258">
        <v>28.136804733999998</v>
      </c>
      <c r="AG50" s="258">
        <v>28.142498680999999</v>
      </c>
      <c r="AH50" s="258">
        <v>28.169913225999998</v>
      </c>
      <c r="AI50" s="258">
        <v>28.204875034000001</v>
      </c>
      <c r="AJ50" s="258">
        <v>28.255865019000002</v>
      </c>
      <c r="AK50" s="258">
        <v>28.299560671999998</v>
      </c>
      <c r="AL50" s="258">
        <v>28.344442903000001</v>
      </c>
      <c r="AM50" s="258">
        <v>28.390421579000002</v>
      </c>
      <c r="AN50" s="258">
        <v>28.437744571</v>
      </c>
      <c r="AO50" s="258">
        <v>28.486321744000001</v>
      </c>
      <c r="AP50" s="258">
        <v>28.537699779</v>
      </c>
      <c r="AQ50" s="258">
        <v>28.587625302999999</v>
      </c>
      <c r="AR50" s="258">
        <v>28.637644995999999</v>
      </c>
      <c r="AS50" s="258">
        <v>28.689857817</v>
      </c>
      <c r="AT50" s="258">
        <v>28.738491633999999</v>
      </c>
      <c r="AU50" s="258">
        <v>28.785645402</v>
      </c>
      <c r="AV50" s="258">
        <v>28.825805894999998</v>
      </c>
      <c r="AW50" s="258">
        <v>28.874134489999999</v>
      </c>
      <c r="AX50" s="258">
        <v>28.925117961000002</v>
      </c>
      <c r="AY50" s="258">
        <v>28.985446110000002</v>
      </c>
      <c r="AZ50" s="258">
        <v>29.036721974999999</v>
      </c>
      <c r="BA50" s="346">
        <v>29.085640000000001</v>
      </c>
      <c r="BB50" s="346">
        <v>29.131779999999999</v>
      </c>
      <c r="BC50" s="346">
        <v>29.176269999999999</v>
      </c>
      <c r="BD50" s="346">
        <v>29.218710000000002</v>
      </c>
      <c r="BE50" s="346">
        <v>29.258700000000001</v>
      </c>
      <c r="BF50" s="346">
        <v>29.297329999999999</v>
      </c>
      <c r="BG50" s="346">
        <v>29.334199999999999</v>
      </c>
      <c r="BH50" s="346">
        <v>29.369440000000001</v>
      </c>
      <c r="BI50" s="346">
        <v>29.402699999999999</v>
      </c>
      <c r="BJ50" s="346">
        <v>29.434100000000001</v>
      </c>
      <c r="BK50" s="346">
        <v>29.456399999999999</v>
      </c>
      <c r="BL50" s="346">
        <v>29.4895</v>
      </c>
      <c r="BM50" s="346">
        <v>29.52618</v>
      </c>
      <c r="BN50" s="346">
        <v>29.58737</v>
      </c>
      <c r="BO50" s="346">
        <v>29.615469999999998</v>
      </c>
      <c r="BP50" s="346">
        <v>29.631430000000002</v>
      </c>
      <c r="BQ50" s="346">
        <v>29.615179999999999</v>
      </c>
      <c r="BR50" s="346">
        <v>29.62191</v>
      </c>
      <c r="BS50" s="346">
        <v>29.631550000000001</v>
      </c>
      <c r="BT50" s="346">
        <v>29.644089999999998</v>
      </c>
      <c r="BU50" s="346">
        <v>29.659549999999999</v>
      </c>
      <c r="BV50" s="346">
        <v>29.677910000000001</v>
      </c>
    </row>
    <row r="51" spans="1:74" s="163" customFormat="1" ht="11.1" customHeight="1" x14ac:dyDescent="0.2">
      <c r="A51" s="148" t="s">
        <v>913</v>
      </c>
      <c r="B51" s="210" t="s">
        <v>561</v>
      </c>
      <c r="C51" s="258">
        <v>7.7808296244999999</v>
      </c>
      <c r="D51" s="258">
        <v>7.7904082473000003</v>
      </c>
      <c r="E51" s="258">
        <v>7.8024409196000004</v>
      </c>
      <c r="F51" s="258">
        <v>7.8218489278999996</v>
      </c>
      <c r="G51" s="258">
        <v>7.8350987340999998</v>
      </c>
      <c r="H51" s="258">
        <v>7.8471116246000001</v>
      </c>
      <c r="I51" s="258">
        <v>7.8536877738999999</v>
      </c>
      <c r="J51" s="258">
        <v>7.8663767027000002</v>
      </c>
      <c r="K51" s="258">
        <v>7.8809785853000003</v>
      </c>
      <c r="L51" s="258">
        <v>7.9022421980999997</v>
      </c>
      <c r="M51" s="258">
        <v>7.9171084059999997</v>
      </c>
      <c r="N51" s="258">
        <v>7.9303259854999997</v>
      </c>
      <c r="O51" s="258">
        <v>7.9414653669000002</v>
      </c>
      <c r="P51" s="258">
        <v>7.9517078665999996</v>
      </c>
      <c r="Q51" s="258">
        <v>7.9606239150000002</v>
      </c>
      <c r="R51" s="258">
        <v>7.9641460156999999</v>
      </c>
      <c r="S51" s="258">
        <v>7.9734597838000001</v>
      </c>
      <c r="T51" s="258">
        <v>7.9844977228999996</v>
      </c>
      <c r="U51" s="258">
        <v>8.0025077500999995</v>
      </c>
      <c r="V51" s="258">
        <v>8.0130580932999997</v>
      </c>
      <c r="W51" s="258">
        <v>8.0213966695999996</v>
      </c>
      <c r="X51" s="258">
        <v>8.0229527485999999</v>
      </c>
      <c r="Y51" s="258">
        <v>8.0302958389000008</v>
      </c>
      <c r="Z51" s="258">
        <v>8.0388552099999995</v>
      </c>
      <c r="AA51" s="258">
        <v>8.0527568673999994</v>
      </c>
      <c r="AB51" s="258">
        <v>8.0606542960999992</v>
      </c>
      <c r="AC51" s="258">
        <v>8.0666735014000004</v>
      </c>
      <c r="AD51" s="258">
        <v>8.0662282099000002</v>
      </c>
      <c r="AE51" s="258">
        <v>8.0719306739000007</v>
      </c>
      <c r="AF51" s="258">
        <v>8.0791946199000009</v>
      </c>
      <c r="AG51" s="258">
        <v>8.0914279637999993</v>
      </c>
      <c r="AH51" s="258">
        <v>8.0992589368000001</v>
      </c>
      <c r="AI51" s="258">
        <v>8.1060954547000001</v>
      </c>
      <c r="AJ51" s="258">
        <v>8.1093768395999994</v>
      </c>
      <c r="AK51" s="258">
        <v>8.1161449560999994</v>
      </c>
      <c r="AL51" s="258">
        <v>8.1238391262</v>
      </c>
      <c r="AM51" s="258">
        <v>8.1330007279000007</v>
      </c>
      <c r="AN51" s="258">
        <v>8.1421409717</v>
      </c>
      <c r="AO51" s="258">
        <v>8.1518012355000007</v>
      </c>
      <c r="AP51" s="258">
        <v>8.1631874892000003</v>
      </c>
      <c r="AQ51" s="258">
        <v>8.1729833158999998</v>
      </c>
      <c r="AR51" s="258">
        <v>8.1823946854000003</v>
      </c>
      <c r="AS51" s="258">
        <v>8.1890687307000007</v>
      </c>
      <c r="AT51" s="258">
        <v>8.1994758357999995</v>
      </c>
      <c r="AU51" s="258">
        <v>8.2112631338999993</v>
      </c>
      <c r="AV51" s="258">
        <v>8.2264674417000005</v>
      </c>
      <c r="AW51" s="258">
        <v>8.2394875130000003</v>
      </c>
      <c r="AX51" s="258">
        <v>8.2523601645000006</v>
      </c>
      <c r="AY51" s="258">
        <v>8.2658754194000004</v>
      </c>
      <c r="AZ51" s="258">
        <v>8.2778607143999992</v>
      </c>
      <c r="BA51" s="346">
        <v>8.2891060000000003</v>
      </c>
      <c r="BB51" s="346">
        <v>8.2991949999999992</v>
      </c>
      <c r="BC51" s="346">
        <v>8.3092729999999992</v>
      </c>
      <c r="BD51" s="346">
        <v>8.3189240000000009</v>
      </c>
      <c r="BE51" s="346">
        <v>8.3278890000000008</v>
      </c>
      <c r="BF51" s="346">
        <v>8.3368789999999997</v>
      </c>
      <c r="BG51" s="346">
        <v>8.3456360000000007</v>
      </c>
      <c r="BH51" s="346">
        <v>8.3549419999999994</v>
      </c>
      <c r="BI51" s="346">
        <v>8.3626459999999998</v>
      </c>
      <c r="BJ51" s="346">
        <v>8.3695310000000003</v>
      </c>
      <c r="BK51" s="346">
        <v>8.3731989999999996</v>
      </c>
      <c r="BL51" s="346">
        <v>8.3802430000000001</v>
      </c>
      <c r="BM51" s="346">
        <v>8.3882639999999995</v>
      </c>
      <c r="BN51" s="346">
        <v>8.4033270000000009</v>
      </c>
      <c r="BO51" s="346">
        <v>8.4087549999999993</v>
      </c>
      <c r="BP51" s="346">
        <v>8.4106129999999997</v>
      </c>
      <c r="BQ51" s="346">
        <v>8.4036829999999991</v>
      </c>
      <c r="BR51" s="346">
        <v>8.4023129999999995</v>
      </c>
      <c r="BS51" s="346">
        <v>8.4012849999999997</v>
      </c>
      <c r="BT51" s="346">
        <v>8.4006000000000007</v>
      </c>
      <c r="BU51" s="346">
        <v>8.4002569999999999</v>
      </c>
      <c r="BV51" s="346">
        <v>8.4002579999999991</v>
      </c>
    </row>
    <row r="52" spans="1:74" s="163" customFormat="1" ht="11.1" customHeight="1" x14ac:dyDescent="0.2">
      <c r="A52" s="148" t="s">
        <v>914</v>
      </c>
      <c r="B52" s="210" t="s">
        <v>562</v>
      </c>
      <c r="C52" s="258">
        <v>16.594997327000002</v>
      </c>
      <c r="D52" s="258">
        <v>16.611879815000002</v>
      </c>
      <c r="E52" s="258">
        <v>16.625250010999999</v>
      </c>
      <c r="F52" s="258">
        <v>16.626226285000001</v>
      </c>
      <c r="G52" s="258">
        <v>16.639233115</v>
      </c>
      <c r="H52" s="258">
        <v>16.655388874</v>
      </c>
      <c r="I52" s="258">
        <v>16.682524266000001</v>
      </c>
      <c r="J52" s="258">
        <v>16.699104851000001</v>
      </c>
      <c r="K52" s="258">
        <v>16.712961334999999</v>
      </c>
      <c r="L52" s="258">
        <v>16.722305939999998</v>
      </c>
      <c r="M52" s="258">
        <v>16.732055055</v>
      </c>
      <c r="N52" s="258">
        <v>16.740420903</v>
      </c>
      <c r="O52" s="258">
        <v>16.745631457000002</v>
      </c>
      <c r="P52" s="258">
        <v>16.752559789999999</v>
      </c>
      <c r="Q52" s="258">
        <v>16.759433873999999</v>
      </c>
      <c r="R52" s="258">
        <v>16.760718901000001</v>
      </c>
      <c r="S52" s="258">
        <v>16.771635598</v>
      </c>
      <c r="T52" s="258">
        <v>16.786649154999999</v>
      </c>
      <c r="U52" s="258">
        <v>16.810572732000001</v>
      </c>
      <c r="V52" s="258">
        <v>16.830170139</v>
      </c>
      <c r="W52" s="258">
        <v>16.850254534000001</v>
      </c>
      <c r="X52" s="258">
        <v>16.870447868999999</v>
      </c>
      <c r="Y52" s="258">
        <v>16.891789781</v>
      </c>
      <c r="Z52" s="258">
        <v>16.913902221000001</v>
      </c>
      <c r="AA52" s="258">
        <v>16.937216960000001</v>
      </c>
      <c r="AB52" s="258">
        <v>16.960546624999999</v>
      </c>
      <c r="AC52" s="258">
        <v>16.984322986999999</v>
      </c>
      <c r="AD52" s="258">
        <v>17.011377282000002</v>
      </c>
      <c r="AE52" s="258">
        <v>17.033923613999999</v>
      </c>
      <c r="AF52" s="258">
        <v>17.054793217</v>
      </c>
      <c r="AG52" s="258">
        <v>17.065029943999999</v>
      </c>
      <c r="AH52" s="258">
        <v>17.089263199000001</v>
      </c>
      <c r="AI52" s="258">
        <v>17.118536836000001</v>
      </c>
      <c r="AJ52" s="258">
        <v>17.160741303999998</v>
      </c>
      <c r="AK52" s="258">
        <v>17.194177865</v>
      </c>
      <c r="AL52" s="258">
        <v>17.226736969000001</v>
      </c>
      <c r="AM52" s="258">
        <v>17.249510904000001</v>
      </c>
      <c r="AN52" s="258">
        <v>17.286995877999999</v>
      </c>
      <c r="AO52" s="258">
        <v>17.33028418</v>
      </c>
      <c r="AP52" s="258">
        <v>17.395847113999999</v>
      </c>
      <c r="AQ52" s="258">
        <v>17.438388590999999</v>
      </c>
      <c r="AR52" s="258">
        <v>17.474379915</v>
      </c>
      <c r="AS52" s="258">
        <v>17.493541581999999</v>
      </c>
      <c r="AT52" s="258">
        <v>17.524142230999999</v>
      </c>
      <c r="AU52" s="258">
        <v>17.555902357000001</v>
      </c>
      <c r="AV52" s="258">
        <v>17.589751689</v>
      </c>
      <c r="AW52" s="258">
        <v>17.623133472999999</v>
      </c>
      <c r="AX52" s="258">
        <v>17.656977438999998</v>
      </c>
      <c r="AY52" s="258">
        <v>17.694661324999998</v>
      </c>
      <c r="AZ52" s="258">
        <v>17.726896349</v>
      </c>
      <c r="BA52" s="346">
        <v>17.757059999999999</v>
      </c>
      <c r="BB52" s="346">
        <v>17.783049999999999</v>
      </c>
      <c r="BC52" s="346">
        <v>17.810649999999999</v>
      </c>
      <c r="BD52" s="346">
        <v>17.837759999999999</v>
      </c>
      <c r="BE52" s="346">
        <v>17.864740000000001</v>
      </c>
      <c r="BF52" s="346">
        <v>17.890599999999999</v>
      </c>
      <c r="BG52" s="346">
        <v>17.915700000000001</v>
      </c>
      <c r="BH52" s="346">
        <v>17.940560000000001</v>
      </c>
      <c r="BI52" s="346">
        <v>17.963750000000001</v>
      </c>
      <c r="BJ52" s="346">
        <v>17.985769999999999</v>
      </c>
      <c r="BK52" s="346">
        <v>18.001359999999998</v>
      </c>
      <c r="BL52" s="346">
        <v>18.025040000000001</v>
      </c>
      <c r="BM52" s="346">
        <v>18.05151</v>
      </c>
      <c r="BN52" s="346">
        <v>18.0944</v>
      </c>
      <c r="BO52" s="346">
        <v>18.11628</v>
      </c>
      <c r="BP52" s="346">
        <v>18.130759999999999</v>
      </c>
      <c r="BQ52" s="346">
        <v>18.127109999999998</v>
      </c>
      <c r="BR52" s="346">
        <v>18.134830000000001</v>
      </c>
      <c r="BS52" s="346">
        <v>18.143180000000001</v>
      </c>
      <c r="BT52" s="346">
        <v>18.152170000000002</v>
      </c>
      <c r="BU52" s="346">
        <v>18.161799999999999</v>
      </c>
      <c r="BV52" s="346">
        <v>18.172070000000001</v>
      </c>
    </row>
    <row r="53" spans="1:74" s="163" customFormat="1" ht="11.1" customHeight="1" x14ac:dyDescent="0.2">
      <c r="A53" s="148" t="s">
        <v>915</v>
      </c>
      <c r="B53" s="210" t="s">
        <v>563</v>
      </c>
      <c r="C53" s="258">
        <v>9.9287946071000004</v>
      </c>
      <c r="D53" s="258">
        <v>9.9525047550999997</v>
      </c>
      <c r="E53" s="258">
        <v>9.9717208316000008</v>
      </c>
      <c r="F53" s="258">
        <v>9.9790457823000001</v>
      </c>
      <c r="G53" s="258">
        <v>9.9948215068999993</v>
      </c>
      <c r="H53" s="258">
        <v>10.011650951</v>
      </c>
      <c r="I53" s="258">
        <v>10.027561538</v>
      </c>
      <c r="J53" s="258">
        <v>10.047977853000001</v>
      </c>
      <c r="K53" s="258">
        <v>10.070927319999999</v>
      </c>
      <c r="L53" s="258">
        <v>10.102585838</v>
      </c>
      <c r="M53" s="258">
        <v>10.125969682999999</v>
      </c>
      <c r="N53" s="258">
        <v>10.147254756000001</v>
      </c>
      <c r="O53" s="258">
        <v>10.164054869999999</v>
      </c>
      <c r="P53" s="258">
        <v>10.182932035</v>
      </c>
      <c r="Q53" s="258">
        <v>10.201500063999999</v>
      </c>
      <c r="R53" s="258">
        <v>10.215055635000001</v>
      </c>
      <c r="S53" s="258">
        <v>10.236532888999999</v>
      </c>
      <c r="T53" s="258">
        <v>10.261228502</v>
      </c>
      <c r="U53" s="258">
        <v>10.299326834</v>
      </c>
      <c r="V53" s="258">
        <v>10.322820893999999</v>
      </c>
      <c r="W53" s="258">
        <v>10.341895042999999</v>
      </c>
      <c r="X53" s="258">
        <v>10.347337838</v>
      </c>
      <c r="Y53" s="258">
        <v>10.364480745</v>
      </c>
      <c r="Z53" s="258">
        <v>10.384112323</v>
      </c>
      <c r="AA53" s="258">
        <v>10.410025338000001</v>
      </c>
      <c r="AB53" s="258">
        <v>10.431789681</v>
      </c>
      <c r="AC53" s="258">
        <v>10.453198119</v>
      </c>
      <c r="AD53" s="258">
        <v>10.472537421</v>
      </c>
      <c r="AE53" s="258">
        <v>10.494518971</v>
      </c>
      <c r="AF53" s="258">
        <v>10.51742954</v>
      </c>
      <c r="AG53" s="258">
        <v>10.545496447</v>
      </c>
      <c r="AH53" s="258">
        <v>10.567094558999999</v>
      </c>
      <c r="AI53" s="258">
        <v>10.586451198000001</v>
      </c>
      <c r="AJ53" s="258">
        <v>10.597045235</v>
      </c>
      <c r="AK53" s="258">
        <v>10.616809771</v>
      </c>
      <c r="AL53" s="258">
        <v>10.639223677</v>
      </c>
      <c r="AM53" s="258">
        <v>10.668221409999999</v>
      </c>
      <c r="AN53" s="258">
        <v>10.692983218</v>
      </c>
      <c r="AO53" s="258">
        <v>10.717443555999999</v>
      </c>
      <c r="AP53" s="258">
        <v>10.739210327</v>
      </c>
      <c r="AQ53" s="258">
        <v>10.764861797</v>
      </c>
      <c r="AR53" s="258">
        <v>10.792005869</v>
      </c>
      <c r="AS53" s="258">
        <v>10.824710192</v>
      </c>
      <c r="AT53" s="258">
        <v>10.851788732999999</v>
      </c>
      <c r="AU53" s="258">
        <v>10.877309138999999</v>
      </c>
      <c r="AV53" s="258">
        <v>10.898563034</v>
      </c>
      <c r="AW53" s="258">
        <v>10.922998456</v>
      </c>
      <c r="AX53" s="258">
        <v>10.947907025999999</v>
      </c>
      <c r="AY53" s="258">
        <v>10.975608188000001</v>
      </c>
      <c r="AZ53" s="258">
        <v>10.999723474</v>
      </c>
      <c r="BA53" s="346">
        <v>11.02257</v>
      </c>
      <c r="BB53" s="346">
        <v>11.043620000000001</v>
      </c>
      <c r="BC53" s="346">
        <v>11.06434</v>
      </c>
      <c r="BD53" s="346">
        <v>11.08419</v>
      </c>
      <c r="BE53" s="346">
        <v>11.10276</v>
      </c>
      <c r="BF53" s="346">
        <v>11.12119</v>
      </c>
      <c r="BG53" s="346">
        <v>11.13907</v>
      </c>
      <c r="BH53" s="346">
        <v>11.156829999999999</v>
      </c>
      <c r="BI53" s="346">
        <v>11.173260000000001</v>
      </c>
      <c r="BJ53" s="346">
        <v>11.18881</v>
      </c>
      <c r="BK53" s="346">
        <v>11.19918</v>
      </c>
      <c r="BL53" s="346">
        <v>11.21616</v>
      </c>
      <c r="BM53" s="346">
        <v>11.235480000000001</v>
      </c>
      <c r="BN53" s="346">
        <v>11.26723</v>
      </c>
      <c r="BO53" s="346">
        <v>11.283620000000001</v>
      </c>
      <c r="BP53" s="346">
        <v>11.294750000000001</v>
      </c>
      <c r="BQ53" s="346">
        <v>11.29298</v>
      </c>
      <c r="BR53" s="346">
        <v>11.299329999999999</v>
      </c>
      <c r="BS53" s="346">
        <v>11.306150000000001</v>
      </c>
      <c r="BT53" s="346">
        <v>11.31344</v>
      </c>
      <c r="BU53" s="346">
        <v>11.321210000000001</v>
      </c>
      <c r="BV53" s="346">
        <v>11.329459999999999</v>
      </c>
    </row>
    <row r="54" spans="1:74" s="163" customFormat="1" ht="11.1" customHeight="1" x14ac:dyDescent="0.2">
      <c r="A54" s="149" t="s">
        <v>916</v>
      </c>
      <c r="B54" s="211" t="s">
        <v>564</v>
      </c>
      <c r="C54" s="69">
        <v>21.574175197999999</v>
      </c>
      <c r="D54" s="69">
        <v>21.628404493000001</v>
      </c>
      <c r="E54" s="69">
        <v>21.680317261999999</v>
      </c>
      <c r="F54" s="69">
        <v>21.722526397999999</v>
      </c>
      <c r="G54" s="69">
        <v>21.775346446</v>
      </c>
      <c r="H54" s="69">
        <v>21.831390297999999</v>
      </c>
      <c r="I54" s="69">
        <v>21.897186087000001</v>
      </c>
      <c r="J54" s="69">
        <v>21.954781448999999</v>
      </c>
      <c r="K54" s="69">
        <v>22.010704515</v>
      </c>
      <c r="L54" s="69">
        <v>22.066484502000002</v>
      </c>
      <c r="M54" s="69">
        <v>22.117916066999999</v>
      </c>
      <c r="N54" s="69">
        <v>22.166528423999999</v>
      </c>
      <c r="O54" s="69">
        <v>22.206472180999999</v>
      </c>
      <c r="P54" s="69">
        <v>22.253833169</v>
      </c>
      <c r="Q54" s="69">
        <v>22.302761994000001</v>
      </c>
      <c r="R54" s="69">
        <v>22.359555602</v>
      </c>
      <c r="S54" s="69">
        <v>22.406897394000001</v>
      </c>
      <c r="T54" s="69">
        <v>22.451084313999999</v>
      </c>
      <c r="U54" s="69">
        <v>22.486469206999999</v>
      </c>
      <c r="V54" s="69">
        <v>22.528581753000001</v>
      </c>
      <c r="W54" s="69">
        <v>22.571774796</v>
      </c>
      <c r="X54" s="69">
        <v>22.622909225000001</v>
      </c>
      <c r="Y54" s="69">
        <v>22.663117593999999</v>
      </c>
      <c r="Z54" s="69">
        <v>22.699260794000001</v>
      </c>
      <c r="AA54" s="69">
        <v>22.717891256000001</v>
      </c>
      <c r="AB54" s="69">
        <v>22.755989792000001</v>
      </c>
      <c r="AC54" s="69">
        <v>22.800108834</v>
      </c>
      <c r="AD54" s="69">
        <v>22.863868932999999</v>
      </c>
      <c r="AE54" s="69">
        <v>22.909813576000001</v>
      </c>
      <c r="AF54" s="69">
        <v>22.951563313000001</v>
      </c>
      <c r="AG54" s="69">
        <v>22.978687658999998</v>
      </c>
      <c r="AH54" s="69">
        <v>23.019870448999999</v>
      </c>
      <c r="AI54" s="69">
        <v>23.064681195999999</v>
      </c>
      <c r="AJ54" s="69">
        <v>23.121820203999999</v>
      </c>
      <c r="AK54" s="69">
        <v>23.167361639999999</v>
      </c>
      <c r="AL54" s="69">
        <v>23.210005807999998</v>
      </c>
      <c r="AM54" s="69">
        <v>23.251297438999998</v>
      </c>
      <c r="AN54" s="69">
        <v>23.286988518000001</v>
      </c>
      <c r="AO54" s="69">
        <v>23.318623777999999</v>
      </c>
      <c r="AP54" s="69">
        <v>23.335617858999999</v>
      </c>
      <c r="AQ54" s="69">
        <v>23.3670805</v>
      </c>
      <c r="AR54" s="69">
        <v>23.402426341999998</v>
      </c>
      <c r="AS54" s="69">
        <v>23.447583517000002</v>
      </c>
      <c r="AT54" s="69">
        <v>23.486249658999999</v>
      </c>
      <c r="AU54" s="69">
        <v>23.5243529</v>
      </c>
      <c r="AV54" s="69">
        <v>23.559633147</v>
      </c>
      <c r="AW54" s="69">
        <v>23.598305657000001</v>
      </c>
      <c r="AX54" s="69">
        <v>23.638110337000001</v>
      </c>
      <c r="AY54" s="69">
        <v>23.684551553999999</v>
      </c>
      <c r="AZ54" s="69">
        <v>23.722492298999999</v>
      </c>
      <c r="BA54" s="350">
        <v>23.757439999999999</v>
      </c>
      <c r="BB54" s="350">
        <v>23.786210000000001</v>
      </c>
      <c r="BC54" s="350">
        <v>23.817540000000001</v>
      </c>
      <c r="BD54" s="350">
        <v>23.84826</v>
      </c>
      <c r="BE54" s="350">
        <v>23.879370000000002</v>
      </c>
      <c r="BF54" s="350">
        <v>23.908090000000001</v>
      </c>
      <c r="BG54" s="350">
        <v>23.93544</v>
      </c>
      <c r="BH54" s="350">
        <v>23.96161</v>
      </c>
      <c r="BI54" s="350">
        <v>23.986080000000001</v>
      </c>
      <c r="BJ54" s="350">
        <v>24.00902</v>
      </c>
      <c r="BK54" s="350">
        <v>24.0258</v>
      </c>
      <c r="BL54" s="350">
        <v>24.049209999999999</v>
      </c>
      <c r="BM54" s="350">
        <v>24.074590000000001</v>
      </c>
      <c r="BN54" s="350">
        <v>24.11543</v>
      </c>
      <c r="BO54" s="350">
        <v>24.13466</v>
      </c>
      <c r="BP54" s="350">
        <v>24.145769999999999</v>
      </c>
      <c r="BQ54" s="350">
        <v>24.136279999999999</v>
      </c>
      <c r="BR54" s="350">
        <v>24.140499999999999</v>
      </c>
      <c r="BS54" s="350">
        <v>24.145949999999999</v>
      </c>
      <c r="BT54" s="350">
        <v>24.152629999999998</v>
      </c>
      <c r="BU54" s="350">
        <v>24.160550000000001</v>
      </c>
      <c r="BV54" s="350">
        <v>24.169699999999999</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719"/>
      <c r="BE55" s="719"/>
      <c r="BF55" s="719"/>
      <c r="BG55" s="719"/>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781" t="s">
        <v>1003</v>
      </c>
      <c r="C56" s="782"/>
      <c r="D56" s="782"/>
      <c r="E56" s="782"/>
      <c r="F56" s="782"/>
      <c r="G56" s="782"/>
      <c r="H56" s="782"/>
      <c r="I56" s="782"/>
      <c r="J56" s="782"/>
      <c r="K56" s="782"/>
      <c r="L56" s="782"/>
      <c r="M56" s="782"/>
      <c r="N56" s="782"/>
      <c r="O56" s="782"/>
      <c r="P56" s="782"/>
      <c r="Q56" s="782"/>
      <c r="AY56" s="509"/>
      <c r="AZ56" s="509"/>
      <c r="BA56" s="509"/>
      <c r="BB56" s="509"/>
      <c r="BC56" s="509"/>
      <c r="BD56" s="720"/>
      <c r="BE56" s="720"/>
      <c r="BF56" s="720"/>
      <c r="BG56" s="720"/>
      <c r="BH56" s="509"/>
      <c r="BI56" s="509"/>
      <c r="BJ56" s="509"/>
    </row>
    <row r="57" spans="1:74" s="470" customFormat="1" ht="12" customHeight="1" x14ac:dyDescent="0.2">
      <c r="A57" s="469"/>
      <c r="B57" s="803" t="s">
        <v>1028</v>
      </c>
      <c r="C57" s="804"/>
      <c r="D57" s="804"/>
      <c r="E57" s="804"/>
      <c r="F57" s="804"/>
      <c r="G57" s="804"/>
      <c r="H57" s="804"/>
      <c r="I57" s="804"/>
      <c r="J57" s="804"/>
      <c r="K57" s="804"/>
      <c r="L57" s="804"/>
      <c r="M57" s="804"/>
      <c r="N57" s="804"/>
      <c r="O57" s="804"/>
      <c r="P57" s="804"/>
      <c r="Q57" s="800"/>
      <c r="AY57" s="510"/>
      <c r="AZ57" s="510"/>
      <c r="BA57" s="510"/>
      <c r="BB57" s="510"/>
      <c r="BC57" s="510"/>
      <c r="BD57" s="721"/>
      <c r="BE57" s="721"/>
      <c r="BF57" s="721"/>
      <c r="BG57" s="721"/>
      <c r="BH57" s="510"/>
      <c r="BI57" s="510"/>
      <c r="BJ57" s="510"/>
    </row>
    <row r="58" spans="1:74" s="470" customFormat="1" ht="12" customHeight="1" x14ac:dyDescent="0.2">
      <c r="A58" s="469"/>
      <c r="B58" s="798" t="s">
        <v>1064</v>
      </c>
      <c r="C58" s="804"/>
      <c r="D58" s="804"/>
      <c r="E58" s="804"/>
      <c r="F58" s="804"/>
      <c r="G58" s="804"/>
      <c r="H58" s="804"/>
      <c r="I58" s="804"/>
      <c r="J58" s="804"/>
      <c r="K58" s="804"/>
      <c r="L58" s="804"/>
      <c r="M58" s="804"/>
      <c r="N58" s="804"/>
      <c r="O58" s="804"/>
      <c r="P58" s="804"/>
      <c r="Q58" s="800"/>
      <c r="AY58" s="510"/>
      <c r="AZ58" s="510"/>
      <c r="BA58" s="510"/>
      <c r="BB58" s="510"/>
      <c r="BC58" s="510"/>
      <c r="BD58" s="721"/>
      <c r="BE58" s="721"/>
      <c r="BF58" s="721"/>
      <c r="BG58" s="721"/>
      <c r="BH58" s="510"/>
      <c r="BI58" s="510"/>
      <c r="BJ58" s="510"/>
    </row>
    <row r="59" spans="1:74" s="471" customFormat="1" ht="12" customHeight="1" x14ac:dyDescent="0.2">
      <c r="A59" s="469"/>
      <c r="B59" s="831" t="s">
        <v>1065</v>
      </c>
      <c r="C59" s="800"/>
      <c r="D59" s="800"/>
      <c r="E59" s="800"/>
      <c r="F59" s="800"/>
      <c r="G59" s="800"/>
      <c r="H59" s="800"/>
      <c r="I59" s="800"/>
      <c r="J59" s="800"/>
      <c r="K59" s="800"/>
      <c r="L59" s="800"/>
      <c r="M59" s="800"/>
      <c r="N59" s="800"/>
      <c r="O59" s="800"/>
      <c r="P59" s="800"/>
      <c r="Q59" s="800"/>
      <c r="AY59" s="511"/>
      <c r="AZ59" s="511"/>
      <c r="BA59" s="511"/>
      <c r="BB59" s="511"/>
      <c r="BC59" s="511"/>
      <c r="BD59" s="722"/>
      <c r="BE59" s="722"/>
      <c r="BF59" s="722"/>
      <c r="BG59" s="722"/>
      <c r="BH59" s="511"/>
      <c r="BI59" s="511"/>
      <c r="BJ59" s="511"/>
    </row>
    <row r="60" spans="1:74" s="470" customFormat="1" ht="12" customHeight="1" x14ac:dyDescent="0.2">
      <c r="A60" s="469"/>
      <c r="B60" s="803" t="s">
        <v>4</v>
      </c>
      <c r="C60" s="804"/>
      <c r="D60" s="804"/>
      <c r="E60" s="804"/>
      <c r="F60" s="804"/>
      <c r="G60" s="804"/>
      <c r="H60" s="804"/>
      <c r="I60" s="804"/>
      <c r="J60" s="804"/>
      <c r="K60" s="804"/>
      <c r="L60" s="804"/>
      <c r="M60" s="804"/>
      <c r="N60" s="804"/>
      <c r="O60" s="804"/>
      <c r="P60" s="804"/>
      <c r="Q60" s="800"/>
      <c r="AY60" s="510"/>
      <c r="AZ60" s="510"/>
      <c r="BA60" s="510"/>
      <c r="BB60" s="510"/>
      <c r="BC60" s="510"/>
      <c r="BD60" s="721"/>
      <c r="BE60" s="721"/>
      <c r="BF60" s="721"/>
      <c r="BG60" s="510"/>
      <c r="BH60" s="510"/>
      <c r="BI60" s="510"/>
      <c r="BJ60" s="510"/>
    </row>
    <row r="61" spans="1:74" s="470" customFormat="1" ht="12" customHeight="1" x14ac:dyDescent="0.2">
      <c r="A61" s="469"/>
      <c r="B61" s="798" t="s">
        <v>1032</v>
      </c>
      <c r="C61" s="799"/>
      <c r="D61" s="799"/>
      <c r="E61" s="799"/>
      <c r="F61" s="799"/>
      <c r="G61" s="799"/>
      <c r="H61" s="799"/>
      <c r="I61" s="799"/>
      <c r="J61" s="799"/>
      <c r="K61" s="799"/>
      <c r="L61" s="799"/>
      <c r="M61" s="799"/>
      <c r="N61" s="799"/>
      <c r="O61" s="799"/>
      <c r="P61" s="799"/>
      <c r="Q61" s="800"/>
      <c r="AY61" s="510"/>
      <c r="AZ61" s="510"/>
      <c r="BA61" s="510"/>
      <c r="BB61" s="510"/>
      <c r="BC61" s="510"/>
      <c r="BD61" s="721"/>
      <c r="BE61" s="721"/>
      <c r="BF61" s="721"/>
      <c r="BG61" s="510"/>
      <c r="BH61" s="510"/>
      <c r="BI61" s="510"/>
      <c r="BJ61" s="510"/>
    </row>
    <row r="62" spans="1:74" s="470" customFormat="1" ht="12" customHeight="1" x14ac:dyDescent="0.2">
      <c r="A62" s="436"/>
      <c r="B62" s="812" t="s">
        <v>1338</v>
      </c>
      <c r="C62" s="800"/>
      <c r="D62" s="800"/>
      <c r="E62" s="800"/>
      <c r="F62" s="800"/>
      <c r="G62" s="800"/>
      <c r="H62" s="800"/>
      <c r="I62" s="800"/>
      <c r="J62" s="800"/>
      <c r="K62" s="800"/>
      <c r="L62" s="800"/>
      <c r="M62" s="800"/>
      <c r="N62" s="800"/>
      <c r="O62" s="800"/>
      <c r="P62" s="800"/>
      <c r="Q62" s="800"/>
      <c r="AY62" s="510"/>
      <c r="AZ62" s="510"/>
      <c r="BA62" s="510"/>
      <c r="BB62" s="510"/>
      <c r="BC62" s="510"/>
      <c r="BD62" s="721"/>
      <c r="BE62" s="721"/>
      <c r="BF62" s="721"/>
      <c r="BG62" s="510"/>
      <c r="BH62" s="510"/>
      <c r="BI62" s="510"/>
      <c r="BJ62" s="510"/>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I5" activePane="bottomRight" state="frozen"/>
      <selection activeCell="BF63" sqref="BF63"/>
      <selection pane="topRight" activeCell="BF63" sqref="BF63"/>
      <selection pane="bottomLeft" activeCell="BF63" sqref="BF63"/>
      <selection pane="bottomRight" activeCell="BA16" sqref="BA16"/>
    </sheetView>
  </sheetViews>
  <sheetFormatPr defaultColWidth="9.5703125" defaultRowHeight="12" x14ac:dyDescent="0.15"/>
  <cols>
    <col min="1" max="1" width="13.42578125" style="191" customWidth="1"/>
    <col min="2" max="2" width="36.42578125" style="191" customWidth="1"/>
    <col min="3" max="50" width="6.5703125" style="191" customWidth="1"/>
    <col min="51" max="55" width="6.5703125" style="344" customWidth="1"/>
    <col min="56" max="58" width="6.5703125" style="724" customWidth="1"/>
    <col min="59" max="62" width="6.5703125" style="344" customWidth="1"/>
    <col min="63" max="74" width="6.5703125" style="191" customWidth="1"/>
    <col min="75" max="16384" width="9.5703125" style="191"/>
  </cols>
  <sheetData>
    <row r="1" spans="1:74" ht="13.35" customHeight="1" x14ac:dyDescent="0.2">
      <c r="A1" s="791" t="s">
        <v>982</v>
      </c>
      <c r="B1" s="861" t="s">
        <v>253</v>
      </c>
      <c r="C1" s="862"/>
      <c r="D1" s="862"/>
      <c r="E1" s="862"/>
      <c r="F1" s="862"/>
      <c r="G1" s="862"/>
      <c r="H1" s="862"/>
      <c r="I1" s="862"/>
      <c r="J1" s="862"/>
      <c r="K1" s="862"/>
      <c r="L1" s="862"/>
      <c r="M1" s="862"/>
      <c r="N1" s="862"/>
      <c r="O1" s="862"/>
      <c r="P1" s="862"/>
      <c r="Q1" s="862"/>
      <c r="R1" s="862"/>
      <c r="S1" s="862"/>
      <c r="T1" s="862"/>
      <c r="U1" s="862"/>
      <c r="V1" s="862"/>
      <c r="W1" s="862"/>
      <c r="X1" s="862"/>
      <c r="Y1" s="862"/>
      <c r="Z1" s="862"/>
      <c r="AA1" s="862"/>
      <c r="AB1" s="862"/>
      <c r="AC1" s="862"/>
      <c r="AD1" s="862"/>
      <c r="AE1" s="862"/>
      <c r="AF1" s="862"/>
      <c r="AG1" s="862"/>
      <c r="AH1" s="862"/>
      <c r="AI1" s="862"/>
      <c r="AJ1" s="862"/>
      <c r="AK1" s="862"/>
      <c r="AL1" s="862"/>
      <c r="AM1" s="197"/>
    </row>
    <row r="2" spans="1:74" s="192" customFormat="1" ht="13.35" customHeight="1" x14ac:dyDescent="0.2">
      <c r="A2" s="792"/>
      <c r="B2" s="774" t="str">
        <f>"U.S. Energy Information Administration  |  Short-Term Energy Outlook  - "&amp;Dates!D1</f>
        <v>U.S. Energy Information Administration  |  Short-Term Energy Outlook  - March 2019</v>
      </c>
      <c r="C2" s="775"/>
      <c r="D2" s="775"/>
      <c r="E2" s="775"/>
      <c r="F2" s="775"/>
      <c r="G2" s="775"/>
      <c r="H2" s="775"/>
      <c r="I2" s="775"/>
      <c r="J2" s="775"/>
      <c r="K2" s="775"/>
      <c r="L2" s="775"/>
      <c r="M2" s="775"/>
      <c r="N2" s="775"/>
      <c r="O2" s="775"/>
      <c r="P2" s="775"/>
      <c r="Q2" s="775"/>
      <c r="R2" s="775"/>
      <c r="S2" s="775"/>
      <c r="T2" s="775"/>
      <c r="U2" s="775"/>
      <c r="V2" s="775"/>
      <c r="W2" s="775"/>
      <c r="X2" s="775"/>
      <c r="Y2" s="775"/>
      <c r="Z2" s="775"/>
      <c r="AA2" s="775"/>
      <c r="AB2" s="775"/>
      <c r="AC2" s="775"/>
      <c r="AD2" s="775"/>
      <c r="AE2" s="775"/>
      <c r="AF2" s="775"/>
      <c r="AG2" s="775"/>
      <c r="AH2" s="775"/>
      <c r="AI2" s="775"/>
      <c r="AJ2" s="775"/>
      <c r="AK2" s="775"/>
      <c r="AL2" s="775"/>
      <c r="AM2" s="299"/>
      <c r="AY2" s="504"/>
      <c r="AZ2" s="504"/>
      <c r="BA2" s="504"/>
      <c r="BB2" s="504"/>
      <c r="BC2" s="504"/>
      <c r="BD2" s="725"/>
      <c r="BE2" s="725"/>
      <c r="BF2" s="725"/>
      <c r="BG2" s="504"/>
      <c r="BH2" s="504"/>
      <c r="BI2" s="504"/>
      <c r="BJ2" s="504"/>
    </row>
    <row r="3" spans="1:74" s="12" customFormat="1" ht="12.75" x14ac:dyDescent="0.2">
      <c r="A3" s="14"/>
      <c r="B3" s="15"/>
      <c r="C3" s="796">
        <f>Dates!D3</f>
        <v>2015</v>
      </c>
      <c r="D3" s="787"/>
      <c r="E3" s="787"/>
      <c r="F3" s="787"/>
      <c r="G3" s="787"/>
      <c r="H3" s="787"/>
      <c r="I3" s="787"/>
      <c r="J3" s="787"/>
      <c r="K3" s="787"/>
      <c r="L3" s="787"/>
      <c r="M3" s="787"/>
      <c r="N3" s="788"/>
      <c r="O3" s="796">
        <f>C3+1</f>
        <v>2016</v>
      </c>
      <c r="P3" s="797"/>
      <c r="Q3" s="797"/>
      <c r="R3" s="797"/>
      <c r="S3" s="797"/>
      <c r="T3" s="797"/>
      <c r="U3" s="797"/>
      <c r="V3" s="797"/>
      <c r="W3" s="797"/>
      <c r="X3" s="787"/>
      <c r="Y3" s="787"/>
      <c r="Z3" s="788"/>
      <c r="AA3" s="786">
        <f>O3+1</f>
        <v>2017</v>
      </c>
      <c r="AB3" s="787"/>
      <c r="AC3" s="787"/>
      <c r="AD3" s="787"/>
      <c r="AE3" s="787"/>
      <c r="AF3" s="787"/>
      <c r="AG3" s="787"/>
      <c r="AH3" s="787"/>
      <c r="AI3" s="787"/>
      <c r="AJ3" s="787"/>
      <c r="AK3" s="787"/>
      <c r="AL3" s="788"/>
      <c r="AM3" s="786">
        <f>AA3+1</f>
        <v>2018</v>
      </c>
      <c r="AN3" s="787"/>
      <c r="AO3" s="787"/>
      <c r="AP3" s="787"/>
      <c r="AQ3" s="787"/>
      <c r="AR3" s="787"/>
      <c r="AS3" s="787"/>
      <c r="AT3" s="787"/>
      <c r="AU3" s="787"/>
      <c r="AV3" s="787"/>
      <c r="AW3" s="787"/>
      <c r="AX3" s="788"/>
      <c r="AY3" s="786">
        <f>AM3+1</f>
        <v>2019</v>
      </c>
      <c r="AZ3" s="793"/>
      <c r="BA3" s="793"/>
      <c r="BB3" s="793"/>
      <c r="BC3" s="793"/>
      <c r="BD3" s="793"/>
      <c r="BE3" s="793"/>
      <c r="BF3" s="793"/>
      <c r="BG3" s="793"/>
      <c r="BH3" s="793"/>
      <c r="BI3" s="793"/>
      <c r="BJ3" s="794"/>
      <c r="BK3" s="786">
        <f>AY3+1</f>
        <v>2020</v>
      </c>
      <c r="BL3" s="787"/>
      <c r="BM3" s="787"/>
      <c r="BN3" s="787"/>
      <c r="BO3" s="787"/>
      <c r="BP3" s="787"/>
      <c r="BQ3" s="787"/>
      <c r="BR3" s="787"/>
      <c r="BS3" s="787"/>
      <c r="BT3" s="787"/>
      <c r="BU3" s="787"/>
      <c r="BV3" s="788"/>
    </row>
    <row r="4" spans="1:74" s="12" customFormat="1" ht="11.25"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8"/>
      <c r="B5" s="193" t="s">
        <v>166</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23"/>
      <c r="BC5" s="500"/>
      <c r="BD5" s="194"/>
      <c r="BE5" s="194"/>
      <c r="BF5" s="194"/>
      <c r="BG5" s="194"/>
      <c r="BH5" s="194"/>
      <c r="BI5" s="194"/>
      <c r="BJ5" s="500"/>
      <c r="BK5" s="417"/>
      <c r="BL5" s="417"/>
      <c r="BM5" s="417"/>
      <c r="BN5" s="417"/>
      <c r="BO5" s="417"/>
      <c r="BP5" s="417"/>
      <c r="BQ5" s="417"/>
      <c r="BR5" s="417"/>
      <c r="BS5" s="417"/>
      <c r="BT5" s="417"/>
      <c r="BU5" s="417"/>
      <c r="BV5" s="417"/>
    </row>
    <row r="6" spans="1:74" ht="11.1" customHeight="1" x14ac:dyDescent="0.2">
      <c r="A6" s="9" t="s">
        <v>69</v>
      </c>
      <c r="B6" s="212" t="s">
        <v>557</v>
      </c>
      <c r="C6" s="275">
        <v>1336.0389551999999</v>
      </c>
      <c r="D6" s="275">
        <v>1412.1482418999999</v>
      </c>
      <c r="E6" s="275">
        <v>1101.3350749000001</v>
      </c>
      <c r="F6" s="275">
        <v>588.06639802999996</v>
      </c>
      <c r="G6" s="275">
        <v>147.55157843000001</v>
      </c>
      <c r="H6" s="275">
        <v>84.078264196000006</v>
      </c>
      <c r="I6" s="275">
        <v>7.0030042342999996</v>
      </c>
      <c r="J6" s="275">
        <v>7.8634446176999999</v>
      </c>
      <c r="K6" s="275">
        <v>43.190720992000003</v>
      </c>
      <c r="L6" s="275">
        <v>458.33553289999998</v>
      </c>
      <c r="M6" s="275">
        <v>610.10112900000001</v>
      </c>
      <c r="N6" s="275">
        <v>725.83640233999995</v>
      </c>
      <c r="O6" s="275">
        <v>1127.2910686</v>
      </c>
      <c r="P6" s="275">
        <v>956.97083399999997</v>
      </c>
      <c r="Q6" s="275">
        <v>754.34609552999996</v>
      </c>
      <c r="R6" s="275">
        <v>604.89824246000001</v>
      </c>
      <c r="S6" s="275">
        <v>251.30456588999999</v>
      </c>
      <c r="T6" s="275">
        <v>44.570844358000002</v>
      </c>
      <c r="U6" s="275">
        <v>3.5539210694999999</v>
      </c>
      <c r="V6" s="275">
        <v>4.9856952741000002</v>
      </c>
      <c r="W6" s="275">
        <v>67.133037713999997</v>
      </c>
      <c r="X6" s="275">
        <v>388.50565706999998</v>
      </c>
      <c r="Y6" s="275">
        <v>672.28134491000003</v>
      </c>
      <c r="Z6" s="275">
        <v>1053.6120543</v>
      </c>
      <c r="AA6" s="275">
        <v>1038.1462337</v>
      </c>
      <c r="AB6" s="275">
        <v>905.58959801000003</v>
      </c>
      <c r="AC6" s="275">
        <v>1036.5118015</v>
      </c>
      <c r="AD6" s="275">
        <v>450.73038792</v>
      </c>
      <c r="AE6" s="275">
        <v>302.87661850000001</v>
      </c>
      <c r="AF6" s="275">
        <v>44.953438214999998</v>
      </c>
      <c r="AG6" s="275">
        <v>9.0506865763000004</v>
      </c>
      <c r="AH6" s="275">
        <v>26.361794825</v>
      </c>
      <c r="AI6" s="275">
        <v>57.365681574</v>
      </c>
      <c r="AJ6" s="275">
        <v>237.11685632999999</v>
      </c>
      <c r="AK6" s="275">
        <v>742.59732901999996</v>
      </c>
      <c r="AL6" s="275">
        <v>1186.4859372999999</v>
      </c>
      <c r="AM6" s="275">
        <v>1256.8358157</v>
      </c>
      <c r="AN6" s="275">
        <v>869.50690885999995</v>
      </c>
      <c r="AO6" s="275">
        <v>929.71718114999999</v>
      </c>
      <c r="AP6" s="275">
        <v>680.05048110999996</v>
      </c>
      <c r="AQ6" s="275">
        <v>168.46238145000001</v>
      </c>
      <c r="AR6" s="275">
        <v>63.021285826000003</v>
      </c>
      <c r="AS6" s="275">
        <v>1.595322178</v>
      </c>
      <c r="AT6" s="275">
        <v>3.3328712969000001</v>
      </c>
      <c r="AU6" s="275">
        <v>64.713808106000002</v>
      </c>
      <c r="AV6" s="275">
        <v>457.82859714</v>
      </c>
      <c r="AW6" s="275">
        <v>819.13249758999996</v>
      </c>
      <c r="AX6" s="275">
        <v>1029.0441346</v>
      </c>
      <c r="AY6" s="275">
        <v>1212.5622837999999</v>
      </c>
      <c r="AZ6" s="275">
        <v>1014.4708912999999</v>
      </c>
      <c r="BA6" s="338">
        <v>901.65129251999997</v>
      </c>
      <c r="BB6" s="338">
        <v>555.05257668000002</v>
      </c>
      <c r="BC6" s="338">
        <v>255.30906354000001</v>
      </c>
      <c r="BD6" s="338">
        <v>42.736200093000001</v>
      </c>
      <c r="BE6" s="338">
        <v>5.9208080071999998</v>
      </c>
      <c r="BF6" s="338">
        <v>15.266279820999999</v>
      </c>
      <c r="BG6" s="338">
        <v>105.47946827</v>
      </c>
      <c r="BH6" s="338">
        <v>418.08918643999999</v>
      </c>
      <c r="BI6" s="338">
        <v>685.72005702000001</v>
      </c>
      <c r="BJ6" s="338">
        <v>1030.1669022999999</v>
      </c>
      <c r="BK6" s="338">
        <v>1219.9268027000001</v>
      </c>
      <c r="BL6" s="338">
        <v>1032.8264749</v>
      </c>
      <c r="BM6" s="338">
        <v>916.38863309999999</v>
      </c>
      <c r="BN6" s="338">
        <v>567.43911163999996</v>
      </c>
      <c r="BO6" s="338">
        <v>274.30466670999999</v>
      </c>
      <c r="BP6" s="338">
        <v>42.73099449</v>
      </c>
      <c r="BQ6" s="338">
        <v>5.9163930224000003</v>
      </c>
      <c r="BR6" s="338">
        <v>15.262693672999999</v>
      </c>
      <c r="BS6" s="338">
        <v>105.47352549</v>
      </c>
      <c r="BT6" s="338">
        <v>418.08606951000002</v>
      </c>
      <c r="BU6" s="338">
        <v>685.70743766999999</v>
      </c>
      <c r="BV6" s="338">
        <v>1030.1495708</v>
      </c>
    </row>
    <row r="7" spans="1:74" ht="11.1" customHeight="1" x14ac:dyDescent="0.2">
      <c r="A7" s="9" t="s">
        <v>71</v>
      </c>
      <c r="B7" s="212" t="s">
        <v>590</v>
      </c>
      <c r="C7" s="275">
        <v>1259.5695636999999</v>
      </c>
      <c r="D7" s="275">
        <v>1318.4635472</v>
      </c>
      <c r="E7" s="275">
        <v>1002.1651844</v>
      </c>
      <c r="F7" s="275">
        <v>481.07936282999998</v>
      </c>
      <c r="G7" s="275">
        <v>99.741933915000004</v>
      </c>
      <c r="H7" s="275">
        <v>29.677383083999999</v>
      </c>
      <c r="I7" s="275">
        <v>4.4021712943000004</v>
      </c>
      <c r="J7" s="275">
        <v>8.7809730622999993</v>
      </c>
      <c r="K7" s="275">
        <v>26.848013995999999</v>
      </c>
      <c r="L7" s="275">
        <v>391.44377443000002</v>
      </c>
      <c r="M7" s="275">
        <v>529.46345270999996</v>
      </c>
      <c r="N7" s="275">
        <v>625.61647963999997</v>
      </c>
      <c r="O7" s="275">
        <v>1118.8726399</v>
      </c>
      <c r="P7" s="275">
        <v>901.18333616999996</v>
      </c>
      <c r="Q7" s="275">
        <v>643.78928113999996</v>
      </c>
      <c r="R7" s="275">
        <v>514.94964801000003</v>
      </c>
      <c r="S7" s="275">
        <v>212.96852139000001</v>
      </c>
      <c r="T7" s="275">
        <v>21.912594468999998</v>
      </c>
      <c r="U7" s="275">
        <v>0.78503624626000001</v>
      </c>
      <c r="V7" s="275">
        <v>1.2603605353</v>
      </c>
      <c r="W7" s="275">
        <v>37.617618993000001</v>
      </c>
      <c r="X7" s="275">
        <v>316.02585031000001</v>
      </c>
      <c r="Y7" s="275">
        <v>608.92952083</v>
      </c>
      <c r="Z7" s="275">
        <v>974.72625459999995</v>
      </c>
      <c r="AA7" s="275">
        <v>971.34052209000004</v>
      </c>
      <c r="AB7" s="275">
        <v>779.58945461999997</v>
      </c>
      <c r="AC7" s="275">
        <v>908.48265909999998</v>
      </c>
      <c r="AD7" s="275">
        <v>341.19024332999999</v>
      </c>
      <c r="AE7" s="275">
        <v>233.01911504</v>
      </c>
      <c r="AF7" s="275">
        <v>24.919379272</v>
      </c>
      <c r="AG7" s="275">
        <v>3.3026493780999999</v>
      </c>
      <c r="AH7" s="275">
        <v>17.697436644</v>
      </c>
      <c r="AI7" s="275">
        <v>52.539574692999999</v>
      </c>
      <c r="AJ7" s="275">
        <v>214.99144606999999</v>
      </c>
      <c r="AK7" s="275">
        <v>698.87629791999996</v>
      </c>
      <c r="AL7" s="275">
        <v>1086.5084469999999</v>
      </c>
      <c r="AM7" s="275">
        <v>1213.3297121999999</v>
      </c>
      <c r="AN7" s="275">
        <v>809.22136587</v>
      </c>
      <c r="AO7" s="275">
        <v>911.96093594000001</v>
      </c>
      <c r="AP7" s="275">
        <v>616.57355405999999</v>
      </c>
      <c r="AQ7" s="275">
        <v>107.50251342</v>
      </c>
      <c r="AR7" s="275">
        <v>28.432193786999999</v>
      </c>
      <c r="AS7" s="275">
        <v>0.78398741324999999</v>
      </c>
      <c r="AT7" s="275">
        <v>2.3518303450000002</v>
      </c>
      <c r="AU7" s="275">
        <v>33.222413359000001</v>
      </c>
      <c r="AV7" s="275">
        <v>353.95013166000001</v>
      </c>
      <c r="AW7" s="275">
        <v>765.28694382000003</v>
      </c>
      <c r="AX7" s="275">
        <v>931.00338607000003</v>
      </c>
      <c r="AY7" s="275">
        <v>1140.1333308000001</v>
      </c>
      <c r="AZ7" s="275">
        <v>921.62117002000002</v>
      </c>
      <c r="BA7" s="338">
        <v>823.82438334999995</v>
      </c>
      <c r="BB7" s="338">
        <v>470.24155159999998</v>
      </c>
      <c r="BC7" s="338">
        <v>198.15992932</v>
      </c>
      <c r="BD7" s="338">
        <v>22.589010335000001</v>
      </c>
      <c r="BE7" s="338">
        <v>1.7834862787000001</v>
      </c>
      <c r="BF7" s="338">
        <v>6.4446733366000002</v>
      </c>
      <c r="BG7" s="338">
        <v>71.014040761999993</v>
      </c>
      <c r="BH7" s="338">
        <v>356.06929919999999</v>
      </c>
      <c r="BI7" s="338">
        <v>630.46686447000002</v>
      </c>
      <c r="BJ7" s="338">
        <v>969.33585016999996</v>
      </c>
      <c r="BK7" s="338">
        <v>1133.9568337999999</v>
      </c>
      <c r="BL7" s="338">
        <v>964.12406852000004</v>
      </c>
      <c r="BM7" s="338">
        <v>830.44699819000004</v>
      </c>
      <c r="BN7" s="338">
        <v>477.77459315999999</v>
      </c>
      <c r="BO7" s="338">
        <v>205.06327669999999</v>
      </c>
      <c r="BP7" s="338">
        <v>22.577869242999999</v>
      </c>
      <c r="BQ7" s="338">
        <v>1.7830318006999999</v>
      </c>
      <c r="BR7" s="338">
        <v>6.4431118120999997</v>
      </c>
      <c r="BS7" s="338">
        <v>70.998346541000004</v>
      </c>
      <c r="BT7" s="338">
        <v>356.04196758000001</v>
      </c>
      <c r="BU7" s="338">
        <v>630.43445306000001</v>
      </c>
      <c r="BV7" s="338">
        <v>969.29775603999997</v>
      </c>
    </row>
    <row r="8" spans="1:74" ht="11.1" customHeight="1" x14ac:dyDescent="0.2">
      <c r="A8" s="9" t="s">
        <v>72</v>
      </c>
      <c r="B8" s="212" t="s">
        <v>558</v>
      </c>
      <c r="C8" s="275">
        <v>1333.8408949</v>
      </c>
      <c r="D8" s="275">
        <v>1404.7554473</v>
      </c>
      <c r="E8" s="275">
        <v>951.33298703000003</v>
      </c>
      <c r="F8" s="275">
        <v>454.41146815000002</v>
      </c>
      <c r="G8" s="275">
        <v>158.78406805</v>
      </c>
      <c r="H8" s="275">
        <v>44.598194266</v>
      </c>
      <c r="I8" s="275">
        <v>11.613380617000001</v>
      </c>
      <c r="J8" s="275">
        <v>24.348864450000001</v>
      </c>
      <c r="K8" s="275">
        <v>38.695157264999999</v>
      </c>
      <c r="L8" s="275">
        <v>365.35376471000001</v>
      </c>
      <c r="M8" s="275">
        <v>603.1179922</v>
      </c>
      <c r="N8" s="275">
        <v>774.69260916999997</v>
      </c>
      <c r="O8" s="275">
        <v>1241.275783</v>
      </c>
      <c r="P8" s="275">
        <v>956.82115663000002</v>
      </c>
      <c r="Q8" s="275">
        <v>669.57046034999996</v>
      </c>
      <c r="R8" s="275">
        <v>506.15629582000003</v>
      </c>
      <c r="S8" s="275">
        <v>221.31275919000001</v>
      </c>
      <c r="T8" s="275">
        <v>25.174445500000001</v>
      </c>
      <c r="U8" s="275">
        <v>2.4538547360999998</v>
      </c>
      <c r="V8" s="275">
        <v>5.0063414178999999</v>
      </c>
      <c r="W8" s="275">
        <v>40.427353857</v>
      </c>
      <c r="X8" s="275">
        <v>285.05030104000002</v>
      </c>
      <c r="Y8" s="275">
        <v>581.85247165999999</v>
      </c>
      <c r="Z8" s="275">
        <v>1165.6590093</v>
      </c>
      <c r="AA8" s="275">
        <v>1081.562915</v>
      </c>
      <c r="AB8" s="275">
        <v>775.54273363000004</v>
      </c>
      <c r="AC8" s="275">
        <v>833.70579571999997</v>
      </c>
      <c r="AD8" s="275">
        <v>349.25470564</v>
      </c>
      <c r="AE8" s="275">
        <v>249.35653248</v>
      </c>
      <c r="AF8" s="275">
        <v>27.282639077999999</v>
      </c>
      <c r="AG8" s="275">
        <v>6.4603995015000004</v>
      </c>
      <c r="AH8" s="275">
        <v>34.049338716999998</v>
      </c>
      <c r="AI8" s="275">
        <v>64.339466723000001</v>
      </c>
      <c r="AJ8" s="275">
        <v>291.13699380999998</v>
      </c>
      <c r="AK8" s="275">
        <v>773.40787760000001</v>
      </c>
      <c r="AL8" s="275">
        <v>1197.4875476</v>
      </c>
      <c r="AM8" s="275">
        <v>1309.015758</v>
      </c>
      <c r="AN8" s="275">
        <v>980.64971794999997</v>
      </c>
      <c r="AO8" s="275">
        <v>922.74968447000003</v>
      </c>
      <c r="AP8" s="275">
        <v>703.64641631999996</v>
      </c>
      <c r="AQ8" s="275">
        <v>98.657402544999997</v>
      </c>
      <c r="AR8" s="275">
        <v>24.068271590999998</v>
      </c>
      <c r="AS8" s="275">
        <v>3.8148062591</v>
      </c>
      <c r="AT8" s="275">
        <v>8.0726738206000004</v>
      </c>
      <c r="AU8" s="275">
        <v>48.303014144999999</v>
      </c>
      <c r="AV8" s="275">
        <v>419.9813355</v>
      </c>
      <c r="AW8" s="275">
        <v>913.74055296999995</v>
      </c>
      <c r="AX8" s="275">
        <v>1003.1474034</v>
      </c>
      <c r="AY8" s="275">
        <v>1285.8993900999999</v>
      </c>
      <c r="AZ8" s="275">
        <v>1050.8110997000001</v>
      </c>
      <c r="BA8" s="338">
        <v>854.11851830000001</v>
      </c>
      <c r="BB8" s="338">
        <v>477.89917935</v>
      </c>
      <c r="BC8" s="338">
        <v>226.83602447999999</v>
      </c>
      <c r="BD8" s="338">
        <v>39.068953065999999</v>
      </c>
      <c r="BE8" s="338">
        <v>7.9253178228000003</v>
      </c>
      <c r="BF8" s="338">
        <v>19.199363737999999</v>
      </c>
      <c r="BG8" s="338">
        <v>97.428499787000007</v>
      </c>
      <c r="BH8" s="338">
        <v>389.31728140000001</v>
      </c>
      <c r="BI8" s="338">
        <v>711.69510276999995</v>
      </c>
      <c r="BJ8" s="338">
        <v>1108.9064229000001</v>
      </c>
      <c r="BK8" s="338">
        <v>1248.5657925</v>
      </c>
      <c r="BL8" s="338">
        <v>1038.7367314000001</v>
      </c>
      <c r="BM8" s="338">
        <v>847.08122744000002</v>
      </c>
      <c r="BN8" s="338">
        <v>471.46589534999998</v>
      </c>
      <c r="BO8" s="338">
        <v>215.75095802999999</v>
      </c>
      <c r="BP8" s="338">
        <v>39.077095933000003</v>
      </c>
      <c r="BQ8" s="338">
        <v>7.9287803220999997</v>
      </c>
      <c r="BR8" s="338">
        <v>19.204406268</v>
      </c>
      <c r="BS8" s="338">
        <v>97.444298828000001</v>
      </c>
      <c r="BT8" s="338">
        <v>389.33929587</v>
      </c>
      <c r="BU8" s="338">
        <v>711.71509918000004</v>
      </c>
      <c r="BV8" s="338">
        <v>1108.9230448000001</v>
      </c>
    </row>
    <row r="9" spans="1:74" ht="11.1" customHeight="1" x14ac:dyDescent="0.2">
      <c r="A9" s="9" t="s">
        <v>73</v>
      </c>
      <c r="B9" s="212" t="s">
        <v>559</v>
      </c>
      <c r="C9" s="275">
        <v>1266.6021185</v>
      </c>
      <c r="D9" s="275">
        <v>1305.4733157000001</v>
      </c>
      <c r="E9" s="275">
        <v>802.42419858000005</v>
      </c>
      <c r="F9" s="275">
        <v>398.61205272000001</v>
      </c>
      <c r="G9" s="275">
        <v>214.81759649</v>
      </c>
      <c r="H9" s="275">
        <v>39.528372914000002</v>
      </c>
      <c r="I9" s="275">
        <v>12.286250185</v>
      </c>
      <c r="J9" s="275">
        <v>32.993567742000003</v>
      </c>
      <c r="K9" s="275">
        <v>49.648156982000003</v>
      </c>
      <c r="L9" s="275">
        <v>355.60053761</v>
      </c>
      <c r="M9" s="275">
        <v>650.13792882999996</v>
      </c>
      <c r="N9" s="275">
        <v>960.44749506000005</v>
      </c>
      <c r="O9" s="275">
        <v>1303.4511522</v>
      </c>
      <c r="P9" s="275">
        <v>937.01488002999997</v>
      </c>
      <c r="Q9" s="275">
        <v>653.41380273000004</v>
      </c>
      <c r="R9" s="275">
        <v>424.31305502999999</v>
      </c>
      <c r="S9" s="275">
        <v>207.20506842</v>
      </c>
      <c r="T9" s="275">
        <v>27.430339840999999</v>
      </c>
      <c r="U9" s="275">
        <v>10.999506383</v>
      </c>
      <c r="V9" s="275">
        <v>16.838425115</v>
      </c>
      <c r="W9" s="275">
        <v>75.233318089999997</v>
      </c>
      <c r="X9" s="275">
        <v>304.16809019999999</v>
      </c>
      <c r="Y9" s="275">
        <v>568.85098939</v>
      </c>
      <c r="Z9" s="275">
        <v>1257.3615158</v>
      </c>
      <c r="AA9" s="275">
        <v>1211.9289277</v>
      </c>
      <c r="AB9" s="275">
        <v>817.65862113000003</v>
      </c>
      <c r="AC9" s="275">
        <v>782.59552987999996</v>
      </c>
      <c r="AD9" s="275">
        <v>400.58258642999999</v>
      </c>
      <c r="AE9" s="275">
        <v>224.222309</v>
      </c>
      <c r="AF9" s="275">
        <v>36.811394342</v>
      </c>
      <c r="AG9" s="275">
        <v>10.013509745</v>
      </c>
      <c r="AH9" s="275">
        <v>49.565227151999999</v>
      </c>
      <c r="AI9" s="275">
        <v>77.676877118999997</v>
      </c>
      <c r="AJ9" s="275">
        <v>362.68312361</v>
      </c>
      <c r="AK9" s="275">
        <v>805.34135345000004</v>
      </c>
      <c r="AL9" s="275">
        <v>1218.2594758</v>
      </c>
      <c r="AM9" s="275">
        <v>1373.3062835999999</v>
      </c>
      <c r="AN9" s="275">
        <v>1177.7953869999999</v>
      </c>
      <c r="AO9" s="275">
        <v>869.06896582000002</v>
      </c>
      <c r="AP9" s="275">
        <v>715.64208163000001</v>
      </c>
      <c r="AQ9" s="275">
        <v>88.921944100999994</v>
      </c>
      <c r="AR9" s="275">
        <v>23.114970165999999</v>
      </c>
      <c r="AS9" s="275">
        <v>10.957180710999999</v>
      </c>
      <c r="AT9" s="275">
        <v>19.406918882999999</v>
      </c>
      <c r="AU9" s="275">
        <v>90.164262750999995</v>
      </c>
      <c r="AV9" s="275">
        <v>494.75839229000002</v>
      </c>
      <c r="AW9" s="275">
        <v>1002.7760519</v>
      </c>
      <c r="AX9" s="275">
        <v>1102.1520955999999</v>
      </c>
      <c r="AY9" s="275">
        <v>1349.5181967000001</v>
      </c>
      <c r="AZ9" s="275">
        <v>1291.9734331</v>
      </c>
      <c r="BA9" s="338">
        <v>848.36366310000005</v>
      </c>
      <c r="BB9" s="338">
        <v>461.09022441000002</v>
      </c>
      <c r="BC9" s="338">
        <v>206.799474</v>
      </c>
      <c r="BD9" s="338">
        <v>47.026080221000001</v>
      </c>
      <c r="BE9" s="338">
        <v>14.647779146</v>
      </c>
      <c r="BF9" s="338">
        <v>25.381567768</v>
      </c>
      <c r="BG9" s="338">
        <v>119.69179563</v>
      </c>
      <c r="BH9" s="338">
        <v>407.30515407000001</v>
      </c>
      <c r="BI9" s="338">
        <v>787.46194555</v>
      </c>
      <c r="BJ9" s="338">
        <v>1219.7311781000001</v>
      </c>
      <c r="BK9" s="338">
        <v>1320.1822073999999</v>
      </c>
      <c r="BL9" s="338">
        <v>1062.2689623000001</v>
      </c>
      <c r="BM9" s="338">
        <v>835.70223037000005</v>
      </c>
      <c r="BN9" s="338">
        <v>450.67517369000001</v>
      </c>
      <c r="BO9" s="338">
        <v>196.03889179999999</v>
      </c>
      <c r="BP9" s="338">
        <v>47.081853651000003</v>
      </c>
      <c r="BQ9" s="338">
        <v>14.667820670999999</v>
      </c>
      <c r="BR9" s="338">
        <v>25.40672155</v>
      </c>
      <c r="BS9" s="338">
        <v>119.78474362</v>
      </c>
      <c r="BT9" s="338">
        <v>407.49016891999997</v>
      </c>
      <c r="BU9" s="338">
        <v>787.70786658999998</v>
      </c>
      <c r="BV9" s="338">
        <v>1220.0138520999999</v>
      </c>
    </row>
    <row r="10" spans="1:74" ht="11.1" customHeight="1" x14ac:dyDescent="0.2">
      <c r="A10" s="9" t="s">
        <v>347</v>
      </c>
      <c r="B10" s="212" t="s">
        <v>591</v>
      </c>
      <c r="C10" s="275">
        <v>643.34855678999998</v>
      </c>
      <c r="D10" s="275">
        <v>666.29229544999998</v>
      </c>
      <c r="E10" s="275">
        <v>357.5464192</v>
      </c>
      <c r="F10" s="275">
        <v>131.53354063</v>
      </c>
      <c r="G10" s="275">
        <v>22.128536818000001</v>
      </c>
      <c r="H10" s="275">
        <v>0.74154181654999995</v>
      </c>
      <c r="I10" s="275">
        <v>5.8167156494999997E-2</v>
      </c>
      <c r="J10" s="275">
        <v>0.39357541614000002</v>
      </c>
      <c r="K10" s="275">
        <v>7.8431245048999996</v>
      </c>
      <c r="L10" s="275">
        <v>142.91255373000001</v>
      </c>
      <c r="M10" s="275">
        <v>236.61968121000001</v>
      </c>
      <c r="N10" s="275">
        <v>278.66902643999998</v>
      </c>
      <c r="O10" s="275">
        <v>658.93550646999995</v>
      </c>
      <c r="P10" s="275">
        <v>482.91055518000002</v>
      </c>
      <c r="Q10" s="275">
        <v>239.61399999</v>
      </c>
      <c r="R10" s="275">
        <v>151.87133875999999</v>
      </c>
      <c r="S10" s="275">
        <v>58.173926494</v>
      </c>
      <c r="T10" s="275">
        <v>0.97323325193999999</v>
      </c>
      <c r="U10" s="275">
        <v>2.8549672535000001E-2</v>
      </c>
      <c r="V10" s="275">
        <v>0</v>
      </c>
      <c r="W10" s="275">
        <v>2.4386411976</v>
      </c>
      <c r="X10" s="275">
        <v>91.269457058</v>
      </c>
      <c r="Y10" s="275">
        <v>290.44009341999998</v>
      </c>
      <c r="Z10" s="275">
        <v>479.29585185000002</v>
      </c>
      <c r="AA10" s="275">
        <v>476.45399871000001</v>
      </c>
      <c r="AB10" s="275">
        <v>322.68590193</v>
      </c>
      <c r="AC10" s="275">
        <v>346.27347742000001</v>
      </c>
      <c r="AD10" s="275">
        <v>76.028255185999996</v>
      </c>
      <c r="AE10" s="275">
        <v>46.717934524</v>
      </c>
      <c r="AF10" s="275">
        <v>2.3712696684000001</v>
      </c>
      <c r="AG10" s="275">
        <v>5.6062761649000002E-2</v>
      </c>
      <c r="AH10" s="275">
        <v>0.55975172342000001</v>
      </c>
      <c r="AI10" s="275">
        <v>14.232176201</v>
      </c>
      <c r="AJ10" s="275">
        <v>88.998353144000006</v>
      </c>
      <c r="AK10" s="275">
        <v>321.78494745</v>
      </c>
      <c r="AL10" s="275">
        <v>535.15435217000004</v>
      </c>
      <c r="AM10" s="275">
        <v>700.81061832</v>
      </c>
      <c r="AN10" s="275">
        <v>307.46467302000002</v>
      </c>
      <c r="AO10" s="275">
        <v>435.50569537000001</v>
      </c>
      <c r="AP10" s="275">
        <v>205.85425451</v>
      </c>
      <c r="AQ10" s="275">
        <v>12.161771716000001</v>
      </c>
      <c r="AR10" s="275">
        <v>0.90870908234000003</v>
      </c>
      <c r="AS10" s="275">
        <v>5.5142633509999997E-2</v>
      </c>
      <c r="AT10" s="275">
        <v>5.5071295483999999E-2</v>
      </c>
      <c r="AU10" s="275">
        <v>1.9617023921000001</v>
      </c>
      <c r="AV10" s="275">
        <v>98.680301983000007</v>
      </c>
      <c r="AW10" s="275">
        <v>379.80679014999998</v>
      </c>
      <c r="AX10" s="275">
        <v>491.04515771000001</v>
      </c>
      <c r="AY10" s="275">
        <v>578.56207756000003</v>
      </c>
      <c r="AZ10" s="275">
        <v>368.51204618999998</v>
      </c>
      <c r="BA10" s="338">
        <v>350.95926514000001</v>
      </c>
      <c r="BB10" s="338">
        <v>148.39996987999999</v>
      </c>
      <c r="BC10" s="338">
        <v>44.285502295000001</v>
      </c>
      <c r="BD10" s="338">
        <v>1.6739437599</v>
      </c>
      <c r="BE10" s="338">
        <v>5.4375052746999997E-2</v>
      </c>
      <c r="BF10" s="338">
        <v>0.35736585486</v>
      </c>
      <c r="BG10" s="338">
        <v>12.441909204</v>
      </c>
      <c r="BH10" s="338">
        <v>130.55881730999999</v>
      </c>
      <c r="BI10" s="338">
        <v>305.83542791999997</v>
      </c>
      <c r="BJ10" s="338">
        <v>528.29373407000003</v>
      </c>
      <c r="BK10" s="338">
        <v>602.12979929000005</v>
      </c>
      <c r="BL10" s="338">
        <v>465.40513166</v>
      </c>
      <c r="BM10" s="338">
        <v>343.62311908999999</v>
      </c>
      <c r="BN10" s="338">
        <v>150.49587346999999</v>
      </c>
      <c r="BO10" s="338">
        <v>43.729433266999997</v>
      </c>
      <c r="BP10" s="338">
        <v>1.6655385191000001</v>
      </c>
      <c r="BQ10" s="338">
        <v>5.3774279786000002E-2</v>
      </c>
      <c r="BR10" s="338">
        <v>0.35506043712000002</v>
      </c>
      <c r="BS10" s="338">
        <v>12.398663718</v>
      </c>
      <c r="BT10" s="338">
        <v>130.27105408</v>
      </c>
      <c r="BU10" s="338">
        <v>305.32480341000002</v>
      </c>
      <c r="BV10" s="338">
        <v>527.56739687000004</v>
      </c>
    </row>
    <row r="11" spans="1:74" ht="11.1" customHeight="1" x14ac:dyDescent="0.2">
      <c r="A11" s="9" t="s">
        <v>74</v>
      </c>
      <c r="B11" s="212" t="s">
        <v>561</v>
      </c>
      <c r="C11" s="275">
        <v>835.52821336</v>
      </c>
      <c r="D11" s="275">
        <v>863.83494939000002</v>
      </c>
      <c r="E11" s="275">
        <v>444.79311458000001</v>
      </c>
      <c r="F11" s="275">
        <v>146.57677343</v>
      </c>
      <c r="G11" s="275">
        <v>37.066155915000003</v>
      </c>
      <c r="H11" s="275">
        <v>0.70400620023000005</v>
      </c>
      <c r="I11" s="275">
        <v>0</v>
      </c>
      <c r="J11" s="275">
        <v>1.1730694656</v>
      </c>
      <c r="K11" s="275">
        <v>13.181947139</v>
      </c>
      <c r="L11" s="275">
        <v>164.41015657</v>
      </c>
      <c r="M11" s="275">
        <v>313.09810469000001</v>
      </c>
      <c r="N11" s="275">
        <v>401.61561408</v>
      </c>
      <c r="O11" s="275">
        <v>857.13745197000003</v>
      </c>
      <c r="P11" s="275">
        <v>573.48165774999995</v>
      </c>
      <c r="Q11" s="275">
        <v>324.00897973000002</v>
      </c>
      <c r="R11" s="275">
        <v>162.22512101999999</v>
      </c>
      <c r="S11" s="275">
        <v>71.280611315000002</v>
      </c>
      <c r="T11" s="275">
        <v>0.23435134495000001</v>
      </c>
      <c r="U11" s="275">
        <v>0</v>
      </c>
      <c r="V11" s="275">
        <v>0</v>
      </c>
      <c r="W11" s="275">
        <v>5.0372344880000002</v>
      </c>
      <c r="X11" s="275">
        <v>89.044731384000002</v>
      </c>
      <c r="Y11" s="275">
        <v>339.20612754000001</v>
      </c>
      <c r="Z11" s="275">
        <v>671.91388925000001</v>
      </c>
      <c r="AA11" s="275">
        <v>578.96909979999998</v>
      </c>
      <c r="AB11" s="275">
        <v>408.68193243000002</v>
      </c>
      <c r="AC11" s="275">
        <v>387.19919265999999</v>
      </c>
      <c r="AD11" s="275">
        <v>93.679980571000002</v>
      </c>
      <c r="AE11" s="275">
        <v>56.856504379999997</v>
      </c>
      <c r="AF11" s="275">
        <v>3.3986856253000002</v>
      </c>
      <c r="AG11" s="275">
        <v>0</v>
      </c>
      <c r="AH11" s="275">
        <v>0.70201398340999999</v>
      </c>
      <c r="AI11" s="275">
        <v>23.920095774</v>
      </c>
      <c r="AJ11" s="275">
        <v>145.70420286000001</v>
      </c>
      <c r="AK11" s="275">
        <v>407.23719033999998</v>
      </c>
      <c r="AL11" s="275">
        <v>729.03235164</v>
      </c>
      <c r="AM11" s="275">
        <v>929.86146441999995</v>
      </c>
      <c r="AN11" s="275">
        <v>411.25965703999998</v>
      </c>
      <c r="AO11" s="275">
        <v>475.14030019</v>
      </c>
      <c r="AP11" s="275">
        <v>312.26477963000002</v>
      </c>
      <c r="AQ11" s="275">
        <v>13.323296300999999</v>
      </c>
      <c r="AR11" s="275">
        <v>0</v>
      </c>
      <c r="AS11" s="275">
        <v>0</v>
      </c>
      <c r="AT11" s="275">
        <v>0</v>
      </c>
      <c r="AU11" s="275">
        <v>2.5708420923999999</v>
      </c>
      <c r="AV11" s="275">
        <v>137.42520006000001</v>
      </c>
      <c r="AW11" s="275">
        <v>565.00122248000002</v>
      </c>
      <c r="AX11" s="275">
        <v>636.76675011999998</v>
      </c>
      <c r="AY11" s="275">
        <v>745.98111286000005</v>
      </c>
      <c r="AZ11" s="275">
        <v>464.70040650999999</v>
      </c>
      <c r="BA11" s="338">
        <v>447.06962822999998</v>
      </c>
      <c r="BB11" s="338">
        <v>195.08221157</v>
      </c>
      <c r="BC11" s="338">
        <v>59.948049327</v>
      </c>
      <c r="BD11" s="338">
        <v>2.3466235875999999</v>
      </c>
      <c r="BE11" s="338">
        <v>0</v>
      </c>
      <c r="BF11" s="338">
        <v>0.23359841971</v>
      </c>
      <c r="BG11" s="338">
        <v>19.116978190000001</v>
      </c>
      <c r="BH11" s="338">
        <v>176.40446288999999</v>
      </c>
      <c r="BI11" s="338">
        <v>411.50353059999998</v>
      </c>
      <c r="BJ11" s="338">
        <v>697.44918702999996</v>
      </c>
      <c r="BK11" s="338">
        <v>777.36779621999995</v>
      </c>
      <c r="BL11" s="338">
        <v>595.73121128000002</v>
      </c>
      <c r="BM11" s="338">
        <v>427.61365128</v>
      </c>
      <c r="BN11" s="338">
        <v>188.56814990000001</v>
      </c>
      <c r="BO11" s="338">
        <v>53.983972215000001</v>
      </c>
      <c r="BP11" s="338">
        <v>2.3485166655</v>
      </c>
      <c r="BQ11" s="338">
        <v>0</v>
      </c>
      <c r="BR11" s="338">
        <v>0.23360504976999999</v>
      </c>
      <c r="BS11" s="338">
        <v>19.135205909</v>
      </c>
      <c r="BT11" s="338">
        <v>176.49653029000001</v>
      </c>
      <c r="BU11" s="338">
        <v>411.64160512000001</v>
      </c>
      <c r="BV11" s="338">
        <v>697.63415329999998</v>
      </c>
    </row>
    <row r="12" spans="1:74" ht="11.1" customHeight="1" x14ac:dyDescent="0.2">
      <c r="A12" s="9" t="s">
        <v>75</v>
      </c>
      <c r="B12" s="212" t="s">
        <v>562</v>
      </c>
      <c r="C12" s="275">
        <v>622.89837428999999</v>
      </c>
      <c r="D12" s="275">
        <v>497.72265603</v>
      </c>
      <c r="E12" s="275">
        <v>278.04577319999999</v>
      </c>
      <c r="F12" s="275">
        <v>55.228114499999997</v>
      </c>
      <c r="G12" s="275">
        <v>14.307245627</v>
      </c>
      <c r="H12" s="275">
        <v>0</v>
      </c>
      <c r="I12" s="275">
        <v>0</v>
      </c>
      <c r="J12" s="275">
        <v>0.42826878801000001</v>
      </c>
      <c r="K12" s="275">
        <v>1.2316322545</v>
      </c>
      <c r="L12" s="275">
        <v>41.673108429999999</v>
      </c>
      <c r="M12" s="275">
        <v>217.92078506999999</v>
      </c>
      <c r="N12" s="275">
        <v>357.66467333000003</v>
      </c>
      <c r="O12" s="275">
        <v>564.72345485999995</v>
      </c>
      <c r="P12" s="275">
        <v>310.10703444000001</v>
      </c>
      <c r="Q12" s="275">
        <v>178.69739271</v>
      </c>
      <c r="R12" s="275">
        <v>60.820187077</v>
      </c>
      <c r="S12" s="275">
        <v>17.076148602</v>
      </c>
      <c r="T12" s="275">
        <v>0</v>
      </c>
      <c r="U12" s="275">
        <v>0</v>
      </c>
      <c r="V12" s="275">
        <v>7.5533910986E-2</v>
      </c>
      <c r="W12" s="275">
        <v>1.2689168288999999</v>
      </c>
      <c r="X12" s="275">
        <v>21.882195239000001</v>
      </c>
      <c r="Y12" s="275">
        <v>153.87065515</v>
      </c>
      <c r="Z12" s="275">
        <v>443.61638388</v>
      </c>
      <c r="AA12" s="275">
        <v>417.49510605</v>
      </c>
      <c r="AB12" s="275">
        <v>208.46166740999999</v>
      </c>
      <c r="AC12" s="275">
        <v>147.24063866</v>
      </c>
      <c r="AD12" s="275">
        <v>51.554377004999999</v>
      </c>
      <c r="AE12" s="275">
        <v>13.925874349000001</v>
      </c>
      <c r="AF12" s="275">
        <v>0.15034148367</v>
      </c>
      <c r="AG12" s="275">
        <v>0</v>
      </c>
      <c r="AH12" s="275">
        <v>0.49700286828000001</v>
      </c>
      <c r="AI12" s="275">
        <v>3.2580147506000001</v>
      </c>
      <c r="AJ12" s="275">
        <v>58.740595116000001</v>
      </c>
      <c r="AK12" s="275">
        <v>179.69862092</v>
      </c>
      <c r="AL12" s="275">
        <v>500.82302077000003</v>
      </c>
      <c r="AM12" s="275">
        <v>659.69616714999995</v>
      </c>
      <c r="AN12" s="275">
        <v>347.46435639999999</v>
      </c>
      <c r="AO12" s="275">
        <v>185.44207635999999</v>
      </c>
      <c r="AP12" s="275">
        <v>141.84707098999999</v>
      </c>
      <c r="AQ12" s="275">
        <v>0.49459539618999998</v>
      </c>
      <c r="AR12" s="275">
        <v>0</v>
      </c>
      <c r="AS12" s="275">
        <v>0</v>
      </c>
      <c r="AT12" s="275">
        <v>7.4634886336000003E-2</v>
      </c>
      <c r="AU12" s="275">
        <v>2.5033639363</v>
      </c>
      <c r="AV12" s="275">
        <v>68.599584019999995</v>
      </c>
      <c r="AW12" s="275">
        <v>372.27786233</v>
      </c>
      <c r="AX12" s="275">
        <v>470.68309707999998</v>
      </c>
      <c r="AY12" s="275">
        <v>547.25931248999996</v>
      </c>
      <c r="AZ12" s="275">
        <v>367.8723071</v>
      </c>
      <c r="BA12" s="338">
        <v>260.20395681999997</v>
      </c>
      <c r="BB12" s="338">
        <v>82.942593388000006</v>
      </c>
      <c r="BC12" s="338">
        <v>10.617615768</v>
      </c>
      <c r="BD12" s="338">
        <v>0.3427103299</v>
      </c>
      <c r="BE12" s="338">
        <v>0</v>
      </c>
      <c r="BF12" s="338">
        <v>0.24533806075</v>
      </c>
      <c r="BG12" s="338">
        <v>3.9885659395999999</v>
      </c>
      <c r="BH12" s="338">
        <v>60.399840304999998</v>
      </c>
      <c r="BI12" s="338">
        <v>242.47143742</v>
      </c>
      <c r="BJ12" s="338">
        <v>488.35546626000001</v>
      </c>
      <c r="BK12" s="338">
        <v>531.77410898000005</v>
      </c>
      <c r="BL12" s="338">
        <v>379.99212179</v>
      </c>
      <c r="BM12" s="338">
        <v>238.83382105999999</v>
      </c>
      <c r="BN12" s="338">
        <v>72.627137900999998</v>
      </c>
      <c r="BO12" s="338">
        <v>8.3513674601000005</v>
      </c>
      <c r="BP12" s="338">
        <v>0.34064070082999998</v>
      </c>
      <c r="BQ12" s="338">
        <v>0</v>
      </c>
      <c r="BR12" s="338">
        <v>0.24382358170999999</v>
      </c>
      <c r="BS12" s="338">
        <v>3.9711747268000002</v>
      </c>
      <c r="BT12" s="338">
        <v>60.28972899</v>
      </c>
      <c r="BU12" s="338">
        <v>242.28274392</v>
      </c>
      <c r="BV12" s="338">
        <v>488.10249225000001</v>
      </c>
    </row>
    <row r="13" spans="1:74" ht="11.1" customHeight="1" x14ac:dyDescent="0.2">
      <c r="A13" s="9" t="s">
        <v>76</v>
      </c>
      <c r="B13" s="212" t="s">
        <v>563</v>
      </c>
      <c r="C13" s="275">
        <v>818.05801584000005</v>
      </c>
      <c r="D13" s="275">
        <v>600.38888165000003</v>
      </c>
      <c r="E13" s="275">
        <v>483.75785983999998</v>
      </c>
      <c r="F13" s="275">
        <v>395.99997915</v>
      </c>
      <c r="G13" s="275">
        <v>267.56177079000003</v>
      </c>
      <c r="H13" s="275">
        <v>41.585880945</v>
      </c>
      <c r="I13" s="275">
        <v>23.943659010000001</v>
      </c>
      <c r="J13" s="275">
        <v>20.530747686000002</v>
      </c>
      <c r="K13" s="275">
        <v>77.94865403</v>
      </c>
      <c r="L13" s="275">
        <v>247.25438255</v>
      </c>
      <c r="M13" s="275">
        <v>686.41396856999995</v>
      </c>
      <c r="N13" s="275">
        <v>936.73210732999996</v>
      </c>
      <c r="O13" s="275">
        <v>917.52151196</v>
      </c>
      <c r="P13" s="275">
        <v>618.32211824000001</v>
      </c>
      <c r="Q13" s="275">
        <v>542.46618128</v>
      </c>
      <c r="R13" s="275">
        <v>380.92744711</v>
      </c>
      <c r="S13" s="275">
        <v>253.9056324</v>
      </c>
      <c r="T13" s="275">
        <v>42.165353854999999</v>
      </c>
      <c r="U13" s="275">
        <v>14.635354197</v>
      </c>
      <c r="V13" s="275">
        <v>30.710032539</v>
      </c>
      <c r="W13" s="275">
        <v>114.80098578</v>
      </c>
      <c r="X13" s="275">
        <v>265.01540764999999</v>
      </c>
      <c r="Y13" s="275">
        <v>512.34280405000004</v>
      </c>
      <c r="Z13" s="275">
        <v>926.18384519000006</v>
      </c>
      <c r="AA13" s="275">
        <v>961.63291804000005</v>
      </c>
      <c r="AB13" s="275">
        <v>627.29841957999997</v>
      </c>
      <c r="AC13" s="275">
        <v>466.95538185999999</v>
      </c>
      <c r="AD13" s="275">
        <v>403.68475228</v>
      </c>
      <c r="AE13" s="275">
        <v>234.81574896000001</v>
      </c>
      <c r="AF13" s="275">
        <v>58.513388224000003</v>
      </c>
      <c r="AG13" s="275">
        <v>6.4140723141000002</v>
      </c>
      <c r="AH13" s="275">
        <v>26.521033562</v>
      </c>
      <c r="AI13" s="275">
        <v>119.85371377</v>
      </c>
      <c r="AJ13" s="275">
        <v>358.16099624999998</v>
      </c>
      <c r="AK13" s="275">
        <v>488.87412998999997</v>
      </c>
      <c r="AL13" s="275">
        <v>814.94828282000003</v>
      </c>
      <c r="AM13" s="275">
        <v>770.82519447000004</v>
      </c>
      <c r="AN13" s="275">
        <v>746.96077296999999</v>
      </c>
      <c r="AO13" s="275">
        <v>603.09558331999995</v>
      </c>
      <c r="AP13" s="275">
        <v>379.25902100000002</v>
      </c>
      <c r="AQ13" s="275">
        <v>162.39200188999999</v>
      </c>
      <c r="AR13" s="275">
        <v>56.323516216000002</v>
      </c>
      <c r="AS13" s="275">
        <v>8.9062806711999993</v>
      </c>
      <c r="AT13" s="275">
        <v>24.81300577</v>
      </c>
      <c r="AU13" s="275">
        <v>89.751493463000003</v>
      </c>
      <c r="AV13" s="275">
        <v>382.65292561000001</v>
      </c>
      <c r="AW13" s="275">
        <v>676.87554825999996</v>
      </c>
      <c r="AX13" s="275">
        <v>893.96763834000001</v>
      </c>
      <c r="AY13" s="275">
        <v>894.41392361999999</v>
      </c>
      <c r="AZ13" s="275">
        <v>843.87296699000001</v>
      </c>
      <c r="BA13" s="338">
        <v>615.12020047999999</v>
      </c>
      <c r="BB13" s="338">
        <v>412.14689150999999</v>
      </c>
      <c r="BC13" s="338">
        <v>217.31251859</v>
      </c>
      <c r="BD13" s="338">
        <v>77.174875503999999</v>
      </c>
      <c r="BE13" s="338">
        <v>14.271077518</v>
      </c>
      <c r="BF13" s="338">
        <v>20.142071893000001</v>
      </c>
      <c r="BG13" s="338">
        <v>109.73864969</v>
      </c>
      <c r="BH13" s="338">
        <v>322.91744070999999</v>
      </c>
      <c r="BI13" s="338">
        <v>614.56662599000003</v>
      </c>
      <c r="BJ13" s="338">
        <v>892.98961067000005</v>
      </c>
      <c r="BK13" s="338">
        <v>881.84237482000003</v>
      </c>
      <c r="BL13" s="338">
        <v>714.91100148999999</v>
      </c>
      <c r="BM13" s="338">
        <v>599.20418476999998</v>
      </c>
      <c r="BN13" s="338">
        <v>400.59916926</v>
      </c>
      <c r="BO13" s="338">
        <v>214.67945259999999</v>
      </c>
      <c r="BP13" s="338">
        <v>77.074765393999996</v>
      </c>
      <c r="BQ13" s="338">
        <v>14.234240181000001</v>
      </c>
      <c r="BR13" s="338">
        <v>20.099972746999999</v>
      </c>
      <c r="BS13" s="338">
        <v>109.58164527</v>
      </c>
      <c r="BT13" s="338">
        <v>322.57042302000002</v>
      </c>
      <c r="BU13" s="338">
        <v>614.14104622000002</v>
      </c>
      <c r="BV13" s="338">
        <v>892.53672285000005</v>
      </c>
    </row>
    <row r="14" spans="1:74" ht="11.1" customHeight="1" x14ac:dyDescent="0.2">
      <c r="A14" s="9" t="s">
        <v>77</v>
      </c>
      <c r="B14" s="212" t="s">
        <v>564</v>
      </c>
      <c r="C14" s="275">
        <v>470.59172948999998</v>
      </c>
      <c r="D14" s="275">
        <v>334.37481721</v>
      </c>
      <c r="E14" s="275">
        <v>284.81002848000003</v>
      </c>
      <c r="F14" s="275">
        <v>294.57016363999998</v>
      </c>
      <c r="G14" s="275">
        <v>208.44276160999999</v>
      </c>
      <c r="H14" s="275">
        <v>26.167938522</v>
      </c>
      <c r="I14" s="275">
        <v>7.8700126584000003</v>
      </c>
      <c r="J14" s="275">
        <v>12.771280408000001</v>
      </c>
      <c r="K14" s="275">
        <v>57.603312051000003</v>
      </c>
      <c r="L14" s="275">
        <v>111.95705228</v>
      </c>
      <c r="M14" s="275">
        <v>470.78116931</v>
      </c>
      <c r="N14" s="275">
        <v>619.45842846999994</v>
      </c>
      <c r="O14" s="275">
        <v>569.26773357000002</v>
      </c>
      <c r="P14" s="275">
        <v>341.63411258000002</v>
      </c>
      <c r="Q14" s="275">
        <v>395.62446562999997</v>
      </c>
      <c r="R14" s="275">
        <v>242.21863349</v>
      </c>
      <c r="S14" s="275">
        <v>181.05253450999999</v>
      </c>
      <c r="T14" s="275">
        <v>44.096022605000002</v>
      </c>
      <c r="U14" s="275">
        <v>19.823494596</v>
      </c>
      <c r="V14" s="275">
        <v>11.668437341000001</v>
      </c>
      <c r="W14" s="275">
        <v>66.036976843999994</v>
      </c>
      <c r="X14" s="275">
        <v>200.65567443</v>
      </c>
      <c r="Y14" s="275">
        <v>331.61302051000001</v>
      </c>
      <c r="Z14" s="275">
        <v>627.42926398999998</v>
      </c>
      <c r="AA14" s="275">
        <v>665.95180531999995</v>
      </c>
      <c r="AB14" s="275">
        <v>496.01528431999998</v>
      </c>
      <c r="AC14" s="275">
        <v>392.30963324999999</v>
      </c>
      <c r="AD14" s="275">
        <v>308.77140586000002</v>
      </c>
      <c r="AE14" s="275">
        <v>170.92224347999999</v>
      </c>
      <c r="AF14" s="275">
        <v>49.795044840999999</v>
      </c>
      <c r="AG14" s="275">
        <v>14.138479226999999</v>
      </c>
      <c r="AH14" s="275">
        <v>8.4925674766999997</v>
      </c>
      <c r="AI14" s="275">
        <v>44.846640053999998</v>
      </c>
      <c r="AJ14" s="275">
        <v>177.89026697</v>
      </c>
      <c r="AK14" s="275">
        <v>351.10398526</v>
      </c>
      <c r="AL14" s="275">
        <v>506.55838442999999</v>
      </c>
      <c r="AM14" s="275">
        <v>460.64490198999999</v>
      </c>
      <c r="AN14" s="275">
        <v>496.81833267000002</v>
      </c>
      <c r="AO14" s="275">
        <v>487.39712157000002</v>
      </c>
      <c r="AP14" s="275">
        <v>299.29830048000002</v>
      </c>
      <c r="AQ14" s="275">
        <v>177.9562171</v>
      </c>
      <c r="AR14" s="275">
        <v>64.991240883000003</v>
      </c>
      <c r="AS14" s="275">
        <v>8.3347073107000007</v>
      </c>
      <c r="AT14" s="275">
        <v>13.870947340000001</v>
      </c>
      <c r="AU14" s="275">
        <v>61.744317094000003</v>
      </c>
      <c r="AV14" s="275">
        <v>185.72107740999999</v>
      </c>
      <c r="AW14" s="275">
        <v>351.61212130000001</v>
      </c>
      <c r="AX14" s="275">
        <v>561.34429388000001</v>
      </c>
      <c r="AY14" s="275">
        <v>544.47265748999996</v>
      </c>
      <c r="AZ14" s="275">
        <v>606.87038219999999</v>
      </c>
      <c r="BA14" s="338">
        <v>440.40324688999999</v>
      </c>
      <c r="BB14" s="338">
        <v>321.48766424000002</v>
      </c>
      <c r="BC14" s="338">
        <v>174.12957573</v>
      </c>
      <c r="BD14" s="338">
        <v>62.404198284000003</v>
      </c>
      <c r="BE14" s="338">
        <v>19.579217420999999</v>
      </c>
      <c r="BF14" s="338">
        <v>18.131348715000001</v>
      </c>
      <c r="BG14" s="338">
        <v>47.620089129</v>
      </c>
      <c r="BH14" s="338">
        <v>195.28671825999999</v>
      </c>
      <c r="BI14" s="338">
        <v>415.40396376000001</v>
      </c>
      <c r="BJ14" s="338">
        <v>597.26343032</v>
      </c>
      <c r="BK14" s="338">
        <v>577.04481973999998</v>
      </c>
      <c r="BL14" s="338">
        <v>474.84269977999998</v>
      </c>
      <c r="BM14" s="338">
        <v>436.29829314</v>
      </c>
      <c r="BN14" s="338">
        <v>319.44001501999998</v>
      </c>
      <c r="BO14" s="338">
        <v>183.23000213</v>
      </c>
      <c r="BP14" s="338">
        <v>62.497082906000003</v>
      </c>
      <c r="BQ14" s="338">
        <v>19.603675001999999</v>
      </c>
      <c r="BR14" s="338">
        <v>18.136554134000001</v>
      </c>
      <c r="BS14" s="338">
        <v>47.679399861999997</v>
      </c>
      <c r="BT14" s="338">
        <v>195.46914469999999</v>
      </c>
      <c r="BU14" s="338">
        <v>415.62630164000001</v>
      </c>
      <c r="BV14" s="338">
        <v>597.51414382999997</v>
      </c>
    </row>
    <row r="15" spans="1:74" ht="11.1" customHeight="1" x14ac:dyDescent="0.2">
      <c r="A15" s="9" t="s">
        <v>690</v>
      </c>
      <c r="B15" s="212" t="s">
        <v>592</v>
      </c>
      <c r="C15" s="275">
        <v>890.20462623000003</v>
      </c>
      <c r="D15" s="275">
        <v>866.94506231000003</v>
      </c>
      <c r="E15" s="275">
        <v>583.69379683</v>
      </c>
      <c r="F15" s="275">
        <v>299.78821565999999</v>
      </c>
      <c r="G15" s="275">
        <v>118.76727273</v>
      </c>
      <c r="H15" s="275">
        <v>24.282104884999999</v>
      </c>
      <c r="I15" s="275">
        <v>6.4382275046000004</v>
      </c>
      <c r="J15" s="275">
        <v>10.991471539999999</v>
      </c>
      <c r="K15" s="275">
        <v>31.915140446999999</v>
      </c>
      <c r="L15" s="275">
        <v>227.13223896</v>
      </c>
      <c r="M15" s="275">
        <v>445.23043200000001</v>
      </c>
      <c r="N15" s="275">
        <v>581.35946475000003</v>
      </c>
      <c r="O15" s="275">
        <v>870.70332482000003</v>
      </c>
      <c r="P15" s="275">
        <v>627.85469725999997</v>
      </c>
      <c r="Q15" s="275">
        <v>449.69961275999998</v>
      </c>
      <c r="R15" s="275">
        <v>309.37044967000003</v>
      </c>
      <c r="S15" s="275">
        <v>150.4529306</v>
      </c>
      <c r="T15" s="275">
        <v>20.802811789</v>
      </c>
      <c r="U15" s="275">
        <v>5.6639818971000002</v>
      </c>
      <c r="V15" s="275">
        <v>6.4028873341999999</v>
      </c>
      <c r="W15" s="275">
        <v>38.855767749000002</v>
      </c>
      <c r="X15" s="275">
        <v>197.54607181</v>
      </c>
      <c r="Y15" s="275">
        <v>418.06465137999999</v>
      </c>
      <c r="Z15" s="275">
        <v>782.91352504999998</v>
      </c>
      <c r="AA15" s="275">
        <v>766.29638852999994</v>
      </c>
      <c r="AB15" s="275">
        <v>547.07809648</v>
      </c>
      <c r="AC15" s="275">
        <v>542.51256570999999</v>
      </c>
      <c r="AD15" s="275">
        <v>247.83569191999999</v>
      </c>
      <c r="AE15" s="275">
        <v>153.71244379999999</v>
      </c>
      <c r="AF15" s="275">
        <v>24.729329368999998</v>
      </c>
      <c r="AG15" s="275">
        <v>5.2156320071</v>
      </c>
      <c r="AH15" s="275">
        <v>15.165434734</v>
      </c>
      <c r="AI15" s="275">
        <v>44.506802790000002</v>
      </c>
      <c r="AJ15" s="275">
        <v>192.87689646000001</v>
      </c>
      <c r="AK15" s="275">
        <v>489.98299234000001</v>
      </c>
      <c r="AL15" s="275">
        <v>797.70663006999996</v>
      </c>
      <c r="AM15" s="275">
        <v>896.53548538999996</v>
      </c>
      <c r="AN15" s="275">
        <v>624.78824961999999</v>
      </c>
      <c r="AO15" s="275">
        <v>608.94367846</v>
      </c>
      <c r="AP15" s="275">
        <v>410.56043668000001</v>
      </c>
      <c r="AQ15" s="275">
        <v>85.689818975999998</v>
      </c>
      <c r="AR15" s="275">
        <v>26.432360620000001</v>
      </c>
      <c r="AS15" s="275">
        <v>3.4753991052000002</v>
      </c>
      <c r="AT15" s="275">
        <v>7.0233103452999996</v>
      </c>
      <c r="AU15" s="275">
        <v>37.612077388000003</v>
      </c>
      <c r="AV15" s="275">
        <v>253.07925578999999</v>
      </c>
      <c r="AW15" s="275">
        <v>592.91358554999999</v>
      </c>
      <c r="AX15" s="275">
        <v>731.69851670000003</v>
      </c>
      <c r="AY15" s="275">
        <v>853.42385194999997</v>
      </c>
      <c r="AZ15" s="275">
        <v>705.33096247000003</v>
      </c>
      <c r="BA15" s="338">
        <v>568.50809147999996</v>
      </c>
      <c r="BB15" s="338">
        <v>317.45900594</v>
      </c>
      <c r="BC15" s="338">
        <v>140.82828759</v>
      </c>
      <c r="BD15" s="338">
        <v>29.95664974</v>
      </c>
      <c r="BE15" s="338">
        <v>6.8677186353000002</v>
      </c>
      <c r="BF15" s="338">
        <v>10.493911675</v>
      </c>
      <c r="BG15" s="338">
        <v>55.544289307</v>
      </c>
      <c r="BH15" s="338">
        <v>245.79221067</v>
      </c>
      <c r="BI15" s="338">
        <v>492.38612750999999</v>
      </c>
      <c r="BJ15" s="338">
        <v>777.61325730999999</v>
      </c>
      <c r="BK15" s="338">
        <v>853.80071942999996</v>
      </c>
      <c r="BL15" s="338">
        <v>691.16477230999999</v>
      </c>
      <c r="BM15" s="338">
        <v>560.28106946000003</v>
      </c>
      <c r="BN15" s="338">
        <v>314.46924885999999</v>
      </c>
      <c r="BO15" s="338">
        <v>140.61647911</v>
      </c>
      <c r="BP15" s="338">
        <v>29.960471894000001</v>
      </c>
      <c r="BQ15" s="338">
        <v>6.8720799128000003</v>
      </c>
      <c r="BR15" s="338">
        <v>10.483592569000001</v>
      </c>
      <c r="BS15" s="338">
        <v>55.457933293000004</v>
      </c>
      <c r="BT15" s="338">
        <v>245.38330321999999</v>
      </c>
      <c r="BU15" s="338">
        <v>491.78001245000002</v>
      </c>
      <c r="BV15" s="338">
        <v>776.74069015999999</v>
      </c>
    </row>
    <row r="16" spans="1:74" ht="11.1" customHeight="1" x14ac:dyDescent="0.2">
      <c r="A16" s="9"/>
      <c r="B16" s="193" t="s">
        <v>167</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339"/>
      <c r="BB16" s="339"/>
      <c r="BC16" s="339"/>
      <c r="BD16" s="339"/>
      <c r="BE16" s="339"/>
      <c r="BF16" s="339"/>
      <c r="BG16" s="339"/>
      <c r="BH16" s="339"/>
      <c r="BI16" s="339"/>
      <c r="BJ16" s="339"/>
      <c r="BK16" s="339"/>
      <c r="BL16" s="339"/>
      <c r="BM16" s="339"/>
      <c r="BN16" s="339"/>
      <c r="BO16" s="339"/>
      <c r="BP16" s="339"/>
      <c r="BQ16" s="339"/>
      <c r="BR16" s="339"/>
      <c r="BS16" s="339"/>
      <c r="BT16" s="339"/>
      <c r="BU16" s="339"/>
      <c r="BV16" s="339"/>
    </row>
    <row r="17" spans="1:74" ht="11.1" customHeight="1" x14ac:dyDescent="0.2">
      <c r="A17" s="9" t="s">
        <v>146</v>
      </c>
      <c r="B17" s="212" t="s">
        <v>557</v>
      </c>
      <c r="C17" s="275">
        <v>1204.0942499</v>
      </c>
      <c r="D17" s="275">
        <v>1047.4737315</v>
      </c>
      <c r="E17" s="275">
        <v>914.81426391000002</v>
      </c>
      <c r="F17" s="275">
        <v>531.89412335999998</v>
      </c>
      <c r="G17" s="275">
        <v>260.02104165999998</v>
      </c>
      <c r="H17" s="275">
        <v>46.510207276000003</v>
      </c>
      <c r="I17" s="275">
        <v>5.9066865612999999</v>
      </c>
      <c r="J17" s="275">
        <v>19.347977713999999</v>
      </c>
      <c r="K17" s="275">
        <v>109.32559517</v>
      </c>
      <c r="L17" s="275">
        <v>406.00873081999998</v>
      </c>
      <c r="M17" s="275">
        <v>706.15200455000002</v>
      </c>
      <c r="N17" s="275">
        <v>1035.6354742999999</v>
      </c>
      <c r="O17" s="275">
        <v>1206.8631866000001</v>
      </c>
      <c r="P17" s="275">
        <v>1084.9750629</v>
      </c>
      <c r="Q17" s="275">
        <v>920.67073650999998</v>
      </c>
      <c r="R17" s="275">
        <v>538.77642103999995</v>
      </c>
      <c r="S17" s="275">
        <v>232.72354060000001</v>
      </c>
      <c r="T17" s="275">
        <v>52.645687987999999</v>
      </c>
      <c r="U17" s="275">
        <v>6.2316913647999996</v>
      </c>
      <c r="V17" s="275">
        <v>19.473355987000001</v>
      </c>
      <c r="W17" s="275">
        <v>107.04379461000001</v>
      </c>
      <c r="X17" s="275">
        <v>411.9262526</v>
      </c>
      <c r="Y17" s="275">
        <v>698.95127389000004</v>
      </c>
      <c r="Z17" s="275">
        <v>994.43940007000003</v>
      </c>
      <c r="AA17" s="275">
        <v>1219.2957687999999</v>
      </c>
      <c r="AB17" s="275">
        <v>1077.3572998</v>
      </c>
      <c r="AC17" s="275">
        <v>904.22480643999995</v>
      </c>
      <c r="AD17" s="275">
        <v>547.23192734999998</v>
      </c>
      <c r="AE17" s="275">
        <v>230.19596833</v>
      </c>
      <c r="AF17" s="275">
        <v>53.299269410000001</v>
      </c>
      <c r="AG17" s="275">
        <v>6.4369990592999997</v>
      </c>
      <c r="AH17" s="275">
        <v>17.181947295000001</v>
      </c>
      <c r="AI17" s="275">
        <v>98.700791143999993</v>
      </c>
      <c r="AJ17" s="275">
        <v>404.59224639000001</v>
      </c>
      <c r="AK17" s="275">
        <v>707.89860907000002</v>
      </c>
      <c r="AL17" s="275">
        <v>1012.6247661</v>
      </c>
      <c r="AM17" s="275">
        <v>1212.3447767</v>
      </c>
      <c r="AN17" s="275">
        <v>1047.676314</v>
      </c>
      <c r="AO17" s="275">
        <v>911.51438946999997</v>
      </c>
      <c r="AP17" s="275">
        <v>527.14486287</v>
      </c>
      <c r="AQ17" s="275">
        <v>237.44086299</v>
      </c>
      <c r="AR17" s="275">
        <v>52.864896977000001</v>
      </c>
      <c r="AS17" s="275">
        <v>6.2397800597000002</v>
      </c>
      <c r="AT17" s="275">
        <v>17.909833405000001</v>
      </c>
      <c r="AU17" s="275">
        <v>95.124957167999995</v>
      </c>
      <c r="AV17" s="275">
        <v>399.78403322000003</v>
      </c>
      <c r="AW17" s="275">
        <v>703.46351016000006</v>
      </c>
      <c r="AX17" s="275">
        <v>1017.3788807</v>
      </c>
      <c r="AY17" s="275">
        <v>1224.1312714000001</v>
      </c>
      <c r="AZ17" s="275">
        <v>1032.281291</v>
      </c>
      <c r="BA17" s="338">
        <v>909.59109999999998</v>
      </c>
      <c r="BB17" s="338">
        <v>543.33489999999995</v>
      </c>
      <c r="BC17" s="338">
        <v>221.0197</v>
      </c>
      <c r="BD17" s="338">
        <v>56.052460000000004</v>
      </c>
      <c r="BE17" s="338">
        <v>6.0463880000000003</v>
      </c>
      <c r="BF17" s="338">
        <v>14.659000000000001</v>
      </c>
      <c r="BG17" s="338">
        <v>90.334710000000001</v>
      </c>
      <c r="BH17" s="338">
        <v>396.78590000000003</v>
      </c>
      <c r="BI17" s="338">
        <v>710.06010000000003</v>
      </c>
      <c r="BJ17" s="338">
        <v>1015.351</v>
      </c>
      <c r="BK17" s="338">
        <v>1204.6610000000001</v>
      </c>
      <c r="BL17" s="338">
        <v>1031.5740000000001</v>
      </c>
      <c r="BM17" s="338">
        <v>906.88319999999999</v>
      </c>
      <c r="BN17" s="338">
        <v>548.12630000000001</v>
      </c>
      <c r="BO17" s="338">
        <v>220.32740000000001</v>
      </c>
      <c r="BP17" s="338">
        <v>50.582149999999999</v>
      </c>
      <c r="BQ17" s="338">
        <v>3.9769570000000001</v>
      </c>
      <c r="BR17" s="338">
        <v>15.261609999999999</v>
      </c>
      <c r="BS17" s="338">
        <v>84.489419999999996</v>
      </c>
      <c r="BT17" s="338">
        <v>387.0489</v>
      </c>
      <c r="BU17" s="338">
        <v>719.12339999999995</v>
      </c>
      <c r="BV17" s="338">
        <v>1007.31</v>
      </c>
    </row>
    <row r="18" spans="1:74" ht="11.1" customHeight="1" x14ac:dyDescent="0.2">
      <c r="A18" s="9" t="s">
        <v>147</v>
      </c>
      <c r="B18" s="212" t="s">
        <v>590</v>
      </c>
      <c r="C18" s="275">
        <v>1122.1515890999999</v>
      </c>
      <c r="D18" s="275">
        <v>986.68196794999994</v>
      </c>
      <c r="E18" s="275">
        <v>827.23685536000005</v>
      </c>
      <c r="F18" s="275">
        <v>450.17768375999998</v>
      </c>
      <c r="G18" s="275">
        <v>195.49574781000001</v>
      </c>
      <c r="H18" s="275">
        <v>20.954615523000001</v>
      </c>
      <c r="I18" s="275">
        <v>3.9329873878999999</v>
      </c>
      <c r="J18" s="275">
        <v>10.519863641000001</v>
      </c>
      <c r="K18" s="275">
        <v>75.360562075000004</v>
      </c>
      <c r="L18" s="275">
        <v>350.49202695000002</v>
      </c>
      <c r="M18" s="275">
        <v>659.42639301999998</v>
      </c>
      <c r="N18" s="275">
        <v>966.65750975000003</v>
      </c>
      <c r="O18" s="275">
        <v>1129.0688680000001</v>
      </c>
      <c r="P18" s="275">
        <v>1023.341666</v>
      </c>
      <c r="Q18" s="275">
        <v>831.06576903999996</v>
      </c>
      <c r="R18" s="275">
        <v>454.63680125000002</v>
      </c>
      <c r="S18" s="275">
        <v>173.20386909000001</v>
      </c>
      <c r="T18" s="275">
        <v>23.341937741999999</v>
      </c>
      <c r="U18" s="275">
        <v>4.2947085766999997</v>
      </c>
      <c r="V18" s="275">
        <v>11.162473471</v>
      </c>
      <c r="W18" s="275">
        <v>74.366911341999995</v>
      </c>
      <c r="X18" s="275">
        <v>355.6255822</v>
      </c>
      <c r="Y18" s="275">
        <v>652.27159347999998</v>
      </c>
      <c r="Z18" s="275">
        <v>919.37813917000005</v>
      </c>
      <c r="AA18" s="275">
        <v>1150.9691339000001</v>
      </c>
      <c r="AB18" s="275">
        <v>1018.5865016</v>
      </c>
      <c r="AC18" s="275">
        <v>813.35582639999996</v>
      </c>
      <c r="AD18" s="275">
        <v>463.943827</v>
      </c>
      <c r="AE18" s="275">
        <v>174.06318698000001</v>
      </c>
      <c r="AF18" s="275">
        <v>22.865668178</v>
      </c>
      <c r="AG18" s="275">
        <v>4.2947154828</v>
      </c>
      <c r="AH18" s="275">
        <v>10.407074575999999</v>
      </c>
      <c r="AI18" s="275">
        <v>66.286654717000005</v>
      </c>
      <c r="AJ18" s="275">
        <v>345.10652231</v>
      </c>
      <c r="AK18" s="275">
        <v>658.77228424999998</v>
      </c>
      <c r="AL18" s="275">
        <v>937.12170782999999</v>
      </c>
      <c r="AM18" s="275">
        <v>1148.4189868999999</v>
      </c>
      <c r="AN18" s="275">
        <v>979.90417692999995</v>
      </c>
      <c r="AO18" s="275">
        <v>818.93204688000003</v>
      </c>
      <c r="AP18" s="275">
        <v>441.32511183999998</v>
      </c>
      <c r="AQ18" s="275">
        <v>180.85159421</v>
      </c>
      <c r="AR18" s="275">
        <v>23.562325643000001</v>
      </c>
      <c r="AS18" s="275">
        <v>3.7614037169999999</v>
      </c>
      <c r="AT18" s="275">
        <v>11.451737404999999</v>
      </c>
      <c r="AU18" s="275">
        <v>66.061032600000004</v>
      </c>
      <c r="AV18" s="275">
        <v>346.97021358000001</v>
      </c>
      <c r="AW18" s="275">
        <v>656.83934887999999</v>
      </c>
      <c r="AX18" s="275">
        <v>945.23916836000001</v>
      </c>
      <c r="AY18" s="275">
        <v>1165.4107859999999</v>
      </c>
      <c r="AZ18" s="275">
        <v>964.91811714999994</v>
      </c>
      <c r="BA18" s="338">
        <v>825.31</v>
      </c>
      <c r="BB18" s="338">
        <v>462.6069</v>
      </c>
      <c r="BC18" s="338">
        <v>162.07660000000001</v>
      </c>
      <c r="BD18" s="338">
        <v>25.384920000000001</v>
      </c>
      <c r="BE18" s="338">
        <v>3.5257670000000001</v>
      </c>
      <c r="BF18" s="338">
        <v>9.4004659999999998</v>
      </c>
      <c r="BG18" s="338">
        <v>62.739240000000002</v>
      </c>
      <c r="BH18" s="338">
        <v>338.85860000000002</v>
      </c>
      <c r="BI18" s="338">
        <v>662.29340000000002</v>
      </c>
      <c r="BJ18" s="338">
        <v>939.75120000000004</v>
      </c>
      <c r="BK18" s="338">
        <v>1148.866</v>
      </c>
      <c r="BL18" s="338">
        <v>963.36680000000001</v>
      </c>
      <c r="BM18" s="338">
        <v>825.52949999999998</v>
      </c>
      <c r="BN18" s="338">
        <v>465.25259999999997</v>
      </c>
      <c r="BO18" s="338">
        <v>161.49109999999999</v>
      </c>
      <c r="BP18" s="338">
        <v>22.675999999999998</v>
      </c>
      <c r="BQ18" s="338">
        <v>2.0170189999999999</v>
      </c>
      <c r="BR18" s="338">
        <v>9.3695389999999996</v>
      </c>
      <c r="BS18" s="338">
        <v>58.991729999999997</v>
      </c>
      <c r="BT18" s="338">
        <v>330.37759999999997</v>
      </c>
      <c r="BU18" s="338">
        <v>670.68179999999995</v>
      </c>
      <c r="BV18" s="338">
        <v>932.37980000000005</v>
      </c>
    </row>
    <row r="19" spans="1:74" ht="11.1" customHeight="1" x14ac:dyDescent="0.2">
      <c r="A19" s="9" t="s">
        <v>148</v>
      </c>
      <c r="B19" s="212" t="s">
        <v>558</v>
      </c>
      <c r="C19" s="275">
        <v>1248.711992</v>
      </c>
      <c r="D19" s="275">
        <v>1097.41104</v>
      </c>
      <c r="E19" s="275">
        <v>846.53476019000004</v>
      </c>
      <c r="F19" s="275">
        <v>458.46649060999999</v>
      </c>
      <c r="G19" s="275">
        <v>206.54299068</v>
      </c>
      <c r="H19" s="275">
        <v>29.831686179999998</v>
      </c>
      <c r="I19" s="275">
        <v>9.9536516556999999</v>
      </c>
      <c r="J19" s="275">
        <v>16.062482954</v>
      </c>
      <c r="K19" s="275">
        <v>97.272720925000002</v>
      </c>
      <c r="L19" s="275">
        <v>404.00943185</v>
      </c>
      <c r="M19" s="275">
        <v>742.59667834000004</v>
      </c>
      <c r="N19" s="275">
        <v>1115.8604313999999</v>
      </c>
      <c r="O19" s="275">
        <v>1258.4088194999999</v>
      </c>
      <c r="P19" s="275">
        <v>1143.2481565000001</v>
      </c>
      <c r="Q19" s="275">
        <v>845.16754275000005</v>
      </c>
      <c r="R19" s="275">
        <v>462.98780969000001</v>
      </c>
      <c r="S19" s="275">
        <v>193.29378229</v>
      </c>
      <c r="T19" s="275">
        <v>33.245253304999999</v>
      </c>
      <c r="U19" s="275">
        <v>10.882637024999999</v>
      </c>
      <c r="V19" s="275">
        <v>17.594343382000002</v>
      </c>
      <c r="W19" s="275">
        <v>96.773189877999997</v>
      </c>
      <c r="X19" s="275">
        <v>404.52331483</v>
      </c>
      <c r="Y19" s="275">
        <v>734.01928094000004</v>
      </c>
      <c r="Z19" s="275">
        <v>1067.3706701999999</v>
      </c>
      <c r="AA19" s="275">
        <v>1291.3275401999999</v>
      </c>
      <c r="AB19" s="275">
        <v>1136.2129298</v>
      </c>
      <c r="AC19" s="275">
        <v>827.05138351000005</v>
      </c>
      <c r="AD19" s="275">
        <v>476.63842359</v>
      </c>
      <c r="AE19" s="275">
        <v>193.02347305000001</v>
      </c>
      <c r="AF19" s="275">
        <v>31.188862306000001</v>
      </c>
      <c r="AG19" s="275">
        <v>11.023931759</v>
      </c>
      <c r="AH19" s="275">
        <v>16.817849271</v>
      </c>
      <c r="AI19" s="275">
        <v>86.099289816999999</v>
      </c>
      <c r="AJ19" s="275">
        <v>382.70201673000003</v>
      </c>
      <c r="AK19" s="275">
        <v>724.67643317</v>
      </c>
      <c r="AL19" s="275">
        <v>1090.2178859000001</v>
      </c>
      <c r="AM19" s="275">
        <v>1287.6544451</v>
      </c>
      <c r="AN19" s="275">
        <v>1081.9126100000001</v>
      </c>
      <c r="AO19" s="275">
        <v>839.15958293000006</v>
      </c>
      <c r="AP19" s="275">
        <v>457.34237080999998</v>
      </c>
      <c r="AQ19" s="275">
        <v>203.32310318</v>
      </c>
      <c r="AR19" s="275">
        <v>31.585293814</v>
      </c>
      <c r="AS19" s="275">
        <v>10.511790096</v>
      </c>
      <c r="AT19" s="275">
        <v>19.36749794</v>
      </c>
      <c r="AU19" s="275">
        <v>86.530154863999996</v>
      </c>
      <c r="AV19" s="275">
        <v>388.51544732000002</v>
      </c>
      <c r="AW19" s="275">
        <v>725.40996134</v>
      </c>
      <c r="AX19" s="275">
        <v>1096.5304051999999</v>
      </c>
      <c r="AY19" s="275">
        <v>1295.7550573999999</v>
      </c>
      <c r="AZ19" s="275">
        <v>1064.2475462</v>
      </c>
      <c r="BA19" s="338">
        <v>836.00630000000001</v>
      </c>
      <c r="BB19" s="338">
        <v>483.38630000000001</v>
      </c>
      <c r="BC19" s="338">
        <v>182.79499999999999</v>
      </c>
      <c r="BD19" s="338">
        <v>31.146820000000002</v>
      </c>
      <c r="BE19" s="338">
        <v>10.146850000000001</v>
      </c>
      <c r="BF19" s="338">
        <v>17.81466</v>
      </c>
      <c r="BG19" s="338">
        <v>83.822909999999993</v>
      </c>
      <c r="BH19" s="338">
        <v>386.92649999999998</v>
      </c>
      <c r="BI19" s="338">
        <v>738.09799999999996</v>
      </c>
      <c r="BJ19" s="338">
        <v>1073.396</v>
      </c>
      <c r="BK19" s="338">
        <v>1275.422</v>
      </c>
      <c r="BL19" s="338">
        <v>1067.509</v>
      </c>
      <c r="BM19" s="338">
        <v>841.39520000000005</v>
      </c>
      <c r="BN19" s="338">
        <v>481.7833</v>
      </c>
      <c r="BO19" s="338">
        <v>183.82740000000001</v>
      </c>
      <c r="BP19" s="338">
        <v>30.48302</v>
      </c>
      <c r="BQ19" s="338">
        <v>7.2091380000000003</v>
      </c>
      <c r="BR19" s="338">
        <v>16.76418</v>
      </c>
      <c r="BS19" s="338">
        <v>84.113280000000003</v>
      </c>
      <c r="BT19" s="338">
        <v>374.31830000000002</v>
      </c>
      <c r="BU19" s="338">
        <v>748.32780000000002</v>
      </c>
      <c r="BV19" s="338">
        <v>1068.0170000000001</v>
      </c>
    </row>
    <row r="20" spans="1:74" ht="11.1" customHeight="1" x14ac:dyDescent="0.2">
      <c r="A20" s="9" t="s">
        <v>149</v>
      </c>
      <c r="B20" s="212" t="s">
        <v>559</v>
      </c>
      <c r="C20" s="275">
        <v>1320.7363591999999</v>
      </c>
      <c r="D20" s="275">
        <v>1121.6208756999999</v>
      </c>
      <c r="E20" s="275">
        <v>830.68222148999996</v>
      </c>
      <c r="F20" s="275">
        <v>452.36397461000001</v>
      </c>
      <c r="G20" s="275">
        <v>199.80221157</v>
      </c>
      <c r="H20" s="275">
        <v>38.873010995999998</v>
      </c>
      <c r="I20" s="275">
        <v>12.978124194999999</v>
      </c>
      <c r="J20" s="275">
        <v>20.902097688000001</v>
      </c>
      <c r="K20" s="275">
        <v>115.97086043</v>
      </c>
      <c r="L20" s="275">
        <v>418.41730998000003</v>
      </c>
      <c r="M20" s="275">
        <v>782.08480204</v>
      </c>
      <c r="N20" s="275">
        <v>1232.6484594000001</v>
      </c>
      <c r="O20" s="275">
        <v>1313.2210279000001</v>
      </c>
      <c r="P20" s="275">
        <v>1160.5986831</v>
      </c>
      <c r="Q20" s="275">
        <v>824.3640547</v>
      </c>
      <c r="R20" s="275">
        <v>455.21087726000002</v>
      </c>
      <c r="S20" s="275">
        <v>197.36874230999999</v>
      </c>
      <c r="T20" s="275">
        <v>40.483288522000002</v>
      </c>
      <c r="U20" s="275">
        <v>13.518262805999999</v>
      </c>
      <c r="V20" s="275">
        <v>22.058491852</v>
      </c>
      <c r="W20" s="275">
        <v>114.64860568</v>
      </c>
      <c r="X20" s="275">
        <v>416.63790363999999</v>
      </c>
      <c r="Y20" s="275">
        <v>774.98006682000005</v>
      </c>
      <c r="Z20" s="275">
        <v>1201.4084931</v>
      </c>
      <c r="AA20" s="275">
        <v>1348.6686953000001</v>
      </c>
      <c r="AB20" s="275">
        <v>1145.8223774000001</v>
      </c>
      <c r="AC20" s="275">
        <v>807.96302017000005</v>
      </c>
      <c r="AD20" s="275">
        <v>466.61703814999998</v>
      </c>
      <c r="AE20" s="275">
        <v>200.45910742000001</v>
      </c>
      <c r="AF20" s="275">
        <v>39.866096081000002</v>
      </c>
      <c r="AG20" s="275">
        <v>14.335717146</v>
      </c>
      <c r="AH20" s="275">
        <v>22.208314824999999</v>
      </c>
      <c r="AI20" s="275">
        <v>105.17221136000001</v>
      </c>
      <c r="AJ20" s="275">
        <v>397.35227443999997</v>
      </c>
      <c r="AK20" s="275">
        <v>757.46109181999998</v>
      </c>
      <c r="AL20" s="275">
        <v>1224.9493362999999</v>
      </c>
      <c r="AM20" s="275">
        <v>1342.0156824000001</v>
      </c>
      <c r="AN20" s="275">
        <v>1101.5367099</v>
      </c>
      <c r="AO20" s="275">
        <v>820.39228128000002</v>
      </c>
      <c r="AP20" s="275">
        <v>454.64818193000002</v>
      </c>
      <c r="AQ20" s="275">
        <v>209.88589881999999</v>
      </c>
      <c r="AR20" s="275">
        <v>40.614901787000001</v>
      </c>
      <c r="AS20" s="275">
        <v>14.504600866000001</v>
      </c>
      <c r="AT20" s="275">
        <v>25.401442914</v>
      </c>
      <c r="AU20" s="275">
        <v>103.70682176</v>
      </c>
      <c r="AV20" s="275">
        <v>402.80555842000001</v>
      </c>
      <c r="AW20" s="275">
        <v>759.67779639000003</v>
      </c>
      <c r="AX20" s="275">
        <v>1216.916829</v>
      </c>
      <c r="AY20" s="275">
        <v>1342.3585931</v>
      </c>
      <c r="AZ20" s="275">
        <v>1098.1720198</v>
      </c>
      <c r="BA20" s="338">
        <v>814.37549999999999</v>
      </c>
      <c r="BB20" s="338">
        <v>471.3372</v>
      </c>
      <c r="BC20" s="338">
        <v>193.1551</v>
      </c>
      <c r="BD20" s="338">
        <v>37.859119999999997</v>
      </c>
      <c r="BE20" s="338">
        <v>14.321709999999999</v>
      </c>
      <c r="BF20" s="338">
        <v>24.707519999999999</v>
      </c>
      <c r="BG20" s="338">
        <v>100.63379999999999</v>
      </c>
      <c r="BH20" s="338">
        <v>410.04020000000003</v>
      </c>
      <c r="BI20" s="338">
        <v>780.54729999999995</v>
      </c>
      <c r="BJ20" s="338">
        <v>1189.3889999999999</v>
      </c>
      <c r="BK20" s="338">
        <v>1330.421</v>
      </c>
      <c r="BL20" s="338">
        <v>1126.559</v>
      </c>
      <c r="BM20" s="338">
        <v>814.38300000000004</v>
      </c>
      <c r="BN20" s="338">
        <v>466.9409</v>
      </c>
      <c r="BO20" s="338">
        <v>192.63829999999999</v>
      </c>
      <c r="BP20" s="338">
        <v>37.150590000000001</v>
      </c>
      <c r="BQ20" s="338">
        <v>11.504630000000001</v>
      </c>
      <c r="BR20" s="338">
        <v>22.891649999999998</v>
      </c>
      <c r="BS20" s="338">
        <v>102.3176</v>
      </c>
      <c r="BT20" s="338">
        <v>390.94409999999999</v>
      </c>
      <c r="BU20" s="338">
        <v>797.51279999999997</v>
      </c>
      <c r="BV20" s="338">
        <v>1177.3219999999999</v>
      </c>
    </row>
    <row r="21" spans="1:74" ht="11.1" customHeight="1" x14ac:dyDescent="0.2">
      <c r="A21" s="9" t="s">
        <v>150</v>
      </c>
      <c r="B21" s="212" t="s">
        <v>591</v>
      </c>
      <c r="C21" s="275">
        <v>606.48636218000001</v>
      </c>
      <c r="D21" s="275">
        <v>501.77972445</v>
      </c>
      <c r="E21" s="275">
        <v>370.18017957000001</v>
      </c>
      <c r="F21" s="275">
        <v>145.16332213000001</v>
      </c>
      <c r="G21" s="275">
        <v>48.061294408000002</v>
      </c>
      <c r="H21" s="275">
        <v>1.4925885451000001</v>
      </c>
      <c r="I21" s="275">
        <v>0.30138502612000001</v>
      </c>
      <c r="J21" s="275">
        <v>0.39919064162000001</v>
      </c>
      <c r="K21" s="275">
        <v>13.080533333</v>
      </c>
      <c r="L21" s="275">
        <v>137.22684276999999</v>
      </c>
      <c r="M21" s="275">
        <v>352.88230571999998</v>
      </c>
      <c r="N21" s="275">
        <v>519.88868815000001</v>
      </c>
      <c r="O21" s="275">
        <v>614.73824002000003</v>
      </c>
      <c r="P21" s="275">
        <v>521.58905021999999</v>
      </c>
      <c r="Q21" s="275">
        <v>362.26160170999998</v>
      </c>
      <c r="R21" s="275">
        <v>141.10538030999999</v>
      </c>
      <c r="S21" s="275">
        <v>41.568467435999999</v>
      </c>
      <c r="T21" s="275">
        <v>1.405036744</v>
      </c>
      <c r="U21" s="275">
        <v>0.30396659784000002</v>
      </c>
      <c r="V21" s="275">
        <v>0.43531693556000001</v>
      </c>
      <c r="W21" s="275">
        <v>13.41270394</v>
      </c>
      <c r="X21" s="275">
        <v>139.84466137000001</v>
      </c>
      <c r="Y21" s="275">
        <v>347.23978375000002</v>
      </c>
      <c r="Z21" s="275">
        <v>484.91321176999998</v>
      </c>
      <c r="AA21" s="275">
        <v>633.59664193000003</v>
      </c>
      <c r="AB21" s="275">
        <v>518.08731647000002</v>
      </c>
      <c r="AC21" s="275">
        <v>350.33891433999997</v>
      </c>
      <c r="AD21" s="275">
        <v>145.80125376000001</v>
      </c>
      <c r="AE21" s="275">
        <v>40.961720163000003</v>
      </c>
      <c r="AF21" s="275">
        <v>1.2271354704999999</v>
      </c>
      <c r="AG21" s="275">
        <v>0.30043689870000001</v>
      </c>
      <c r="AH21" s="275">
        <v>0.43212745647</v>
      </c>
      <c r="AI21" s="275">
        <v>10.923189598</v>
      </c>
      <c r="AJ21" s="275">
        <v>131.28049562000001</v>
      </c>
      <c r="AK21" s="275">
        <v>344.43592330000001</v>
      </c>
      <c r="AL21" s="275">
        <v>490.02313915000002</v>
      </c>
      <c r="AM21" s="275">
        <v>629.67093554999997</v>
      </c>
      <c r="AN21" s="275">
        <v>490.88360867</v>
      </c>
      <c r="AO21" s="275">
        <v>355.4594472</v>
      </c>
      <c r="AP21" s="275">
        <v>133.71124320000001</v>
      </c>
      <c r="AQ21" s="275">
        <v>41.537091895000003</v>
      </c>
      <c r="AR21" s="275">
        <v>1.3393885884000001</v>
      </c>
      <c r="AS21" s="275">
        <v>0.24533044643999999</v>
      </c>
      <c r="AT21" s="275">
        <v>0.48810262882</v>
      </c>
      <c r="AU21" s="275">
        <v>11.70233824</v>
      </c>
      <c r="AV21" s="275">
        <v>133.43483393</v>
      </c>
      <c r="AW21" s="275">
        <v>341.64574919</v>
      </c>
      <c r="AX21" s="275">
        <v>498.52495614999998</v>
      </c>
      <c r="AY21" s="275">
        <v>638.66619134999996</v>
      </c>
      <c r="AZ21" s="275">
        <v>477.71037516000001</v>
      </c>
      <c r="BA21" s="338">
        <v>363.5548</v>
      </c>
      <c r="BB21" s="338">
        <v>139.22300000000001</v>
      </c>
      <c r="BC21" s="338">
        <v>35.939929999999997</v>
      </c>
      <c r="BD21" s="338">
        <v>1.340695</v>
      </c>
      <c r="BE21" s="338">
        <v>0.22183420000000001</v>
      </c>
      <c r="BF21" s="338">
        <v>0.40400789999999998</v>
      </c>
      <c r="BG21" s="338">
        <v>10.80134</v>
      </c>
      <c r="BH21" s="338">
        <v>126.014</v>
      </c>
      <c r="BI21" s="338">
        <v>338.57409999999999</v>
      </c>
      <c r="BJ21" s="338">
        <v>499.20769999999999</v>
      </c>
      <c r="BK21" s="338">
        <v>629.65239999999994</v>
      </c>
      <c r="BL21" s="338">
        <v>464.13679999999999</v>
      </c>
      <c r="BM21" s="338">
        <v>361.61860000000001</v>
      </c>
      <c r="BN21" s="338">
        <v>138.11590000000001</v>
      </c>
      <c r="BO21" s="338">
        <v>36.125549999999997</v>
      </c>
      <c r="BP21" s="338">
        <v>1.2913570000000001</v>
      </c>
      <c r="BQ21" s="338">
        <v>9.3092099999999997E-2</v>
      </c>
      <c r="BR21" s="338">
        <v>0.43041309999999999</v>
      </c>
      <c r="BS21" s="338">
        <v>10.28668</v>
      </c>
      <c r="BT21" s="338">
        <v>122.8099</v>
      </c>
      <c r="BU21" s="338">
        <v>340.30329999999998</v>
      </c>
      <c r="BV21" s="338">
        <v>493.22190000000001</v>
      </c>
    </row>
    <row r="22" spans="1:74" ht="11.1" customHeight="1" x14ac:dyDescent="0.2">
      <c r="A22" s="9" t="s">
        <v>151</v>
      </c>
      <c r="B22" s="212" t="s">
        <v>561</v>
      </c>
      <c r="C22" s="275">
        <v>776.91041600999995</v>
      </c>
      <c r="D22" s="275">
        <v>635.64285686999995</v>
      </c>
      <c r="E22" s="275">
        <v>441.07279425000002</v>
      </c>
      <c r="F22" s="275">
        <v>177.80111769000001</v>
      </c>
      <c r="G22" s="275">
        <v>57.165585921999998</v>
      </c>
      <c r="H22" s="275">
        <v>1.1382889109000001</v>
      </c>
      <c r="I22" s="275">
        <v>0.23525059981999999</v>
      </c>
      <c r="J22" s="275">
        <v>4.7079153132999998E-2</v>
      </c>
      <c r="K22" s="275">
        <v>18.512304394000001</v>
      </c>
      <c r="L22" s="275">
        <v>194.93672352999999</v>
      </c>
      <c r="M22" s="275">
        <v>472.67919057</v>
      </c>
      <c r="N22" s="275">
        <v>691.21432757000002</v>
      </c>
      <c r="O22" s="275">
        <v>795.95956605000003</v>
      </c>
      <c r="P22" s="275">
        <v>669.02275201999998</v>
      </c>
      <c r="Q22" s="275">
        <v>433.76069424000002</v>
      </c>
      <c r="R22" s="275">
        <v>172.73823983</v>
      </c>
      <c r="S22" s="275">
        <v>51.391440826999997</v>
      </c>
      <c r="T22" s="275">
        <v>1.1849939622000001</v>
      </c>
      <c r="U22" s="275">
        <v>0.23525059981999999</v>
      </c>
      <c r="V22" s="275">
        <v>0.16438609969000001</v>
      </c>
      <c r="W22" s="275">
        <v>19.038263461</v>
      </c>
      <c r="X22" s="275">
        <v>193.76241815</v>
      </c>
      <c r="Y22" s="275">
        <v>464.84738390000001</v>
      </c>
      <c r="Z22" s="275">
        <v>649.32611211999995</v>
      </c>
      <c r="AA22" s="275">
        <v>824.17368632</v>
      </c>
      <c r="AB22" s="275">
        <v>659.00300784000001</v>
      </c>
      <c r="AC22" s="275">
        <v>422.51193035</v>
      </c>
      <c r="AD22" s="275">
        <v>179.05301978</v>
      </c>
      <c r="AE22" s="275">
        <v>51.224498984999997</v>
      </c>
      <c r="AF22" s="275">
        <v>0.82228695379000005</v>
      </c>
      <c r="AG22" s="275">
        <v>0.23525059981999999</v>
      </c>
      <c r="AH22" s="275">
        <v>0.16438609969000001</v>
      </c>
      <c r="AI22" s="275">
        <v>15.399517432</v>
      </c>
      <c r="AJ22" s="275">
        <v>178.43297200999999</v>
      </c>
      <c r="AK22" s="275">
        <v>453.54476416</v>
      </c>
      <c r="AL22" s="275">
        <v>655.00192133999997</v>
      </c>
      <c r="AM22" s="275">
        <v>810.76890051999999</v>
      </c>
      <c r="AN22" s="275">
        <v>624.66957243000002</v>
      </c>
      <c r="AO22" s="275">
        <v>432.66155637000003</v>
      </c>
      <c r="AP22" s="275">
        <v>162.74412508</v>
      </c>
      <c r="AQ22" s="275">
        <v>53.445862165999998</v>
      </c>
      <c r="AR22" s="275">
        <v>1.0913531973999999</v>
      </c>
      <c r="AS22" s="275">
        <v>0.23525059981999999</v>
      </c>
      <c r="AT22" s="275">
        <v>0.23458749803000001</v>
      </c>
      <c r="AU22" s="275">
        <v>17.137574542999999</v>
      </c>
      <c r="AV22" s="275">
        <v>182.13755049</v>
      </c>
      <c r="AW22" s="275">
        <v>449.21349011000001</v>
      </c>
      <c r="AX22" s="275">
        <v>670.00284486999999</v>
      </c>
      <c r="AY22" s="275">
        <v>820.99493742000004</v>
      </c>
      <c r="AZ22" s="275">
        <v>606.61806566999996</v>
      </c>
      <c r="BA22" s="338">
        <v>434.1472</v>
      </c>
      <c r="BB22" s="338">
        <v>173.6729</v>
      </c>
      <c r="BC22" s="338">
        <v>46.898380000000003</v>
      </c>
      <c r="BD22" s="338">
        <v>1.020662</v>
      </c>
      <c r="BE22" s="338">
        <v>0.2352506</v>
      </c>
      <c r="BF22" s="338">
        <v>0.2345875</v>
      </c>
      <c r="BG22" s="338">
        <v>16.263539999999999</v>
      </c>
      <c r="BH22" s="338">
        <v>175.1233</v>
      </c>
      <c r="BI22" s="338">
        <v>452.1875</v>
      </c>
      <c r="BJ22" s="338">
        <v>665.17570000000001</v>
      </c>
      <c r="BK22" s="338">
        <v>811.47090000000003</v>
      </c>
      <c r="BL22" s="338">
        <v>594.53269999999998</v>
      </c>
      <c r="BM22" s="338">
        <v>438.33620000000002</v>
      </c>
      <c r="BN22" s="338">
        <v>172.32400000000001</v>
      </c>
      <c r="BO22" s="338">
        <v>47.389989999999997</v>
      </c>
      <c r="BP22" s="338">
        <v>1.184709</v>
      </c>
      <c r="BQ22" s="338">
        <v>7.0474099999999998E-2</v>
      </c>
      <c r="BR22" s="338">
        <v>0.21086820000000001</v>
      </c>
      <c r="BS22" s="338">
        <v>16.561689999999999</v>
      </c>
      <c r="BT22" s="338">
        <v>168.54660000000001</v>
      </c>
      <c r="BU22" s="338">
        <v>452.64800000000002</v>
      </c>
      <c r="BV22" s="338">
        <v>657.52620000000002</v>
      </c>
    </row>
    <row r="23" spans="1:74" ht="11.1" customHeight="1" x14ac:dyDescent="0.2">
      <c r="A23" s="9" t="s">
        <v>152</v>
      </c>
      <c r="B23" s="212" t="s">
        <v>562</v>
      </c>
      <c r="C23" s="275">
        <v>540.95973857000001</v>
      </c>
      <c r="D23" s="275">
        <v>407.84552124999999</v>
      </c>
      <c r="E23" s="275">
        <v>240.10058025000001</v>
      </c>
      <c r="F23" s="275">
        <v>76.218130149000004</v>
      </c>
      <c r="G23" s="275">
        <v>9.7813380741000007</v>
      </c>
      <c r="H23" s="275">
        <v>7.5337565319000002E-2</v>
      </c>
      <c r="I23" s="275">
        <v>7.7004323910999997E-3</v>
      </c>
      <c r="J23" s="275">
        <v>9.2401908000999997E-2</v>
      </c>
      <c r="K23" s="275">
        <v>4.7188990011999996</v>
      </c>
      <c r="L23" s="275">
        <v>69.189965877000006</v>
      </c>
      <c r="M23" s="275">
        <v>261.18541376000002</v>
      </c>
      <c r="N23" s="275">
        <v>503.69299984999998</v>
      </c>
      <c r="O23" s="275">
        <v>558.21410523999998</v>
      </c>
      <c r="P23" s="275">
        <v>423.03504784</v>
      </c>
      <c r="Q23" s="275">
        <v>239.87484900999999</v>
      </c>
      <c r="R23" s="275">
        <v>73.159383798999997</v>
      </c>
      <c r="S23" s="275">
        <v>9.8127893192000002</v>
      </c>
      <c r="T23" s="275">
        <v>6.7080871363000005E-2</v>
      </c>
      <c r="U23" s="275">
        <v>7.7004323910999997E-3</v>
      </c>
      <c r="V23" s="275">
        <v>0.1352287868</v>
      </c>
      <c r="W23" s="275">
        <v>4.7622898285000002</v>
      </c>
      <c r="X23" s="275">
        <v>66.880910791999995</v>
      </c>
      <c r="Y23" s="275">
        <v>262.71725648</v>
      </c>
      <c r="Z23" s="275">
        <v>485.29387594999997</v>
      </c>
      <c r="AA23" s="275">
        <v>577.56381636000003</v>
      </c>
      <c r="AB23" s="275">
        <v>411.38675784999998</v>
      </c>
      <c r="AC23" s="275">
        <v>238.63064918000001</v>
      </c>
      <c r="AD23" s="275">
        <v>76.847466190000006</v>
      </c>
      <c r="AE23" s="275">
        <v>11.106966870999999</v>
      </c>
      <c r="AF23" s="275">
        <v>5.0526107676E-2</v>
      </c>
      <c r="AG23" s="275">
        <v>7.7004323910999997E-3</v>
      </c>
      <c r="AH23" s="275">
        <v>0.1427821779</v>
      </c>
      <c r="AI23" s="275">
        <v>3.8906223065000001</v>
      </c>
      <c r="AJ23" s="275">
        <v>62.169699102999999</v>
      </c>
      <c r="AK23" s="275">
        <v>254.13497579</v>
      </c>
      <c r="AL23" s="275">
        <v>483.00256365000001</v>
      </c>
      <c r="AM23" s="275">
        <v>555.69406839999999</v>
      </c>
      <c r="AN23" s="275">
        <v>387.51205093999999</v>
      </c>
      <c r="AO23" s="275">
        <v>238.06470296000001</v>
      </c>
      <c r="AP23" s="275">
        <v>68.634868084999994</v>
      </c>
      <c r="AQ23" s="275">
        <v>11.573831147</v>
      </c>
      <c r="AR23" s="275">
        <v>3.8678022399999998E-2</v>
      </c>
      <c r="AS23" s="275">
        <v>7.7004323910999997E-3</v>
      </c>
      <c r="AT23" s="275">
        <v>0.19248246473</v>
      </c>
      <c r="AU23" s="275">
        <v>3.9986824349000001</v>
      </c>
      <c r="AV23" s="275">
        <v>63.610627915000002</v>
      </c>
      <c r="AW23" s="275">
        <v>249.30540418000001</v>
      </c>
      <c r="AX23" s="275">
        <v>487.80019768</v>
      </c>
      <c r="AY23" s="275">
        <v>564.30297833999998</v>
      </c>
      <c r="AZ23" s="275">
        <v>386.90165481000003</v>
      </c>
      <c r="BA23" s="338">
        <v>231.952</v>
      </c>
      <c r="BB23" s="338">
        <v>74.034899999999993</v>
      </c>
      <c r="BC23" s="338">
        <v>10.746980000000001</v>
      </c>
      <c r="BD23" s="338">
        <v>3.0538200000000001E-2</v>
      </c>
      <c r="BE23" s="338">
        <v>7.7004300000000003E-3</v>
      </c>
      <c r="BF23" s="338">
        <v>0.18369379999999999</v>
      </c>
      <c r="BG23" s="338">
        <v>3.317237</v>
      </c>
      <c r="BH23" s="338">
        <v>62.175400000000003</v>
      </c>
      <c r="BI23" s="338">
        <v>260.4932</v>
      </c>
      <c r="BJ23" s="338">
        <v>484.61559999999997</v>
      </c>
      <c r="BK23" s="338">
        <v>565.24509999999998</v>
      </c>
      <c r="BL23" s="338">
        <v>394.6927</v>
      </c>
      <c r="BM23" s="338">
        <v>235.54929999999999</v>
      </c>
      <c r="BN23" s="338">
        <v>73.233999999999995</v>
      </c>
      <c r="BO23" s="338">
        <v>10.363</v>
      </c>
      <c r="BP23" s="338">
        <v>6.4809199999999997E-2</v>
      </c>
      <c r="BQ23" s="338">
        <v>7.7004300000000003E-3</v>
      </c>
      <c r="BR23" s="338">
        <v>0.155333</v>
      </c>
      <c r="BS23" s="338">
        <v>2.860465</v>
      </c>
      <c r="BT23" s="338">
        <v>56.510530000000003</v>
      </c>
      <c r="BU23" s="338">
        <v>261.88040000000001</v>
      </c>
      <c r="BV23" s="338">
        <v>469.3064</v>
      </c>
    </row>
    <row r="24" spans="1:74" ht="11.1" customHeight="1" x14ac:dyDescent="0.2">
      <c r="A24" s="9" t="s">
        <v>153</v>
      </c>
      <c r="B24" s="212" t="s">
        <v>563</v>
      </c>
      <c r="C24" s="275">
        <v>904.32449840000004</v>
      </c>
      <c r="D24" s="275">
        <v>749.32200289000002</v>
      </c>
      <c r="E24" s="275">
        <v>605.09779096</v>
      </c>
      <c r="F24" s="275">
        <v>419.22276341000003</v>
      </c>
      <c r="G24" s="275">
        <v>230.88900752999999</v>
      </c>
      <c r="H24" s="275">
        <v>79.991426670999999</v>
      </c>
      <c r="I24" s="275">
        <v>12.00798357</v>
      </c>
      <c r="J24" s="275">
        <v>24.824364562</v>
      </c>
      <c r="K24" s="275">
        <v>113.55003435</v>
      </c>
      <c r="L24" s="275">
        <v>349.05551250000002</v>
      </c>
      <c r="M24" s="275">
        <v>599.91179580999994</v>
      </c>
      <c r="N24" s="275">
        <v>924.34518071000002</v>
      </c>
      <c r="O24" s="275">
        <v>903.07802895999998</v>
      </c>
      <c r="P24" s="275">
        <v>738.82813878000002</v>
      </c>
      <c r="Q24" s="275">
        <v>589.25164897000002</v>
      </c>
      <c r="R24" s="275">
        <v>415.91761724000003</v>
      </c>
      <c r="S24" s="275">
        <v>235.25809824000001</v>
      </c>
      <c r="T24" s="275">
        <v>73.490951342000002</v>
      </c>
      <c r="U24" s="275">
        <v>13.369490257000001</v>
      </c>
      <c r="V24" s="275">
        <v>23.667726653999999</v>
      </c>
      <c r="W24" s="275">
        <v>109.76711914000001</v>
      </c>
      <c r="X24" s="275">
        <v>341.53029578000002</v>
      </c>
      <c r="Y24" s="275">
        <v>610.38438467000003</v>
      </c>
      <c r="Z24" s="275">
        <v>928.38719824999998</v>
      </c>
      <c r="AA24" s="275">
        <v>913.73179008</v>
      </c>
      <c r="AB24" s="275">
        <v>727.12799757000005</v>
      </c>
      <c r="AC24" s="275">
        <v>574.93611469999996</v>
      </c>
      <c r="AD24" s="275">
        <v>417.78627298999999</v>
      </c>
      <c r="AE24" s="275">
        <v>242.94442068999999</v>
      </c>
      <c r="AF24" s="275">
        <v>72.856687139000002</v>
      </c>
      <c r="AG24" s="275">
        <v>14.184014793999999</v>
      </c>
      <c r="AH24" s="275">
        <v>23.881070531999999</v>
      </c>
      <c r="AI24" s="275">
        <v>104.03948744</v>
      </c>
      <c r="AJ24" s="275">
        <v>329.33788491000001</v>
      </c>
      <c r="AK24" s="275">
        <v>602.37682125000003</v>
      </c>
      <c r="AL24" s="275">
        <v>930.02904126999999</v>
      </c>
      <c r="AM24" s="275">
        <v>905.20493725999995</v>
      </c>
      <c r="AN24" s="275">
        <v>717.90987552000001</v>
      </c>
      <c r="AO24" s="275">
        <v>570.97131793000005</v>
      </c>
      <c r="AP24" s="275">
        <v>418.06216444</v>
      </c>
      <c r="AQ24" s="275">
        <v>246.51312404000001</v>
      </c>
      <c r="AR24" s="275">
        <v>72.209665239000003</v>
      </c>
      <c r="AS24" s="275">
        <v>14.398584981000001</v>
      </c>
      <c r="AT24" s="275">
        <v>24.969203011000001</v>
      </c>
      <c r="AU24" s="275">
        <v>104.68173351999999</v>
      </c>
      <c r="AV24" s="275">
        <v>332.17002434</v>
      </c>
      <c r="AW24" s="275">
        <v>596.24233158000004</v>
      </c>
      <c r="AX24" s="275">
        <v>912.60967476999997</v>
      </c>
      <c r="AY24" s="275">
        <v>880.71134833999997</v>
      </c>
      <c r="AZ24" s="275">
        <v>717.47433956999998</v>
      </c>
      <c r="BA24" s="338">
        <v>565.90700000000004</v>
      </c>
      <c r="BB24" s="338">
        <v>408.81400000000002</v>
      </c>
      <c r="BC24" s="338">
        <v>236.71690000000001</v>
      </c>
      <c r="BD24" s="338">
        <v>68.640919999999994</v>
      </c>
      <c r="BE24" s="338">
        <v>14.05275</v>
      </c>
      <c r="BF24" s="338">
        <v>24.841180000000001</v>
      </c>
      <c r="BG24" s="338">
        <v>100.1641</v>
      </c>
      <c r="BH24" s="338">
        <v>337.00040000000001</v>
      </c>
      <c r="BI24" s="338">
        <v>609.67359999999996</v>
      </c>
      <c r="BJ24" s="338">
        <v>908.18899999999996</v>
      </c>
      <c r="BK24" s="338">
        <v>886.16210000000001</v>
      </c>
      <c r="BL24" s="338">
        <v>732.69299999999998</v>
      </c>
      <c r="BM24" s="338">
        <v>565.81010000000003</v>
      </c>
      <c r="BN24" s="338">
        <v>405.47149999999999</v>
      </c>
      <c r="BO24" s="338">
        <v>239.21629999999999</v>
      </c>
      <c r="BP24" s="338">
        <v>65.35136</v>
      </c>
      <c r="BQ24" s="338">
        <v>13.23964</v>
      </c>
      <c r="BR24" s="338">
        <v>23.268699999999999</v>
      </c>
      <c r="BS24" s="338">
        <v>100.6683</v>
      </c>
      <c r="BT24" s="338">
        <v>323.37150000000003</v>
      </c>
      <c r="BU24" s="338">
        <v>613.65110000000004</v>
      </c>
      <c r="BV24" s="338">
        <v>892.73689999999999</v>
      </c>
    </row>
    <row r="25" spans="1:74" ht="11.1" customHeight="1" x14ac:dyDescent="0.2">
      <c r="A25" s="9" t="s">
        <v>154</v>
      </c>
      <c r="B25" s="212" t="s">
        <v>564</v>
      </c>
      <c r="C25" s="275">
        <v>574.94313551000005</v>
      </c>
      <c r="D25" s="275">
        <v>499.00241777999997</v>
      </c>
      <c r="E25" s="275">
        <v>460.93989931999999</v>
      </c>
      <c r="F25" s="275">
        <v>347.92554484999999</v>
      </c>
      <c r="G25" s="275">
        <v>191.43176357999999</v>
      </c>
      <c r="H25" s="275">
        <v>82.634826150999999</v>
      </c>
      <c r="I25" s="275">
        <v>17.653691050999999</v>
      </c>
      <c r="J25" s="275">
        <v>19.082677803999999</v>
      </c>
      <c r="K25" s="275">
        <v>55.853938593999999</v>
      </c>
      <c r="L25" s="275">
        <v>206.84592312000001</v>
      </c>
      <c r="M25" s="275">
        <v>394.99222685000001</v>
      </c>
      <c r="N25" s="275">
        <v>603.92820595000001</v>
      </c>
      <c r="O25" s="275">
        <v>563.81853591000004</v>
      </c>
      <c r="P25" s="275">
        <v>484.59879330000001</v>
      </c>
      <c r="Q25" s="275">
        <v>447.55411615999998</v>
      </c>
      <c r="R25" s="275">
        <v>341.28554800000001</v>
      </c>
      <c r="S25" s="275">
        <v>195.01168774999999</v>
      </c>
      <c r="T25" s="275">
        <v>74.014195916000006</v>
      </c>
      <c r="U25" s="275">
        <v>16.938411009999999</v>
      </c>
      <c r="V25" s="275">
        <v>18.944806064000002</v>
      </c>
      <c r="W25" s="275">
        <v>52.495625984</v>
      </c>
      <c r="X25" s="275">
        <v>196.78263000999999</v>
      </c>
      <c r="Y25" s="275">
        <v>403.98807608999999</v>
      </c>
      <c r="Z25" s="275">
        <v>611.71017024000002</v>
      </c>
      <c r="AA25" s="275">
        <v>564.15990273</v>
      </c>
      <c r="AB25" s="275">
        <v>471.67425500000002</v>
      </c>
      <c r="AC25" s="275">
        <v>426.54717106999999</v>
      </c>
      <c r="AD25" s="275">
        <v>327.05605236999997</v>
      </c>
      <c r="AE25" s="275">
        <v>196.64432209</v>
      </c>
      <c r="AF25" s="275">
        <v>73.963239082000001</v>
      </c>
      <c r="AG25" s="275">
        <v>17.679294532</v>
      </c>
      <c r="AH25" s="275">
        <v>17.604400559999998</v>
      </c>
      <c r="AI25" s="275">
        <v>53.386557033999999</v>
      </c>
      <c r="AJ25" s="275">
        <v>192.84218024</v>
      </c>
      <c r="AK25" s="275">
        <v>397.32001701000002</v>
      </c>
      <c r="AL25" s="275">
        <v>615.54992845000004</v>
      </c>
      <c r="AM25" s="275">
        <v>563.49629350999999</v>
      </c>
      <c r="AN25" s="275">
        <v>472.51483100000002</v>
      </c>
      <c r="AO25" s="275">
        <v>428.54674132999997</v>
      </c>
      <c r="AP25" s="275">
        <v>325.45527264999998</v>
      </c>
      <c r="AQ25" s="275">
        <v>195.74004006000001</v>
      </c>
      <c r="AR25" s="275">
        <v>71.214041339000005</v>
      </c>
      <c r="AS25" s="275">
        <v>17.790741128000001</v>
      </c>
      <c r="AT25" s="275">
        <v>16.271623215000002</v>
      </c>
      <c r="AU25" s="275">
        <v>49.631357311000002</v>
      </c>
      <c r="AV25" s="275">
        <v>186.52740731</v>
      </c>
      <c r="AW25" s="275">
        <v>395.00005970000001</v>
      </c>
      <c r="AX25" s="275">
        <v>600.25293893000003</v>
      </c>
      <c r="AY25" s="275">
        <v>542.18245758</v>
      </c>
      <c r="AZ25" s="275">
        <v>471.39690806999999</v>
      </c>
      <c r="BA25" s="338">
        <v>430.77050000000003</v>
      </c>
      <c r="BB25" s="338">
        <v>318.91730000000001</v>
      </c>
      <c r="BC25" s="338">
        <v>192.99889999999999</v>
      </c>
      <c r="BD25" s="338">
        <v>69.867369999999994</v>
      </c>
      <c r="BE25" s="338">
        <v>16.42896</v>
      </c>
      <c r="BF25" s="338">
        <v>15.60937</v>
      </c>
      <c r="BG25" s="338">
        <v>50.483170000000001</v>
      </c>
      <c r="BH25" s="338">
        <v>186.6079</v>
      </c>
      <c r="BI25" s="338">
        <v>397.4332</v>
      </c>
      <c r="BJ25" s="338">
        <v>589.97519999999997</v>
      </c>
      <c r="BK25" s="338">
        <v>543.22789999999998</v>
      </c>
      <c r="BL25" s="338">
        <v>479.26859999999999</v>
      </c>
      <c r="BM25" s="338">
        <v>424.31509999999997</v>
      </c>
      <c r="BN25" s="338">
        <v>315.2808</v>
      </c>
      <c r="BO25" s="338">
        <v>195.89490000000001</v>
      </c>
      <c r="BP25" s="338">
        <v>67.492230000000006</v>
      </c>
      <c r="BQ25" s="338">
        <v>17.512509999999999</v>
      </c>
      <c r="BR25" s="338">
        <v>15.422169999999999</v>
      </c>
      <c r="BS25" s="338">
        <v>51.245690000000003</v>
      </c>
      <c r="BT25" s="338">
        <v>181.4777</v>
      </c>
      <c r="BU25" s="338">
        <v>398.22719999999998</v>
      </c>
      <c r="BV25" s="338">
        <v>583.75639999999999</v>
      </c>
    </row>
    <row r="26" spans="1:74" ht="11.1" customHeight="1" x14ac:dyDescent="0.2">
      <c r="A26" s="9" t="s">
        <v>155</v>
      </c>
      <c r="B26" s="212" t="s">
        <v>592</v>
      </c>
      <c r="C26" s="275">
        <v>866.04140172999996</v>
      </c>
      <c r="D26" s="275">
        <v>737.13595400999998</v>
      </c>
      <c r="E26" s="275">
        <v>579.39236411000002</v>
      </c>
      <c r="F26" s="275">
        <v>317.50417220999998</v>
      </c>
      <c r="G26" s="275">
        <v>143.95408022000001</v>
      </c>
      <c r="H26" s="275">
        <v>31.431434791000001</v>
      </c>
      <c r="I26" s="275">
        <v>6.9340141886</v>
      </c>
      <c r="J26" s="275">
        <v>11.034262418999999</v>
      </c>
      <c r="K26" s="275">
        <v>58.687005882999998</v>
      </c>
      <c r="L26" s="275">
        <v>258.63749310999998</v>
      </c>
      <c r="M26" s="275">
        <v>517.76066442000001</v>
      </c>
      <c r="N26" s="275">
        <v>790.84949093</v>
      </c>
      <c r="O26" s="275">
        <v>869.58410146999995</v>
      </c>
      <c r="P26" s="275">
        <v>756.46489460999999</v>
      </c>
      <c r="Q26" s="275">
        <v>573.07099216999995</v>
      </c>
      <c r="R26" s="275">
        <v>316.01826088000001</v>
      </c>
      <c r="S26" s="275">
        <v>136.59083859</v>
      </c>
      <c r="T26" s="275">
        <v>30.778067424</v>
      </c>
      <c r="U26" s="275">
        <v>7.1533889301000002</v>
      </c>
      <c r="V26" s="275">
        <v>11.337220751</v>
      </c>
      <c r="W26" s="275">
        <v>57.556424059000001</v>
      </c>
      <c r="X26" s="275">
        <v>257.07731899999999</v>
      </c>
      <c r="Y26" s="275">
        <v>514.98192189999997</v>
      </c>
      <c r="Z26" s="275">
        <v>762.64256879000004</v>
      </c>
      <c r="AA26" s="275">
        <v>887.83142263000002</v>
      </c>
      <c r="AB26" s="275">
        <v>746.86211962000004</v>
      </c>
      <c r="AC26" s="275">
        <v>557.77448256000002</v>
      </c>
      <c r="AD26" s="275">
        <v>319.40718449000002</v>
      </c>
      <c r="AE26" s="275">
        <v>137.32367539000001</v>
      </c>
      <c r="AF26" s="275">
        <v>30.253598205999999</v>
      </c>
      <c r="AG26" s="275">
        <v>7.4208936769999996</v>
      </c>
      <c r="AH26" s="275">
        <v>10.823272136</v>
      </c>
      <c r="AI26" s="275">
        <v>52.721879774999998</v>
      </c>
      <c r="AJ26" s="275">
        <v>245.69711523999999</v>
      </c>
      <c r="AK26" s="275">
        <v>509.22360465999998</v>
      </c>
      <c r="AL26" s="275">
        <v>771.73796709999999</v>
      </c>
      <c r="AM26" s="275">
        <v>880.45325579999997</v>
      </c>
      <c r="AN26" s="275">
        <v>717.57499055000005</v>
      </c>
      <c r="AO26" s="275">
        <v>561.99351545000002</v>
      </c>
      <c r="AP26" s="275">
        <v>306.79974269000002</v>
      </c>
      <c r="AQ26" s="275">
        <v>140.88307939000001</v>
      </c>
      <c r="AR26" s="275">
        <v>29.968523426000001</v>
      </c>
      <c r="AS26" s="275">
        <v>7.2905478351999999</v>
      </c>
      <c r="AT26" s="275">
        <v>11.442842531</v>
      </c>
      <c r="AU26" s="275">
        <v>52.151866513000002</v>
      </c>
      <c r="AV26" s="275">
        <v>246.72823450999999</v>
      </c>
      <c r="AW26" s="275">
        <v>506.00175913999999</v>
      </c>
      <c r="AX26" s="275">
        <v>771.74344923000001</v>
      </c>
      <c r="AY26" s="275">
        <v>881.53618967</v>
      </c>
      <c r="AZ26" s="275">
        <v>707.10606819999998</v>
      </c>
      <c r="BA26" s="338">
        <v>561.79600000000005</v>
      </c>
      <c r="BB26" s="338">
        <v>315.26960000000003</v>
      </c>
      <c r="BC26" s="338">
        <v>130.5763</v>
      </c>
      <c r="BD26" s="338">
        <v>29.620609999999999</v>
      </c>
      <c r="BE26" s="338">
        <v>6.9342160000000002</v>
      </c>
      <c r="BF26" s="338">
        <v>10.603529999999999</v>
      </c>
      <c r="BG26" s="338">
        <v>50.345950000000002</v>
      </c>
      <c r="BH26" s="338">
        <v>243.62469999999999</v>
      </c>
      <c r="BI26" s="338">
        <v>511.78250000000003</v>
      </c>
      <c r="BJ26" s="338">
        <v>762.30780000000004</v>
      </c>
      <c r="BK26" s="338">
        <v>871.76750000000004</v>
      </c>
      <c r="BL26" s="338">
        <v>708.19669999999996</v>
      </c>
      <c r="BM26" s="338">
        <v>560.89139999999998</v>
      </c>
      <c r="BN26" s="338">
        <v>313.57569999999998</v>
      </c>
      <c r="BO26" s="338">
        <v>131.00810000000001</v>
      </c>
      <c r="BP26" s="338">
        <v>28.229009999999999</v>
      </c>
      <c r="BQ26" s="338">
        <v>6.0880400000000003</v>
      </c>
      <c r="BR26" s="338">
        <v>10.19308</v>
      </c>
      <c r="BS26" s="338">
        <v>49.655149999999999</v>
      </c>
      <c r="BT26" s="338">
        <v>234.97749999999999</v>
      </c>
      <c r="BU26" s="338">
        <v>516.32550000000003</v>
      </c>
      <c r="BV26" s="338">
        <v>752.9683</v>
      </c>
    </row>
    <row r="27" spans="1:74" ht="11.1" customHeight="1" x14ac:dyDescent="0.2">
      <c r="A27" s="8"/>
      <c r="B27" s="193" t="s">
        <v>168</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49"/>
      <c r="BA27" s="340"/>
      <c r="BB27" s="340"/>
      <c r="BC27" s="340"/>
      <c r="BD27" s="340"/>
      <c r="BE27" s="340"/>
      <c r="BF27" s="340"/>
      <c r="BG27" s="340"/>
      <c r="BH27" s="340"/>
      <c r="BI27" s="340"/>
      <c r="BJ27" s="340"/>
      <c r="BK27" s="340"/>
      <c r="BL27" s="340"/>
      <c r="BM27" s="340"/>
      <c r="BN27" s="340"/>
      <c r="BO27" s="340"/>
      <c r="BP27" s="340"/>
      <c r="BQ27" s="340"/>
      <c r="BR27" s="340"/>
      <c r="BS27" s="340"/>
      <c r="BT27" s="340"/>
      <c r="BU27" s="340"/>
      <c r="BV27" s="340"/>
    </row>
    <row r="28" spans="1:74" ht="11.1" customHeight="1" x14ac:dyDescent="0.2">
      <c r="A28" s="9" t="s">
        <v>40</v>
      </c>
      <c r="B28" s="212" t="s">
        <v>557</v>
      </c>
      <c r="C28" s="275">
        <v>0</v>
      </c>
      <c r="D28" s="275">
        <v>0</v>
      </c>
      <c r="E28" s="275">
        <v>0</v>
      </c>
      <c r="F28" s="275">
        <v>0</v>
      </c>
      <c r="G28" s="275">
        <v>30.885573553</v>
      </c>
      <c r="H28" s="275">
        <v>39.388001977000002</v>
      </c>
      <c r="I28" s="275">
        <v>193.27136335</v>
      </c>
      <c r="J28" s="275">
        <v>205.14169415000001</v>
      </c>
      <c r="K28" s="275">
        <v>86.512203107999994</v>
      </c>
      <c r="L28" s="275">
        <v>0</v>
      </c>
      <c r="M28" s="275">
        <v>0</v>
      </c>
      <c r="N28" s="275">
        <v>0</v>
      </c>
      <c r="O28" s="275">
        <v>0</v>
      </c>
      <c r="P28" s="275">
        <v>0</v>
      </c>
      <c r="Q28" s="275">
        <v>0</v>
      </c>
      <c r="R28" s="275">
        <v>0</v>
      </c>
      <c r="S28" s="275">
        <v>6.9429558889000003</v>
      </c>
      <c r="T28" s="275">
        <v>74.806394003999998</v>
      </c>
      <c r="U28" s="275">
        <v>241.49902243</v>
      </c>
      <c r="V28" s="275">
        <v>241.32741655999999</v>
      </c>
      <c r="W28" s="275">
        <v>61.104844675000002</v>
      </c>
      <c r="X28" s="275">
        <v>0</v>
      </c>
      <c r="Y28" s="275">
        <v>0</v>
      </c>
      <c r="Z28" s="275">
        <v>0</v>
      </c>
      <c r="AA28" s="275">
        <v>0</v>
      </c>
      <c r="AB28" s="275">
        <v>0</v>
      </c>
      <c r="AC28" s="275">
        <v>0</v>
      </c>
      <c r="AD28" s="275">
        <v>0</v>
      </c>
      <c r="AE28" s="275">
        <v>3.0809232279000001</v>
      </c>
      <c r="AF28" s="275">
        <v>72.278927572000001</v>
      </c>
      <c r="AG28" s="275">
        <v>169.77802471000001</v>
      </c>
      <c r="AH28" s="275">
        <v>128.22697536000001</v>
      </c>
      <c r="AI28" s="275">
        <v>66.371710265999994</v>
      </c>
      <c r="AJ28" s="275">
        <v>10.655799144</v>
      </c>
      <c r="AK28" s="275">
        <v>0</v>
      </c>
      <c r="AL28" s="275">
        <v>0</v>
      </c>
      <c r="AM28" s="275">
        <v>0</v>
      </c>
      <c r="AN28" s="275">
        <v>0</v>
      </c>
      <c r="AO28" s="275">
        <v>0</v>
      </c>
      <c r="AP28" s="275">
        <v>0</v>
      </c>
      <c r="AQ28" s="275">
        <v>23.826571637000001</v>
      </c>
      <c r="AR28" s="275">
        <v>54.877196339000001</v>
      </c>
      <c r="AS28" s="275">
        <v>252.06264118999999</v>
      </c>
      <c r="AT28" s="275">
        <v>262.88681321000001</v>
      </c>
      <c r="AU28" s="275">
        <v>62.863661098999998</v>
      </c>
      <c r="AV28" s="275">
        <v>0</v>
      </c>
      <c r="AW28" s="275">
        <v>0</v>
      </c>
      <c r="AX28" s="275">
        <v>0</v>
      </c>
      <c r="AY28" s="275">
        <v>0</v>
      </c>
      <c r="AZ28" s="275">
        <v>0</v>
      </c>
      <c r="BA28" s="338">
        <v>0</v>
      </c>
      <c r="BB28" s="338">
        <v>0</v>
      </c>
      <c r="BC28" s="338">
        <v>8.6553566348000004</v>
      </c>
      <c r="BD28" s="338">
        <v>78.392195135999998</v>
      </c>
      <c r="BE28" s="338">
        <v>212.96041794000001</v>
      </c>
      <c r="BF28" s="338">
        <v>176.07988015999999</v>
      </c>
      <c r="BG28" s="338">
        <v>29.95083515</v>
      </c>
      <c r="BH28" s="338">
        <v>1.8633808072</v>
      </c>
      <c r="BI28" s="338">
        <v>0</v>
      </c>
      <c r="BJ28" s="338">
        <v>0</v>
      </c>
      <c r="BK28" s="338">
        <v>0</v>
      </c>
      <c r="BL28" s="338">
        <v>0</v>
      </c>
      <c r="BM28" s="338">
        <v>0</v>
      </c>
      <c r="BN28" s="338">
        <v>0</v>
      </c>
      <c r="BO28" s="338">
        <v>6.9250308812999997</v>
      </c>
      <c r="BP28" s="338">
        <v>78.386070963999998</v>
      </c>
      <c r="BQ28" s="338">
        <v>212.95688296</v>
      </c>
      <c r="BR28" s="338">
        <v>176.07913149000001</v>
      </c>
      <c r="BS28" s="338">
        <v>29.945811163999998</v>
      </c>
      <c r="BT28" s="338">
        <v>1.8629971163000001</v>
      </c>
      <c r="BU28" s="338">
        <v>0</v>
      </c>
      <c r="BV28" s="338">
        <v>0</v>
      </c>
    </row>
    <row r="29" spans="1:74" ht="11.1" customHeight="1" x14ac:dyDescent="0.2">
      <c r="A29" s="9" t="s">
        <v>41</v>
      </c>
      <c r="B29" s="212" t="s">
        <v>590</v>
      </c>
      <c r="C29" s="275">
        <v>0</v>
      </c>
      <c r="D29" s="275">
        <v>0</v>
      </c>
      <c r="E29" s="275">
        <v>0</v>
      </c>
      <c r="F29" s="275">
        <v>0</v>
      </c>
      <c r="G29" s="275">
        <v>72.226827244000006</v>
      </c>
      <c r="H29" s="275">
        <v>113.97936853</v>
      </c>
      <c r="I29" s="275">
        <v>249.88784000999999</v>
      </c>
      <c r="J29" s="275">
        <v>229.90576689</v>
      </c>
      <c r="K29" s="275">
        <v>136.06828929</v>
      </c>
      <c r="L29" s="275">
        <v>0.85909544980999997</v>
      </c>
      <c r="M29" s="275">
        <v>0</v>
      </c>
      <c r="N29" s="275">
        <v>0.85921807508000003</v>
      </c>
      <c r="O29" s="275">
        <v>0</v>
      </c>
      <c r="P29" s="275">
        <v>0</v>
      </c>
      <c r="Q29" s="275">
        <v>0</v>
      </c>
      <c r="R29" s="275">
        <v>0</v>
      </c>
      <c r="S29" s="275">
        <v>16.98037682</v>
      </c>
      <c r="T29" s="275">
        <v>129.23104885999999</v>
      </c>
      <c r="U29" s="275">
        <v>310.10286114000002</v>
      </c>
      <c r="V29" s="275">
        <v>311.8801292</v>
      </c>
      <c r="W29" s="275">
        <v>114.04017343</v>
      </c>
      <c r="X29" s="275">
        <v>5.5743469754000001</v>
      </c>
      <c r="Y29" s="275">
        <v>0</v>
      </c>
      <c r="Z29" s="275">
        <v>0</v>
      </c>
      <c r="AA29" s="275">
        <v>0</v>
      </c>
      <c r="AB29" s="275">
        <v>0</v>
      </c>
      <c r="AC29" s="275">
        <v>0</v>
      </c>
      <c r="AD29" s="275">
        <v>2.1954360908999999</v>
      </c>
      <c r="AE29" s="275">
        <v>14.347534961999999</v>
      </c>
      <c r="AF29" s="275">
        <v>122.51466078999999</v>
      </c>
      <c r="AG29" s="275">
        <v>250.94517281</v>
      </c>
      <c r="AH29" s="275">
        <v>162.09675583999999</v>
      </c>
      <c r="AI29" s="275">
        <v>86.942836231000001</v>
      </c>
      <c r="AJ29" s="275">
        <v>21.578846702</v>
      </c>
      <c r="AK29" s="275">
        <v>0</v>
      </c>
      <c r="AL29" s="275">
        <v>0</v>
      </c>
      <c r="AM29" s="275">
        <v>0</v>
      </c>
      <c r="AN29" s="275">
        <v>0</v>
      </c>
      <c r="AO29" s="275">
        <v>0</v>
      </c>
      <c r="AP29" s="275">
        <v>0</v>
      </c>
      <c r="AQ29" s="275">
        <v>65.351928364000003</v>
      </c>
      <c r="AR29" s="275">
        <v>111.07703879</v>
      </c>
      <c r="AS29" s="275">
        <v>286.49232411999998</v>
      </c>
      <c r="AT29" s="275">
        <v>298.69289438999999</v>
      </c>
      <c r="AU29" s="275">
        <v>122.86573855</v>
      </c>
      <c r="AV29" s="275">
        <v>3.7019162951000002</v>
      </c>
      <c r="AW29" s="275">
        <v>0</v>
      </c>
      <c r="AX29" s="275">
        <v>0</v>
      </c>
      <c r="AY29" s="275">
        <v>0</v>
      </c>
      <c r="AZ29" s="275">
        <v>0</v>
      </c>
      <c r="BA29" s="338">
        <v>0</v>
      </c>
      <c r="BB29" s="338">
        <v>0</v>
      </c>
      <c r="BC29" s="338">
        <v>25.490431462</v>
      </c>
      <c r="BD29" s="338">
        <v>126.17949399</v>
      </c>
      <c r="BE29" s="338">
        <v>258.10619032</v>
      </c>
      <c r="BF29" s="338">
        <v>219.45624294000001</v>
      </c>
      <c r="BG29" s="338">
        <v>60.717783865000001</v>
      </c>
      <c r="BH29" s="338">
        <v>4.6107222517000004</v>
      </c>
      <c r="BI29" s="338">
        <v>0</v>
      </c>
      <c r="BJ29" s="338">
        <v>0</v>
      </c>
      <c r="BK29" s="338">
        <v>0</v>
      </c>
      <c r="BL29" s="338">
        <v>0</v>
      </c>
      <c r="BM29" s="338">
        <v>0</v>
      </c>
      <c r="BN29" s="338">
        <v>0</v>
      </c>
      <c r="BO29" s="338">
        <v>24.380732081000001</v>
      </c>
      <c r="BP29" s="338">
        <v>126.21643252</v>
      </c>
      <c r="BQ29" s="338">
        <v>258.14693757999999</v>
      </c>
      <c r="BR29" s="338">
        <v>219.48982778000001</v>
      </c>
      <c r="BS29" s="338">
        <v>60.736693395000003</v>
      </c>
      <c r="BT29" s="338">
        <v>4.6136184742999999</v>
      </c>
      <c r="BU29" s="338">
        <v>0</v>
      </c>
      <c r="BV29" s="338">
        <v>0</v>
      </c>
    </row>
    <row r="30" spans="1:74" ht="11.1" customHeight="1" x14ac:dyDescent="0.2">
      <c r="A30" s="9" t="s">
        <v>42</v>
      </c>
      <c r="B30" s="212" t="s">
        <v>558</v>
      </c>
      <c r="C30" s="275">
        <v>0</v>
      </c>
      <c r="D30" s="275">
        <v>0</v>
      </c>
      <c r="E30" s="275">
        <v>0</v>
      </c>
      <c r="F30" s="275">
        <v>1.1075530669</v>
      </c>
      <c r="G30" s="275">
        <v>81.825603196000003</v>
      </c>
      <c r="H30" s="275">
        <v>138.82570633</v>
      </c>
      <c r="I30" s="275">
        <v>202.10770034000001</v>
      </c>
      <c r="J30" s="275">
        <v>169.42162737000001</v>
      </c>
      <c r="K30" s="275">
        <v>127.19523875</v>
      </c>
      <c r="L30" s="275">
        <v>7.2144531248000003</v>
      </c>
      <c r="M30" s="275">
        <v>0</v>
      </c>
      <c r="N30" s="275">
        <v>1.5511025104</v>
      </c>
      <c r="O30" s="275">
        <v>0</v>
      </c>
      <c r="P30" s="275">
        <v>0</v>
      </c>
      <c r="Q30" s="275">
        <v>3.4717411365999999</v>
      </c>
      <c r="R30" s="275">
        <v>0.68974891281999995</v>
      </c>
      <c r="S30" s="275">
        <v>42.417379189999998</v>
      </c>
      <c r="T30" s="275">
        <v>187.82979028</v>
      </c>
      <c r="U30" s="275">
        <v>276.68378278</v>
      </c>
      <c r="V30" s="275">
        <v>296.76803274999997</v>
      </c>
      <c r="W30" s="275">
        <v>130.91972317</v>
      </c>
      <c r="X30" s="275">
        <v>18.753756658</v>
      </c>
      <c r="Y30" s="275">
        <v>0</v>
      </c>
      <c r="Z30" s="275">
        <v>0</v>
      </c>
      <c r="AA30" s="275">
        <v>0</v>
      </c>
      <c r="AB30" s="275">
        <v>0</v>
      </c>
      <c r="AC30" s="275">
        <v>0.55696032370000004</v>
      </c>
      <c r="AD30" s="275">
        <v>6.5869906108</v>
      </c>
      <c r="AE30" s="275">
        <v>36.783381994000003</v>
      </c>
      <c r="AF30" s="275">
        <v>167.08575171999999</v>
      </c>
      <c r="AG30" s="275">
        <v>242.0262175</v>
      </c>
      <c r="AH30" s="275">
        <v>147.73058947999999</v>
      </c>
      <c r="AI30" s="275">
        <v>92.281518461999994</v>
      </c>
      <c r="AJ30" s="275">
        <v>15.670002796</v>
      </c>
      <c r="AK30" s="275">
        <v>0</v>
      </c>
      <c r="AL30" s="275">
        <v>0</v>
      </c>
      <c r="AM30" s="275">
        <v>0</v>
      </c>
      <c r="AN30" s="275">
        <v>0</v>
      </c>
      <c r="AO30" s="275">
        <v>0</v>
      </c>
      <c r="AP30" s="275">
        <v>0</v>
      </c>
      <c r="AQ30" s="275">
        <v>140.02174214999999</v>
      </c>
      <c r="AR30" s="275">
        <v>191.57434837</v>
      </c>
      <c r="AS30" s="275">
        <v>258.08352398</v>
      </c>
      <c r="AT30" s="275">
        <v>257.29838052000002</v>
      </c>
      <c r="AU30" s="275">
        <v>122.12551089999999</v>
      </c>
      <c r="AV30" s="275">
        <v>3.7358044321000001</v>
      </c>
      <c r="AW30" s="275">
        <v>0</v>
      </c>
      <c r="AX30" s="275">
        <v>0</v>
      </c>
      <c r="AY30" s="275">
        <v>0</v>
      </c>
      <c r="AZ30" s="275">
        <v>0</v>
      </c>
      <c r="BA30" s="338">
        <v>0.41360043478000003</v>
      </c>
      <c r="BB30" s="338">
        <v>1.489910386</v>
      </c>
      <c r="BC30" s="338">
        <v>52.263915820999998</v>
      </c>
      <c r="BD30" s="338">
        <v>153.55192001</v>
      </c>
      <c r="BE30" s="338">
        <v>246.72680751999999</v>
      </c>
      <c r="BF30" s="338">
        <v>212.83424285000001</v>
      </c>
      <c r="BG30" s="338">
        <v>67.768030856999999</v>
      </c>
      <c r="BH30" s="338">
        <v>7.2349955715999998</v>
      </c>
      <c r="BI30" s="338">
        <v>0</v>
      </c>
      <c r="BJ30" s="338">
        <v>0</v>
      </c>
      <c r="BK30" s="338">
        <v>0</v>
      </c>
      <c r="BL30" s="338">
        <v>0</v>
      </c>
      <c r="BM30" s="338">
        <v>0.41331487993999999</v>
      </c>
      <c r="BN30" s="338">
        <v>1.9024353266</v>
      </c>
      <c r="BO30" s="338">
        <v>58.942285511999998</v>
      </c>
      <c r="BP30" s="338">
        <v>153.535729</v>
      </c>
      <c r="BQ30" s="338">
        <v>246.70439010000001</v>
      </c>
      <c r="BR30" s="338">
        <v>212.81444672999999</v>
      </c>
      <c r="BS30" s="338">
        <v>67.759597411000001</v>
      </c>
      <c r="BT30" s="338">
        <v>7.2332579269000004</v>
      </c>
      <c r="BU30" s="338">
        <v>0</v>
      </c>
      <c r="BV30" s="338">
        <v>0</v>
      </c>
    </row>
    <row r="31" spans="1:74" ht="11.1" customHeight="1" x14ac:dyDescent="0.2">
      <c r="A31" s="9" t="s">
        <v>43</v>
      </c>
      <c r="B31" s="212" t="s">
        <v>559</v>
      </c>
      <c r="C31" s="275">
        <v>0</v>
      </c>
      <c r="D31" s="275">
        <v>0</v>
      </c>
      <c r="E31" s="275">
        <v>2.8835280406999999</v>
      </c>
      <c r="F31" s="275">
        <v>8.4744751255999997</v>
      </c>
      <c r="G31" s="275">
        <v>55.418771206999999</v>
      </c>
      <c r="H31" s="275">
        <v>202.61724751</v>
      </c>
      <c r="I31" s="275">
        <v>289.27027613000001</v>
      </c>
      <c r="J31" s="275">
        <v>202.21092727999999</v>
      </c>
      <c r="K31" s="275">
        <v>168.07642204999999</v>
      </c>
      <c r="L31" s="275">
        <v>12.923028451</v>
      </c>
      <c r="M31" s="275">
        <v>0</v>
      </c>
      <c r="N31" s="275">
        <v>0</v>
      </c>
      <c r="O31" s="275">
        <v>0</v>
      </c>
      <c r="P31" s="275">
        <v>7.6341928968999995E-2</v>
      </c>
      <c r="Q31" s="275">
        <v>9.5589848929999999</v>
      </c>
      <c r="R31" s="275">
        <v>7.7980476466999997</v>
      </c>
      <c r="S31" s="275">
        <v>48.685622807000001</v>
      </c>
      <c r="T31" s="275">
        <v>263.33601467</v>
      </c>
      <c r="U31" s="275">
        <v>306.13337536</v>
      </c>
      <c r="V31" s="275">
        <v>268.51084376</v>
      </c>
      <c r="W31" s="275">
        <v>138.22985774</v>
      </c>
      <c r="X31" s="275">
        <v>28.477971645</v>
      </c>
      <c r="Y31" s="275">
        <v>1.9849005594</v>
      </c>
      <c r="Z31" s="275">
        <v>0</v>
      </c>
      <c r="AA31" s="275">
        <v>0</v>
      </c>
      <c r="AB31" s="275">
        <v>2.9690610143999998</v>
      </c>
      <c r="AC31" s="275">
        <v>5.7265451423</v>
      </c>
      <c r="AD31" s="275">
        <v>8.7276304955999997</v>
      </c>
      <c r="AE31" s="275">
        <v>50.603526295999998</v>
      </c>
      <c r="AF31" s="275">
        <v>205.55389360999999</v>
      </c>
      <c r="AG31" s="275">
        <v>330.50507388</v>
      </c>
      <c r="AH31" s="275">
        <v>165.70470840999999</v>
      </c>
      <c r="AI31" s="275">
        <v>126.92809807</v>
      </c>
      <c r="AJ31" s="275">
        <v>13.999752282999999</v>
      </c>
      <c r="AK31" s="275">
        <v>0</v>
      </c>
      <c r="AL31" s="275">
        <v>0</v>
      </c>
      <c r="AM31" s="275">
        <v>0</v>
      </c>
      <c r="AN31" s="275">
        <v>0</v>
      </c>
      <c r="AO31" s="275">
        <v>2.0867161951000002</v>
      </c>
      <c r="AP31" s="275">
        <v>0</v>
      </c>
      <c r="AQ31" s="275">
        <v>167.96921322</v>
      </c>
      <c r="AR31" s="275">
        <v>272.12194369000002</v>
      </c>
      <c r="AS31" s="275">
        <v>304.17737360000001</v>
      </c>
      <c r="AT31" s="275">
        <v>257.90388924000001</v>
      </c>
      <c r="AU31" s="275">
        <v>124.19274074</v>
      </c>
      <c r="AV31" s="275">
        <v>5.7916833977</v>
      </c>
      <c r="AW31" s="275">
        <v>0</v>
      </c>
      <c r="AX31" s="275">
        <v>0</v>
      </c>
      <c r="AY31" s="275">
        <v>0</v>
      </c>
      <c r="AZ31" s="275">
        <v>0</v>
      </c>
      <c r="BA31" s="338">
        <v>2.9960848690000002</v>
      </c>
      <c r="BB31" s="338">
        <v>6.5204554563999997</v>
      </c>
      <c r="BC31" s="338">
        <v>62.968109857999998</v>
      </c>
      <c r="BD31" s="338">
        <v>185.72822714</v>
      </c>
      <c r="BE31" s="338">
        <v>302.40202010000002</v>
      </c>
      <c r="BF31" s="338">
        <v>262.71310359</v>
      </c>
      <c r="BG31" s="338">
        <v>95.173375843000002</v>
      </c>
      <c r="BH31" s="338">
        <v>10.413183079</v>
      </c>
      <c r="BI31" s="338">
        <v>0.28595966169999998</v>
      </c>
      <c r="BJ31" s="338">
        <v>0</v>
      </c>
      <c r="BK31" s="338">
        <v>0</v>
      </c>
      <c r="BL31" s="338">
        <v>0</v>
      </c>
      <c r="BM31" s="338">
        <v>3.4131083315000001</v>
      </c>
      <c r="BN31" s="338">
        <v>7.3553242574000004</v>
      </c>
      <c r="BO31" s="338">
        <v>70.486494535000006</v>
      </c>
      <c r="BP31" s="338">
        <v>185.63114529999999</v>
      </c>
      <c r="BQ31" s="338">
        <v>302.27897209000002</v>
      </c>
      <c r="BR31" s="338">
        <v>262.5833159</v>
      </c>
      <c r="BS31" s="338">
        <v>95.100986817999996</v>
      </c>
      <c r="BT31" s="338">
        <v>10.400678488</v>
      </c>
      <c r="BU31" s="338">
        <v>0.28560420151999999</v>
      </c>
      <c r="BV31" s="338">
        <v>0</v>
      </c>
    </row>
    <row r="32" spans="1:74" ht="11.1" customHeight="1" x14ac:dyDescent="0.2">
      <c r="A32" s="9" t="s">
        <v>346</v>
      </c>
      <c r="B32" s="212" t="s">
        <v>591</v>
      </c>
      <c r="C32" s="275">
        <v>33.635107714999997</v>
      </c>
      <c r="D32" s="275">
        <v>18.868532166000001</v>
      </c>
      <c r="E32" s="275">
        <v>84.116493966999997</v>
      </c>
      <c r="F32" s="275">
        <v>130.59197232</v>
      </c>
      <c r="G32" s="275">
        <v>241.9235793</v>
      </c>
      <c r="H32" s="275">
        <v>394.22643615999999</v>
      </c>
      <c r="I32" s="275">
        <v>456.4088673</v>
      </c>
      <c r="J32" s="275">
        <v>410.57270103000002</v>
      </c>
      <c r="K32" s="275">
        <v>295.68785131999999</v>
      </c>
      <c r="L32" s="275">
        <v>135.14402772</v>
      </c>
      <c r="M32" s="275">
        <v>103.0336514</v>
      </c>
      <c r="N32" s="275">
        <v>100.07029300000001</v>
      </c>
      <c r="O32" s="275">
        <v>24.853209645</v>
      </c>
      <c r="P32" s="275">
        <v>23.507667662999999</v>
      </c>
      <c r="Q32" s="275">
        <v>89.094292035999999</v>
      </c>
      <c r="R32" s="275">
        <v>87.143086300999997</v>
      </c>
      <c r="S32" s="275">
        <v>185.46004654000001</v>
      </c>
      <c r="T32" s="275">
        <v>379.00881994000002</v>
      </c>
      <c r="U32" s="275">
        <v>509.27693476000002</v>
      </c>
      <c r="V32" s="275">
        <v>483.89555753000002</v>
      </c>
      <c r="W32" s="275">
        <v>352.06947611999999</v>
      </c>
      <c r="X32" s="275">
        <v>156.52208174</v>
      </c>
      <c r="Y32" s="275">
        <v>56.078919466000002</v>
      </c>
      <c r="Z32" s="275">
        <v>65.369463565999993</v>
      </c>
      <c r="AA32" s="275">
        <v>50.241765428999997</v>
      </c>
      <c r="AB32" s="275">
        <v>54.550198404</v>
      </c>
      <c r="AC32" s="275">
        <v>56.016272887</v>
      </c>
      <c r="AD32" s="275">
        <v>123.92822094</v>
      </c>
      <c r="AE32" s="275">
        <v>212.52058951000001</v>
      </c>
      <c r="AF32" s="275">
        <v>337.03981163999998</v>
      </c>
      <c r="AG32" s="275">
        <v>468.55924642999997</v>
      </c>
      <c r="AH32" s="275">
        <v>406.186442</v>
      </c>
      <c r="AI32" s="275">
        <v>281.81230346000001</v>
      </c>
      <c r="AJ32" s="275">
        <v>158.75795726999999</v>
      </c>
      <c r="AK32" s="275">
        <v>66.433672951000005</v>
      </c>
      <c r="AL32" s="275">
        <v>38.217569468999997</v>
      </c>
      <c r="AM32" s="275">
        <v>20.909510604000001</v>
      </c>
      <c r="AN32" s="275">
        <v>81.178337389000006</v>
      </c>
      <c r="AO32" s="275">
        <v>34.472903715000001</v>
      </c>
      <c r="AP32" s="275">
        <v>78.973496267000002</v>
      </c>
      <c r="AQ32" s="275">
        <v>262.74994962</v>
      </c>
      <c r="AR32" s="275">
        <v>383.56273721999997</v>
      </c>
      <c r="AS32" s="275">
        <v>438.81426617</v>
      </c>
      <c r="AT32" s="275">
        <v>437.19250732</v>
      </c>
      <c r="AU32" s="275">
        <v>389.92215288</v>
      </c>
      <c r="AV32" s="275">
        <v>176.15812456</v>
      </c>
      <c r="AW32" s="275">
        <v>65.275228806000001</v>
      </c>
      <c r="AX32" s="275">
        <v>38.451608518</v>
      </c>
      <c r="AY32" s="275">
        <v>30.180600074000001</v>
      </c>
      <c r="AZ32" s="275">
        <v>58.724675566999998</v>
      </c>
      <c r="BA32" s="338">
        <v>54.195709892000004</v>
      </c>
      <c r="BB32" s="338">
        <v>79.629268225000004</v>
      </c>
      <c r="BC32" s="338">
        <v>206.76636708000001</v>
      </c>
      <c r="BD32" s="338">
        <v>358.65186699999998</v>
      </c>
      <c r="BE32" s="338">
        <v>452.19787206000001</v>
      </c>
      <c r="BF32" s="338">
        <v>423.39258472</v>
      </c>
      <c r="BG32" s="338">
        <v>275.10649009000002</v>
      </c>
      <c r="BH32" s="338">
        <v>131.89661207</v>
      </c>
      <c r="BI32" s="338">
        <v>57.158462753999999</v>
      </c>
      <c r="BJ32" s="338">
        <v>33.431337837999997</v>
      </c>
      <c r="BK32" s="338">
        <v>31.360886079</v>
      </c>
      <c r="BL32" s="338">
        <v>34.686396023</v>
      </c>
      <c r="BM32" s="338">
        <v>55.293270649999997</v>
      </c>
      <c r="BN32" s="338">
        <v>80.690254757000005</v>
      </c>
      <c r="BO32" s="338">
        <v>206.10260946</v>
      </c>
      <c r="BP32" s="338">
        <v>358.96143748999998</v>
      </c>
      <c r="BQ32" s="338">
        <v>452.42325886999998</v>
      </c>
      <c r="BR32" s="338">
        <v>423.65697804000001</v>
      </c>
      <c r="BS32" s="338">
        <v>275.4788825</v>
      </c>
      <c r="BT32" s="338">
        <v>132.21566844</v>
      </c>
      <c r="BU32" s="338">
        <v>57.328850735000003</v>
      </c>
      <c r="BV32" s="338">
        <v>33.531992918</v>
      </c>
    </row>
    <row r="33" spans="1:74" ht="11.1" customHeight="1" x14ac:dyDescent="0.2">
      <c r="A33" s="9" t="s">
        <v>44</v>
      </c>
      <c r="B33" s="212" t="s">
        <v>561</v>
      </c>
      <c r="C33" s="275">
        <v>2.5570516358000002</v>
      </c>
      <c r="D33" s="275">
        <v>0</v>
      </c>
      <c r="E33" s="275">
        <v>20.600273095999999</v>
      </c>
      <c r="F33" s="275">
        <v>52.14483062</v>
      </c>
      <c r="G33" s="275">
        <v>174.79721329</v>
      </c>
      <c r="H33" s="275">
        <v>352.52428119000001</v>
      </c>
      <c r="I33" s="275">
        <v>442.39970366</v>
      </c>
      <c r="J33" s="275">
        <v>339.33326412999998</v>
      </c>
      <c r="K33" s="275">
        <v>235.08474307</v>
      </c>
      <c r="L33" s="275">
        <v>58.758747452000001</v>
      </c>
      <c r="M33" s="275">
        <v>16.053455432</v>
      </c>
      <c r="N33" s="275">
        <v>23.681573358000001</v>
      </c>
      <c r="O33" s="275">
        <v>2.1344087116999999</v>
      </c>
      <c r="P33" s="275">
        <v>3.4377689637</v>
      </c>
      <c r="Q33" s="275">
        <v>36.060391486999997</v>
      </c>
      <c r="R33" s="275">
        <v>37.187026881999998</v>
      </c>
      <c r="S33" s="275">
        <v>124.30985827000001</v>
      </c>
      <c r="T33" s="275">
        <v>371.02973562</v>
      </c>
      <c r="U33" s="275">
        <v>472.86335828</v>
      </c>
      <c r="V33" s="275">
        <v>460.01196464999998</v>
      </c>
      <c r="W33" s="275">
        <v>320.76132347999999</v>
      </c>
      <c r="X33" s="275">
        <v>113.39079606</v>
      </c>
      <c r="Y33" s="275">
        <v>11.888796423000001</v>
      </c>
      <c r="Z33" s="275">
        <v>3.8825800957999999</v>
      </c>
      <c r="AA33" s="275">
        <v>20.071371861999999</v>
      </c>
      <c r="AB33" s="275">
        <v>17.704865224999999</v>
      </c>
      <c r="AC33" s="275">
        <v>27.528652429000001</v>
      </c>
      <c r="AD33" s="275">
        <v>74.245486838999994</v>
      </c>
      <c r="AE33" s="275">
        <v>135.04423675999999</v>
      </c>
      <c r="AF33" s="275">
        <v>272.40457986000001</v>
      </c>
      <c r="AG33" s="275">
        <v>429.74937924</v>
      </c>
      <c r="AH33" s="275">
        <v>340.72889653999999</v>
      </c>
      <c r="AI33" s="275">
        <v>194.17804215000001</v>
      </c>
      <c r="AJ33" s="275">
        <v>65.913513359999996</v>
      </c>
      <c r="AK33" s="275">
        <v>6.2055090127000003</v>
      </c>
      <c r="AL33" s="275">
        <v>1.3942796887</v>
      </c>
      <c r="AM33" s="275">
        <v>0.82488439878999997</v>
      </c>
      <c r="AN33" s="275">
        <v>21.573772623</v>
      </c>
      <c r="AO33" s="275">
        <v>14.379278601999999</v>
      </c>
      <c r="AP33" s="275">
        <v>7.3184471969000002</v>
      </c>
      <c r="AQ33" s="275">
        <v>267.25542474999997</v>
      </c>
      <c r="AR33" s="275">
        <v>375.49521451999999</v>
      </c>
      <c r="AS33" s="275">
        <v>430.36009180999997</v>
      </c>
      <c r="AT33" s="275">
        <v>391.88655971999998</v>
      </c>
      <c r="AU33" s="275">
        <v>339.10811166000002</v>
      </c>
      <c r="AV33" s="275">
        <v>78.604696704000006</v>
      </c>
      <c r="AW33" s="275">
        <v>1.2341063475</v>
      </c>
      <c r="AX33" s="275">
        <v>2.3679631076000001</v>
      </c>
      <c r="AY33" s="275">
        <v>4.6786461032000002</v>
      </c>
      <c r="AZ33" s="275">
        <v>5.4998911744000001</v>
      </c>
      <c r="BA33" s="338">
        <v>17.164026267000001</v>
      </c>
      <c r="BB33" s="338">
        <v>32.458101886999998</v>
      </c>
      <c r="BC33" s="338">
        <v>151.96822646999999</v>
      </c>
      <c r="BD33" s="338">
        <v>313.03898538999999</v>
      </c>
      <c r="BE33" s="338">
        <v>419.91340924999997</v>
      </c>
      <c r="BF33" s="338">
        <v>400.06912688</v>
      </c>
      <c r="BG33" s="338">
        <v>219.32203625</v>
      </c>
      <c r="BH33" s="338">
        <v>56.149400911000001</v>
      </c>
      <c r="BI33" s="338">
        <v>7.2781516682999996</v>
      </c>
      <c r="BJ33" s="338">
        <v>2.6164607046000001</v>
      </c>
      <c r="BK33" s="338">
        <v>5.3577887972999996</v>
      </c>
      <c r="BL33" s="338">
        <v>3.6921083176999998</v>
      </c>
      <c r="BM33" s="338">
        <v>18.477252618000001</v>
      </c>
      <c r="BN33" s="338">
        <v>34.652129019</v>
      </c>
      <c r="BO33" s="338">
        <v>160.64270837000001</v>
      </c>
      <c r="BP33" s="338">
        <v>312.93424843999998</v>
      </c>
      <c r="BQ33" s="338">
        <v>419.82354866999998</v>
      </c>
      <c r="BR33" s="338">
        <v>399.97469862999998</v>
      </c>
      <c r="BS33" s="338">
        <v>219.21773711</v>
      </c>
      <c r="BT33" s="338">
        <v>56.102169486999998</v>
      </c>
      <c r="BU33" s="338">
        <v>7.2667905246000002</v>
      </c>
      <c r="BV33" s="338">
        <v>2.6106261734</v>
      </c>
    </row>
    <row r="34" spans="1:74" ht="11.1" customHeight="1" x14ac:dyDescent="0.2">
      <c r="A34" s="9" t="s">
        <v>45</v>
      </c>
      <c r="B34" s="212" t="s">
        <v>562</v>
      </c>
      <c r="C34" s="275">
        <v>5.3142606674000001</v>
      </c>
      <c r="D34" s="275">
        <v>5.6424688110999996</v>
      </c>
      <c r="E34" s="275">
        <v>39.112841519</v>
      </c>
      <c r="F34" s="275">
        <v>141.27574630000001</v>
      </c>
      <c r="G34" s="275">
        <v>260.39798602000002</v>
      </c>
      <c r="H34" s="275">
        <v>452.88190658000002</v>
      </c>
      <c r="I34" s="275">
        <v>585.82495869000002</v>
      </c>
      <c r="J34" s="275">
        <v>561.89570146000005</v>
      </c>
      <c r="K34" s="275">
        <v>423.87159345999999</v>
      </c>
      <c r="L34" s="275">
        <v>188.0230827</v>
      </c>
      <c r="M34" s="275">
        <v>51.612979463000002</v>
      </c>
      <c r="N34" s="275">
        <v>25.300362225000001</v>
      </c>
      <c r="O34" s="275">
        <v>9.3138819875000003</v>
      </c>
      <c r="P34" s="275">
        <v>25.487654248999998</v>
      </c>
      <c r="Q34" s="275">
        <v>86.033849219999993</v>
      </c>
      <c r="R34" s="275">
        <v>122.66486455</v>
      </c>
      <c r="S34" s="275">
        <v>238.02227607</v>
      </c>
      <c r="T34" s="275">
        <v>475.27245898000001</v>
      </c>
      <c r="U34" s="275">
        <v>620.17778725999995</v>
      </c>
      <c r="V34" s="275">
        <v>547.05454020000002</v>
      </c>
      <c r="W34" s="275">
        <v>429.31285001999998</v>
      </c>
      <c r="X34" s="275">
        <v>232.54339400000001</v>
      </c>
      <c r="Y34" s="275">
        <v>79.814650157000003</v>
      </c>
      <c r="Z34" s="275">
        <v>16.747566708000001</v>
      </c>
      <c r="AA34" s="275">
        <v>35.647986363999998</v>
      </c>
      <c r="AB34" s="275">
        <v>66.886442353000007</v>
      </c>
      <c r="AC34" s="275">
        <v>111.43371793</v>
      </c>
      <c r="AD34" s="275">
        <v>141.30047300000001</v>
      </c>
      <c r="AE34" s="275">
        <v>239.76009336999999</v>
      </c>
      <c r="AF34" s="275">
        <v>445.32209838</v>
      </c>
      <c r="AG34" s="275">
        <v>582.14923980000003</v>
      </c>
      <c r="AH34" s="275">
        <v>508.04237918000001</v>
      </c>
      <c r="AI34" s="275">
        <v>368.35590803999997</v>
      </c>
      <c r="AJ34" s="275">
        <v>145.49974786999999</v>
      </c>
      <c r="AK34" s="275">
        <v>67.424253461999996</v>
      </c>
      <c r="AL34" s="275">
        <v>6.1373030317000001</v>
      </c>
      <c r="AM34" s="275">
        <v>4.4834814155</v>
      </c>
      <c r="AN34" s="275">
        <v>33.151964206000002</v>
      </c>
      <c r="AO34" s="275">
        <v>87.954249621000002</v>
      </c>
      <c r="AP34" s="275">
        <v>57.003415074000003</v>
      </c>
      <c r="AQ34" s="275">
        <v>396.29401883999998</v>
      </c>
      <c r="AR34" s="275">
        <v>550.18457016000002</v>
      </c>
      <c r="AS34" s="275">
        <v>606.79853849000006</v>
      </c>
      <c r="AT34" s="275">
        <v>563.80792154999995</v>
      </c>
      <c r="AU34" s="275">
        <v>390.79140304999999</v>
      </c>
      <c r="AV34" s="275">
        <v>143.02531515999999</v>
      </c>
      <c r="AW34" s="275">
        <v>12.535097393999999</v>
      </c>
      <c r="AX34" s="275">
        <v>9.5683904285000008</v>
      </c>
      <c r="AY34" s="275">
        <v>12.02832435</v>
      </c>
      <c r="AZ34" s="275">
        <v>25.705872114000002</v>
      </c>
      <c r="BA34" s="338">
        <v>49.812993210999998</v>
      </c>
      <c r="BB34" s="338">
        <v>102.19068315</v>
      </c>
      <c r="BC34" s="338">
        <v>274.32901729999998</v>
      </c>
      <c r="BD34" s="338">
        <v>449.49586625000001</v>
      </c>
      <c r="BE34" s="338">
        <v>562.86638074999996</v>
      </c>
      <c r="BF34" s="338">
        <v>568.11788326999999</v>
      </c>
      <c r="BG34" s="338">
        <v>372.69519353999999</v>
      </c>
      <c r="BH34" s="338">
        <v>150.03935408999999</v>
      </c>
      <c r="BI34" s="338">
        <v>41.479657852999999</v>
      </c>
      <c r="BJ34" s="338">
        <v>9.8026863423999995</v>
      </c>
      <c r="BK34" s="338">
        <v>14.591025862</v>
      </c>
      <c r="BL34" s="338">
        <v>17.967651768</v>
      </c>
      <c r="BM34" s="338">
        <v>55.030419518999999</v>
      </c>
      <c r="BN34" s="338">
        <v>113.01685336</v>
      </c>
      <c r="BO34" s="338">
        <v>290.99972640999999</v>
      </c>
      <c r="BP34" s="338">
        <v>449.63717431999999</v>
      </c>
      <c r="BQ34" s="338">
        <v>562.99399439000001</v>
      </c>
      <c r="BR34" s="338">
        <v>568.27047571000003</v>
      </c>
      <c r="BS34" s="338">
        <v>372.84448355000001</v>
      </c>
      <c r="BT34" s="338">
        <v>150.16104759000001</v>
      </c>
      <c r="BU34" s="338">
        <v>41.524463265000001</v>
      </c>
      <c r="BV34" s="338">
        <v>9.8075349321999994</v>
      </c>
    </row>
    <row r="35" spans="1:74" ht="11.1" customHeight="1" x14ac:dyDescent="0.2">
      <c r="A35" s="9" t="s">
        <v>48</v>
      </c>
      <c r="B35" s="212" t="s">
        <v>563</v>
      </c>
      <c r="C35" s="275">
        <v>1.6509978559</v>
      </c>
      <c r="D35" s="275">
        <v>11.013729268000001</v>
      </c>
      <c r="E35" s="275">
        <v>31.914326392</v>
      </c>
      <c r="F35" s="275">
        <v>40.314509809999997</v>
      </c>
      <c r="G35" s="275">
        <v>75.225537224999997</v>
      </c>
      <c r="H35" s="275">
        <v>313.32386674000003</v>
      </c>
      <c r="I35" s="275">
        <v>325.33982465999998</v>
      </c>
      <c r="J35" s="275">
        <v>361.78350638000001</v>
      </c>
      <c r="K35" s="275">
        <v>231.28957882</v>
      </c>
      <c r="L35" s="275">
        <v>83.975510080000006</v>
      </c>
      <c r="M35" s="275">
        <v>2.9103859609999998</v>
      </c>
      <c r="N35" s="275">
        <v>0</v>
      </c>
      <c r="O35" s="275">
        <v>0</v>
      </c>
      <c r="P35" s="275">
        <v>10.091136451000001</v>
      </c>
      <c r="Q35" s="275">
        <v>24.157063046000001</v>
      </c>
      <c r="R35" s="275">
        <v>41.958478780999997</v>
      </c>
      <c r="S35" s="275">
        <v>90.283896554999998</v>
      </c>
      <c r="T35" s="275">
        <v>331.20310516000001</v>
      </c>
      <c r="U35" s="275">
        <v>407.81149092999999</v>
      </c>
      <c r="V35" s="275">
        <v>305.37365634999998</v>
      </c>
      <c r="W35" s="275">
        <v>173.48223082999999</v>
      </c>
      <c r="X35" s="275">
        <v>99.185184238999994</v>
      </c>
      <c r="Y35" s="275">
        <v>13.754306958000001</v>
      </c>
      <c r="Z35" s="275">
        <v>0</v>
      </c>
      <c r="AA35" s="275">
        <v>0</v>
      </c>
      <c r="AB35" s="275">
        <v>5.2763458219999997</v>
      </c>
      <c r="AC35" s="275">
        <v>31.543410338000001</v>
      </c>
      <c r="AD35" s="275">
        <v>50.700197500999998</v>
      </c>
      <c r="AE35" s="275">
        <v>109.19897136</v>
      </c>
      <c r="AF35" s="275">
        <v>307.69606218000001</v>
      </c>
      <c r="AG35" s="275">
        <v>414.47921835</v>
      </c>
      <c r="AH35" s="275">
        <v>329.30621067999999</v>
      </c>
      <c r="AI35" s="275">
        <v>177.71211500000001</v>
      </c>
      <c r="AJ35" s="275">
        <v>91.841825756000006</v>
      </c>
      <c r="AK35" s="275">
        <v>29.110962041000001</v>
      </c>
      <c r="AL35" s="275">
        <v>1.1673343487000001</v>
      </c>
      <c r="AM35" s="275">
        <v>4.5346986768999997</v>
      </c>
      <c r="AN35" s="275">
        <v>2.6274494253</v>
      </c>
      <c r="AO35" s="275">
        <v>14.167919309</v>
      </c>
      <c r="AP35" s="275">
        <v>71.056768270000006</v>
      </c>
      <c r="AQ35" s="275">
        <v>138.16726815000001</v>
      </c>
      <c r="AR35" s="275">
        <v>300.19407870999999</v>
      </c>
      <c r="AS35" s="275">
        <v>416.62210635000002</v>
      </c>
      <c r="AT35" s="275">
        <v>345.01298431999999</v>
      </c>
      <c r="AU35" s="275">
        <v>239.74027043000001</v>
      </c>
      <c r="AV35" s="275">
        <v>45.686563282999998</v>
      </c>
      <c r="AW35" s="275">
        <v>5.4665172826999999</v>
      </c>
      <c r="AX35" s="275">
        <v>0</v>
      </c>
      <c r="AY35" s="275">
        <v>4.3083301710000001E-2</v>
      </c>
      <c r="AZ35" s="275">
        <v>0</v>
      </c>
      <c r="BA35" s="338">
        <v>11.978516629</v>
      </c>
      <c r="BB35" s="338">
        <v>39.452059329000001</v>
      </c>
      <c r="BC35" s="338">
        <v>119.39759634000001</v>
      </c>
      <c r="BD35" s="338">
        <v>258.49750401</v>
      </c>
      <c r="BE35" s="338">
        <v>386.64014006999997</v>
      </c>
      <c r="BF35" s="338">
        <v>342.71142130999999</v>
      </c>
      <c r="BG35" s="338">
        <v>201.58605041000001</v>
      </c>
      <c r="BH35" s="338">
        <v>66.759596099000007</v>
      </c>
      <c r="BI35" s="338">
        <v>8.1165691913</v>
      </c>
      <c r="BJ35" s="338">
        <v>0.29310500512999998</v>
      </c>
      <c r="BK35" s="338">
        <v>1.0466636269</v>
      </c>
      <c r="BL35" s="338">
        <v>3.4741877700999999</v>
      </c>
      <c r="BM35" s="338">
        <v>13.010477012999999</v>
      </c>
      <c r="BN35" s="338">
        <v>41.212227554999998</v>
      </c>
      <c r="BO35" s="338">
        <v>122.41310208</v>
      </c>
      <c r="BP35" s="338">
        <v>258.84811172000002</v>
      </c>
      <c r="BQ35" s="338">
        <v>387.08135429999999</v>
      </c>
      <c r="BR35" s="338">
        <v>343.141752</v>
      </c>
      <c r="BS35" s="338">
        <v>201.91309580000001</v>
      </c>
      <c r="BT35" s="338">
        <v>66.895097105999994</v>
      </c>
      <c r="BU35" s="338">
        <v>8.1336518192000007</v>
      </c>
      <c r="BV35" s="338">
        <v>0.29372666020999999</v>
      </c>
    </row>
    <row r="36" spans="1:74" ht="11.1" customHeight="1" x14ac:dyDescent="0.2">
      <c r="A36" s="9" t="s">
        <v>49</v>
      </c>
      <c r="B36" s="212" t="s">
        <v>564</v>
      </c>
      <c r="C36" s="275">
        <v>10.209076734</v>
      </c>
      <c r="D36" s="275">
        <v>12.758638157</v>
      </c>
      <c r="E36" s="275">
        <v>26.747839280000001</v>
      </c>
      <c r="F36" s="275">
        <v>22.607746077000002</v>
      </c>
      <c r="G36" s="275">
        <v>27.614587457999999</v>
      </c>
      <c r="H36" s="275">
        <v>175.51765735000001</v>
      </c>
      <c r="I36" s="275">
        <v>218.30400125</v>
      </c>
      <c r="J36" s="275">
        <v>260.71811374999999</v>
      </c>
      <c r="K36" s="275">
        <v>193.06385127999999</v>
      </c>
      <c r="L36" s="275">
        <v>97.020145314000004</v>
      </c>
      <c r="M36" s="275">
        <v>12.182879266</v>
      </c>
      <c r="N36" s="275">
        <v>10.414849922</v>
      </c>
      <c r="O36" s="275">
        <v>7.7807610174999997</v>
      </c>
      <c r="P36" s="275">
        <v>15.023209004</v>
      </c>
      <c r="Q36" s="275">
        <v>12.640927573000001</v>
      </c>
      <c r="R36" s="275">
        <v>26.807358308000001</v>
      </c>
      <c r="S36" s="275">
        <v>36.786953103000002</v>
      </c>
      <c r="T36" s="275">
        <v>165.64289742</v>
      </c>
      <c r="U36" s="275">
        <v>235.57085941</v>
      </c>
      <c r="V36" s="275">
        <v>233.82990895</v>
      </c>
      <c r="W36" s="275">
        <v>122.16257524</v>
      </c>
      <c r="X36" s="275">
        <v>47.050893926000001</v>
      </c>
      <c r="Y36" s="275">
        <v>17.119098436000002</v>
      </c>
      <c r="Z36" s="275">
        <v>7.9928919288999998</v>
      </c>
      <c r="AA36" s="275">
        <v>6.9914739310999998</v>
      </c>
      <c r="AB36" s="275">
        <v>6.5827825139999998</v>
      </c>
      <c r="AC36" s="275">
        <v>16.706528728999999</v>
      </c>
      <c r="AD36" s="275">
        <v>24.864292768999999</v>
      </c>
      <c r="AE36" s="275">
        <v>45.641419405000001</v>
      </c>
      <c r="AF36" s="275">
        <v>149.72120802000001</v>
      </c>
      <c r="AG36" s="275">
        <v>283.36511790999998</v>
      </c>
      <c r="AH36" s="275">
        <v>281.36205587000001</v>
      </c>
      <c r="AI36" s="275">
        <v>139.14950594999999</v>
      </c>
      <c r="AJ36" s="275">
        <v>68.438541686999997</v>
      </c>
      <c r="AK36" s="275">
        <v>20.594637981000002</v>
      </c>
      <c r="AL36" s="275">
        <v>9.6906323633000007</v>
      </c>
      <c r="AM36" s="275">
        <v>14.987511660999999</v>
      </c>
      <c r="AN36" s="275">
        <v>7.5379573152999999</v>
      </c>
      <c r="AO36" s="275">
        <v>8.8320944377000004</v>
      </c>
      <c r="AP36" s="275">
        <v>24.514427182999999</v>
      </c>
      <c r="AQ36" s="275">
        <v>39.184141511999997</v>
      </c>
      <c r="AR36" s="275">
        <v>117.32026279</v>
      </c>
      <c r="AS36" s="275">
        <v>322.01397562</v>
      </c>
      <c r="AT36" s="275">
        <v>255.92030360999999</v>
      </c>
      <c r="AU36" s="275">
        <v>143.15479070000001</v>
      </c>
      <c r="AV36" s="275">
        <v>46.532621910000003</v>
      </c>
      <c r="AW36" s="275">
        <v>16.586273926000001</v>
      </c>
      <c r="AX36" s="275">
        <v>9.2886070938999996</v>
      </c>
      <c r="AY36" s="275">
        <v>8.2517681822999993</v>
      </c>
      <c r="AZ36" s="275">
        <v>7.8013048434999996</v>
      </c>
      <c r="BA36" s="338">
        <v>11.417731972</v>
      </c>
      <c r="BB36" s="338">
        <v>18.383684766999998</v>
      </c>
      <c r="BC36" s="338">
        <v>46.350995224000002</v>
      </c>
      <c r="BD36" s="338">
        <v>106.31040768</v>
      </c>
      <c r="BE36" s="338">
        <v>231.07904384</v>
      </c>
      <c r="BF36" s="338">
        <v>221.77414744999999</v>
      </c>
      <c r="BG36" s="338">
        <v>135.64663032000001</v>
      </c>
      <c r="BH36" s="338">
        <v>38.606010058000003</v>
      </c>
      <c r="BI36" s="338">
        <v>11.658498868000001</v>
      </c>
      <c r="BJ36" s="338">
        <v>7.9121366243000004</v>
      </c>
      <c r="BK36" s="338">
        <v>8.3462944174999993</v>
      </c>
      <c r="BL36" s="338">
        <v>7.7568326257000004</v>
      </c>
      <c r="BM36" s="338">
        <v>11.36454505</v>
      </c>
      <c r="BN36" s="338">
        <v>18.320864571000001</v>
      </c>
      <c r="BO36" s="338">
        <v>46.042529340999998</v>
      </c>
      <c r="BP36" s="338">
        <v>106.19174975999999</v>
      </c>
      <c r="BQ36" s="338">
        <v>230.93288998</v>
      </c>
      <c r="BR36" s="338">
        <v>221.63128219000001</v>
      </c>
      <c r="BS36" s="338">
        <v>135.52094786000001</v>
      </c>
      <c r="BT36" s="338">
        <v>38.534559473000002</v>
      </c>
      <c r="BU36" s="338">
        <v>11.614073546</v>
      </c>
      <c r="BV36" s="338">
        <v>7.8738234726999998</v>
      </c>
    </row>
    <row r="37" spans="1:74" ht="11.1" customHeight="1" x14ac:dyDescent="0.2">
      <c r="A37" s="9" t="s">
        <v>697</v>
      </c>
      <c r="B37" s="212" t="s">
        <v>592</v>
      </c>
      <c r="C37" s="275">
        <v>9.1912730662000008</v>
      </c>
      <c r="D37" s="275">
        <v>7.2802539553000001</v>
      </c>
      <c r="E37" s="275">
        <v>29.397591796</v>
      </c>
      <c r="F37" s="275">
        <v>53.305920749000002</v>
      </c>
      <c r="G37" s="275">
        <v>125.90936273</v>
      </c>
      <c r="H37" s="275">
        <v>255.13202312999999</v>
      </c>
      <c r="I37" s="275">
        <v>336.22825062999999</v>
      </c>
      <c r="J37" s="275">
        <v>315.3513021</v>
      </c>
      <c r="K37" s="275">
        <v>223.28409827999999</v>
      </c>
      <c r="L37" s="275">
        <v>77.058224190000004</v>
      </c>
      <c r="M37" s="275">
        <v>29.77942135</v>
      </c>
      <c r="N37" s="275">
        <v>26.274015476999999</v>
      </c>
      <c r="O37" s="275">
        <v>7.4425918160000002</v>
      </c>
      <c r="P37" s="275">
        <v>11.163289211</v>
      </c>
      <c r="Q37" s="275">
        <v>35.224028476000001</v>
      </c>
      <c r="R37" s="275">
        <v>42.506396702000004</v>
      </c>
      <c r="S37" s="275">
        <v>97.612194105</v>
      </c>
      <c r="T37" s="275">
        <v>270.86649248999998</v>
      </c>
      <c r="U37" s="275">
        <v>383.86723615</v>
      </c>
      <c r="V37" s="275">
        <v>361.96219382999999</v>
      </c>
      <c r="W37" s="275">
        <v>219.28881755</v>
      </c>
      <c r="X37" s="275">
        <v>86.493173079000002</v>
      </c>
      <c r="Y37" s="275">
        <v>25.54959723</v>
      </c>
      <c r="Z37" s="275">
        <v>16.557854432999999</v>
      </c>
      <c r="AA37" s="275">
        <v>16.663148091</v>
      </c>
      <c r="AB37" s="275">
        <v>21.737311948999999</v>
      </c>
      <c r="AC37" s="275">
        <v>31.944089223999999</v>
      </c>
      <c r="AD37" s="275">
        <v>55.953113090999999</v>
      </c>
      <c r="AE37" s="275">
        <v>105.75397253</v>
      </c>
      <c r="AF37" s="275">
        <v>241.40321084000001</v>
      </c>
      <c r="AG37" s="275">
        <v>363.10332433999997</v>
      </c>
      <c r="AH37" s="275">
        <v>292.22535173</v>
      </c>
      <c r="AI37" s="275">
        <v>184.36093647999999</v>
      </c>
      <c r="AJ37" s="275">
        <v>77.792516427999999</v>
      </c>
      <c r="AK37" s="275">
        <v>27.433118869000001</v>
      </c>
      <c r="AL37" s="275">
        <v>10.124252989</v>
      </c>
      <c r="AM37" s="275">
        <v>7.5567992051999999</v>
      </c>
      <c r="AN37" s="275">
        <v>22.9618544</v>
      </c>
      <c r="AO37" s="275">
        <v>21.191913044</v>
      </c>
      <c r="AP37" s="275">
        <v>32.545865069999998</v>
      </c>
      <c r="AQ37" s="275">
        <v>174.06454780000001</v>
      </c>
      <c r="AR37" s="275">
        <v>269.81016713999998</v>
      </c>
      <c r="AS37" s="275">
        <v>375.92745686000001</v>
      </c>
      <c r="AT37" s="275">
        <v>350.79499657999997</v>
      </c>
      <c r="AU37" s="275">
        <v>231.30965782000001</v>
      </c>
      <c r="AV37" s="275">
        <v>69.891095976000003</v>
      </c>
      <c r="AW37" s="275">
        <v>17.799304194000001</v>
      </c>
      <c r="AX37" s="275">
        <v>10.531876402</v>
      </c>
      <c r="AY37" s="275">
        <v>9.1515799331000007</v>
      </c>
      <c r="AZ37" s="275">
        <v>16.530704957000001</v>
      </c>
      <c r="BA37" s="338">
        <v>21.039028691999999</v>
      </c>
      <c r="BB37" s="338">
        <v>37.107947594999999</v>
      </c>
      <c r="BC37" s="338">
        <v>115.9930813</v>
      </c>
      <c r="BD37" s="338">
        <v>236.08019905</v>
      </c>
      <c r="BE37" s="338">
        <v>348.72357684000002</v>
      </c>
      <c r="BF37" s="338">
        <v>323.69503944000002</v>
      </c>
      <c r="BG37" s="338">
        <v>176.4029204</v>
      </c>
      <c r="BH37" s="338">
        <v>62.075653639999999</v>
      </c>
      <c r="BI37" s="338">
        <v>19.578897790999999</v>
      </c>
      <c r="BJ37" s="338">
        <v>9.3954453328999996</v>
      </c>
      <c r="BK37" s="338">
        <v>9.8638127155999999</v>
      </c>
      <c r="BL37" s="338">
        <v>10.944153525000001</v>
      </c>
      <c r="BM37" s="338">
        <v>22.145267664999999</v>
      </c>
      <c r="BN37" s="338">
        <v>39.149117754999999</v>
      </c>
      <c r="BO37" s="338">
        <v>120.09132984999999</v>
      </c>
      <c r="BP37" s="338">
        <v>236.48387889</v>
      </c>
      <c r="BQ37" s="338">
        <v>349.10347708</v>
      </c>
      <c r="BR37" s="338">
        <v>324.11174856000002</v>
      </c>
      <c r="BS37" s="338">
        <v>176.84011624999999</v>
      </c>
      <c r="BT37" s="338">
        <v>62.328024804999998</v>
      </c>
      <c r="BU37" s="338">
        <v>19.671763516999999</v>
      </c>
      <c r="BV37" s="338">
        <v>9.4350322801999997</v>
      </c>
    </row>
    <row r="38" spans="1:74" ht="11.1" customHeight="1" x14ac:dyDescent="0.2">
      <c r="A38" s="9"/>
      <c r="B38" s="193" t="s">
        <v>169</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339"/>
      <c r="BB38" s="339"/>
      <c r="BC38" s="339"/>
      <c r="BD38" s="339"/>
      <c r="BE38" s="339"/>
      <c r="BF38" s="339"/>
      <c r="BG38" s="339"/>
      <c r="BH38" s="339"/>
      <c r="BI38" s="339"/>
      <c r="BJ38" s="339"/>
      <c r="BK38" s="339"/>
      <c r="BL38" s="339"/>
      <c r="BM38" s="339"/>
      <c r="BN38" s="339"/>
      <c r="BO38" s="339"/>
      <c r="BP38" s="339"/>
      <c r="BQ38" s="339"/>
      <c r="BR38" s="339"/>
      <c r="BS38" s="339"/>
      <c r="BT38" s="339"/>
      <c r="BU38" s="339"/>
      <c r="BV38" s="339"/>
    </row>
    <row r="39" spans="1:74" ht="11.1" customHeight="1" x14ac:dyDescent="0.2">
      <c r="A39" s="9" t="s">
        <v>156</v>
      </c>
      <c r="B39" s="212" t="s">
        <v>557</v>
      </c>
      <c r="C39" s="257">
        <v>0</v>
      </c>
      <c r="D39" s="257">
        <v>0</v>
      </c>
      <c r="E39" s="257">
        <v>0</v>
      </c>
      <c r="F39" s="257">
        <v>0</v>
      </c>
      <c r="G39" s="257">
        <v>8.9527901929000002</v>
      </c>
      <c r="H39" s="257">
        <v>76.127114425000002</v>
      </c>
      <c r="I39" s="257">
        <v>224.66843403999999</v>
      </c>
      <c r="J39" s="257">
        <v>159.00157333999999</v>
      </c>
      <c r="K39" s="257">
        <v>35.350477642000001</v>
      </c>
      <c r="L39" s="257">
        <v>0.76353912150000003</v>
      </c>
      <c r="M39" s="257">
        <v>0</v>
      </c>
      <c r="N39" s="257">
        <v>0</v>
      </c>
      <c r="O39" s="257">
        <v>0</v>
      </c>
      <c r="P39" s="257">
        <v>0</v>
      </c>
      <c r="Q39" s="257">
        <v>0</v>
      </c>
      <c r="R39" s="257">
        <v>0</v>
      </c>
      <c r="S39" s="257">
        <v>12.041347547999999</v>
      </c>
      <c r="T39" s="257">
        <v>68.943966150999998</v>
      </c>
      <c r="U39" s="257">
        <v>223.73556288</v>
      </c>
      <c r="V39" s="257">
        <v>157.21245352</v>
      </c>
      <c r="W39" s="257">
        <v>37.847466173999997</v>
      </c>
      <c r="X39" s="257">
        <v>0.76353912150000003</v>
      </c>
      <c r="Y39" s="257">
        <v>0</v>
      </c>
      <c r="Z39" s="257">
        <v>0</v>
      </c>
      <c r="AA39" s="257">
        <v>0</v>
      </c>
      <c r="AB39" s="257">
        <v>0</v>
      </c>
      <c r="AC39" s="257">
        <v>0</v>
      </c>
      <c r="AD39" s="257">
        <v>0</v>
      </c>
      <c r="AE39" s="257">
        <v>12.298946796999999</v>
      </c>
      <c r="AF39" s="257">
        <v>68.623080318000007</v>
      </c>
      <c r="AG39" s="257">
        <v>222.15983800000001</v>
      </c>
      <c r="AH39" s="257">
        <v>168.29284038</v>
      </c>
      <c r="AI39" s="257">
        <v>42.562255999000001</v>
      </c>
      <c r="AJ39" s="257">
        <v>0.76353912150000003</v>
      </c>
      <c r="AK39" s="257">
        <v>0</v>
      </c>
      <c r="AL39" s="257">
        <v>0</v>
      </c>
      <c r="AM39" s="257">
        <v>0</v>
      </c>
      <c r="AN39" s="257">
        <v>0</v>
      </c>
      <c r="AO39" s="257">
        <v>0</v>
      </c>
      <c r="AP39" s="257">
        <v>0</v>
      </c>
      <c r="AQ39" s="257">
        <v>11.512881243000001</v>
      </c>
      <c r="AR39" s="257">
        <v>69.345564908</v>
      </c>
      <c r="AS39" s="257">
        <v>222.41279129</v>
      </c>
      <c r="AT39" s="257">
        <v>165.70395876000001</v>
      </c>
      <c r="AU39" s="257">
        <v>45.127823378000002</v>
      </c>
      <c r="AV39" s="257">
        <v>1.1635975967000001</v>
      </c>
      <c r="AW39" s="257">
        <v>0</v>
      </c>
      <c r="AX39" s="257">
        <v>0</v>
      </c>
      <c r="AY39" s="257">
        <v>0</v>
      </c>
      <c r="AZ39" s="257">
        <v>0</v>
      </c>
      <c r="BA39" s="341">
        <v>0</v>
      </c>
      <c r="BB39" s="341">
        <v>0</v>
      </c>
      <c r="BC39" s="341">
        <v>13.89554</v>
      </c>
      <c r="BD39" s="341">
        <v>64.933520000000001</v>
      </c>
      <c r="BE39" s="341">
        <v>224.51329999999999</v>
      </c>
      <c r="BF39" s="341">
        <v>181.7236</v>
      </c>
      <c r="BG39" s="341">
        <v>48.476480000000002</v>
      </c>
      <c r="BH39" s="341">
        <v>1.1635979999999999</v>
      </c>
      <c r="BI39" s="341">
        <v>0</v>
      </c>
      <c r="BJ39" s="341">
        <v>0</v>
      </c>
      <c r="BK39" s="341">
        <v>0</v>
      </c>
      <c r="BL39" s="341">
        <v>0</v>
      </c>
      <c r="BM39" s="341">
        <v>0</v>
      </c>
      <c r="BN39" s="341">
        <v>0</v>
      </c>
      <c r="BO39" s="341">
        <v>14.236330000000001</v>
      </c>
      <c r="BP39" s="341">
        <v>70.023359999999997</v>
      </c>
      <c r="BQ39" s="341">
        <v>234.9744</v>
      </c>
      <c r="BR39" s="341">
        <v>179.67349999999999</v>
      </c>
      <c r="BS39" s="341">
        <v>50.29468</v>
      </c>
      <c r="BT39" s="341">
        <v>1.349936</v>
      </c>
      <c r="BU39" s="341">
        <v>0</v>
      </c>
      <c r="BV39" s="341">
        <v>0</v>
      </c>
    </row>
    <row r="40" spans="1:74" ht="11.1" customHeight="1" x14ac:dyDescent="0.2">
      <c r="A40" s="9" t="s">
        <v>157</v>
      </c>
      <c r="B40" s="212" t="s">
        <v>590</v>
      </c>
      <c r="C40" s="257">
        <v>0</v>
      </c>
      <c r="D40" s="257">
        <v>0</v>
      </c>
      <c r="E40" s="257">
        <v>0.19797317445000001</v>
      </c>
      <c r="F40" s="257">
        <v>4.3020099672000003E-2</v>
      </c>
      <c r="G40" s="257">
        <v>28.224401961000002</v>
      </c>
      <c r="H40" s="257">
        <v>139.38439188999999</v>
      </c>
      <c r="I40" s="257">
        <v>276.42469657999999</v>
      </c>
      <c r="J40" s="257">
        <v>211.29388381000001</v>
      </c>
      <c r="K40" s="257">
        <v>69.256730125999994</v>
      </c>
      <c r="L40" s="257">
        <v>5.4791096658000003</v>
      </c>
      <c r="M40" s="257">
        <v>0</v>
      </c>
      <c r="N40" s="257">
        <v>0</v>
      </c>
      <c r="O40" s="257">
        <v>0</v>
      </c>
      <c r="P40" s="257">
        <v>0</v>
      </c>
      <c r="Q40" s="257">
        <v>0.19797317445000001</v>
      </c>
      <c r="R40" s="257">
        <v>4.3020099672000003E-2</v>
      </c>
      <c r="S40" s="257">
        <v>35.165969951999998</v>
      </c>
      <c r="T40" s="257">
        <v>132.44570911</v>
      </c>
      <c r="U40" s="257">
        <v>272.70121308</v>
      </c>
      <c r="V40" s="257">
        <v>204.99403201000001</v>
      </c>
      <c r="W40" s="257">
        <v>70.718976460999997</v>
      </c>
      <c r="X40" s="257">
        <v>5.1695131564999999</v>
      </c>
      <c r="Y40" s="257">
        <v>0</v>
      </c>
      <c r="Z40" s="257">
        <v>8.5921807508000006E-2</v>
      </c>
      <c r="AA40" s="257">
        <v>0</v>
      </c>
      <c r="AB40" s="257">
        <v>0</v>
      </c>
      <c r="AC40" s="257">
        <v>0.19797317445000001</v>
      </c>
      <c r="AD40" s="257">
        <v>4.3020099672000003E-2</v>
      </c>
      <c r="AE40" s="257">
        <v>34.830803756999998</v>
      </c>
      <c r="AF40" s="257">
        <v>133.84390264000001</v>
      </c>
      <c r="AG40" s="257">
        <v>273.67920208999999</v>
      </c>
      <c r="AH40" s="257">
        <v>213.86697751</v>
      </c>
      <c r="AI40" s="257">
        <v>78.783387232999999</v>
      </c>
      <c r="AJ40" s="257">
        <v>5.6624466789000003</v>
      </c>
      <c r="AK40" s="257">
        <v>0</v>
      </c>
      <c r="AL40" s="257">
        <v>8.5921807508000006E-2</v>
      </c>
      <c r="AM40" s="257">
        <v>0</v>
      </c>
      <c r="AN40" s="257">
        <v>0</v>
      </c>
      <c r="AO40" s="257">
        <v>0.19797317445000001</v>
      </c>
      <c r="AP40" s="257">
        <v>0.26256370876000001</v>
      </c>
      <c r="AQ40" s="257">
        <v>32.909489139000002</v>
      </c>
      <c r="AR40" s="257">
        <v>132.68909076</v>
      </c>
      <c r="AS40" s="257">
        <v>278.64391668000002</v>
      </c>
      <c r="AT40" s="257">
        <v>208.57350609</v>
      </c>
      <c r="AU40" s="257">
        <v>79.226749376000001</v>
      </c>
      <c r="AV40" s="257">
        <v>5.1244708448000003</v>
      </c>
      <c r="AW40" s="257">
        <v>0</v>
      </c>
      <c r="AX40" s="257">
        <v>8.5921807508000006E-2</v>
      </c>
      <c r="AY40" s="257">
        <v>0</v>
      </c>
      <c r="AZ40" s="257">
        <v>0</v>
      </c>
      <c r="BA40" s="341">
        <v>0.19797319999999999</v>
      </c>
      <c r="BB40" s="341">
        <v>0.26256370000000001</v>
      </c>
      <c r="BC40" s="341">
        <v>38.876460000000002</v>
      </c>
      <c r="BD40" s="341">
        <v>126.2183</v>
      </c>
      <c r="BE40" s="341">
        <v>280.5102</v>
      </c>
      <c r="BF40" s="341">
        <v>223.92590000000001</v>
      </c>
      <c r="BG40" s="341">
        <v>84.385530000000003</v>
      </c>
      <c r="BH40" s="341">
        <v>5.4301839999999997</v>
      </c>
      <c r="BI40" s="341">
        <v>0</v>
      </c>
      <c r="BJ40" s="341">
        <v>8.5921800000000007E-2</v>
      </c>
      <c r="BK40" s="341">
        <v>0</v>
      </c>
      <c r="BL40" s="341">
        <v>0</v>
      </c>
      <c r="BM40" s="341">
        <v>0.19797319999999999</v>
      </c>
      <c r="BN40" s="341">
        <v>0.26256370000000001</v>
      </c>
      <c r="BO40" s="341">
        <v>39.321750000000002</v>
      </c>
      <c r="BP40" s="341">
        <v>131.5368</v>
      </c>
      <c r="BQ40" s="341">
        <v>290.9248</v>
      </c>
      <c r="BR40" s="341">
        <v>222.14930000000001</v>
      </c>
      <c r="BS40" s="341">
        <v>86.699240000000003</v>
      </c>
      <c r="BT40" s="341">
        <v>5.8267429999999996</v>
      </c>
      <c r="BU40" s="341">
        <v>0</v>
      </c>
      <c r="BV40" s="341">
        <v>8.5921800000000007E-2</v>
      </c>
    </row>
    <row r="41" spans="1:74" ht="11.1" customHeight="1" x14ac:dyDescent="0.2">
      <c r="A41" s="9" t="s">
        <v>158</v>
      </c>
      <c r="B41" s="212" t="s">
        <v>558</v>
      </c>
      <c r="C41" s="257">
        <v>0.1047395297</v>
      </c>
      <c r="D41" s="257">
        <v>0</v>
      </c>
      <c r="E41" s="257">
        <v>2.7363024542000001</v>
      </c>
      <c r="F41" s="257">
        <v>1.8819779593999999</v>
      </c>
      <c r="G41" s="257">
        <v>58.416339633</v>
      </c>
      <c r="H41" s="257">
        <v>173.18967855</v>
      </c>
      <c r="I41" s="257">
        <v>256.83292595</v>
      </c>
      <c r="J41" s="257">
        <v>219.36424686999999</v>
      </c>
      <c r="K41" s="257">
        <v>68.203716365999995</v>
      </c>
      <c r="L41" s="257">
        <v>6.0346321617000003</v>
      </c>
      <c r="M41" s="257">
        <v>0</v>
      </c>
      <c r="N41" s="257">
        <v>0</v>
      </c>
      <c r="O41" s="257">
        <v>0.1047395297</v>
      </c>
      <c r="P41" s="257">
        <v>0</v>
      </c>
      <c r="Q41" s="257">
        <v>2.7363024542000001</v>
      </c>
      <c r="R41" s="257">
        <v>1.8308184253999999</v>
      </c>
      <c r="S41" s="257">
        <v>64.076223734999999</v>
      </c>
      <c r="T41" s="257">
        <v>162.75499206000001</v>
      </c>
      <c r="U41" s="257">
        <v>248.67042240999999</v>
      </c>
      <c r="V41" s="257">
        <v>210.44928934999999</v>
      </c>
      <c r="W41" s="257">
        <v>68.566516883000006</v>
      </c>
      <c r="X41" s="257">
        <v>5.9835254474999999</v>
      </c>
      <c r="Y41" s="257">
        <v>0</v>
      </c>
      <c r="Z41" s="257">
        <v>0.15511025104000001</v>
      </c>
      <c r="AA41" s="257">
        <v>0</v>
      </c>
      <c r="AB41" s="257">
        <v>0</v>
      </c>
      <c r="AC41" s="257">
        <v>3.0560325740000001</v>
      </c>
      <c r="AD41" s="257">
        <v>1.3650012570000001</v>
      </c>
      <c r="AE41" s="257">
        <v>64.190605125999994</v>
      </c>
      <c r="AF41" s="257">
        <v>168.73834571</v>
      </c>
      <c r="AG41" s="257">
        <v>247.02830853</v>
      </c>
      <c r="AH41" s="257">
        <v>217.00134172</v>
      </c>
      <c r="AI41" s="257">
        <v>78.441576084999994</v>
      </c>
      <c r="AJ41" s="257">
        <v>7.8176656961999997</v>
      </c>
      <c r="AK41" s="257">
        <v>0</v>
      </c>
      <c r="AL41" s="257">
        <v>0.15511025104000001</v>
      </c>
      <c r="AM41" s="257">
        <v>0</v>
      </c>
      <c r="AN41" s="257">
        <v>0</v>
      </c>
      <c r="AO41" s="257">
        <v>2.8141132565000002</v>
      </c>
      <c r="AP41" s="257">
        <v>2.0237003181</v>
      </c>
      <c r="AQ41" s="257">
        <v>58.714009027000003</v>
      </c>
      <c r="AR41" s="257">
        <v>167.49785317000001</v>
      </c>
      <c r="AS41" s="257">
        <v>251.67657990999999</v>
      </c>
      <c r="AT41" s="257">
        <v>203.67718264999999</v>
      </c>
      <c r="AU41" s="257">
        <v>77.374573885000004</v>
      </c>
      <c r="AV41" s="257">
        <v>6.6281757855999999</v>
      </c>
      <c r="AW41" s="257">
        <v>0</v>
      </c>
      <c r="AX41" s="257">
        <v>0.15511025104000001</v>
      </c>
      <c r="AY41" s="257">
        <v>0</v>
      </c>
      <c r="AZ41" s="257">
        <v>0</v>
      </c>
      <c r="BA41" s="341">
        <v>2.8141129999999999</v>
      </c>
      <c r="BB41" s="341">
        <v>2.0098220000000002</v>
      </c>
      <c r="BC41" s="341">
        <v>70.55977</v>
      </c>
      <c r="BD41" s="341">
        <v>169.20590000000001</v>
      </c>
      <c r="BE41" s="341">
        <v>254.8244</v>
      </c>
      <c r="BF41" s="341">
        <v>211.93100000000001</v>
      </c>
      <c r="BG41" s="341">
        <v>81.237269999999995</v>
      </c>
      <c r="BH41" s="341">
        <v>6.785857</v>
      </c>
      <c r="BI41" s="341">
        <v>0</v>
      </c>
      <c r="BJ41" s="341">
        <v>0.15511030000000001</v>
      </c>
      <c r="BK41" s="341">
        <v>0</v>
      </c>
      <c r="BL41" s="341">
        <v>0</v>
      </c>
      <c r="BM41" s="341">
        <v>2.7475580000000002</v>
      </c>
      <c r="BN41" s="341">
        <v>2.1172810000000002</v>
      </c>
      <c r="BO41" s="341">
        <v>71.000169999999997</v>
      </c>
      <c r="BP41" s="341">
        <v>170.4522</v>
      </c>
      <c r="BQ41" s="341">
        <v>267.51839999999999</v>
      </c>
      <c r="BR41" s="341">
        <v>217.05629999999999</v>
      </c>
      <c r="BS41" s="341">
        <v>81.829040000000006</v>
      </c>
      <c r="BT41" s="341">
        <v>7.5093560000000004</v>
      </c>
      <c r="BU41" s="341">
        <v>0</v>
      </c>
      <c r="BV41" s="341">
        <v>0.15511030000000001</v>
      </c>
    </row>
    <row r="42" spans="1:74" ht="11.1" customHeight="1" x14ac:dyDescent="0.2">
      <c r="A42" s="9" t="s">
        <v>159</v>
      </c>
      <c r="B42" s="212" t="s">
        <v>559</v>
      </c>
      <c r="C42" s="257">
        <v>0.20605248340999999</v>
      </c>
      <c r="D42" s="257">
        <v>0</v>
      </c>
      <c r="E42" s="257">
        <v>6.4855913277999999</v>
      </c>
      <c r="F42" s="257">
        <v>7.6997944586999996</v>
      </c>
      <c r="G42" s="257">
        <v>66.052420992999998</v>
      </c>
      <c r="H42" s="257">
        <v>208.24505178000001</v>
      </c>
      <c r="I42" s="257">
        <v>319.35020435000001</v>
      </c>
      <c r="J42" s="257">
        <v>270.22436202</v>
      </c>
      <c r="K42" s="257">
        <v>93.526856873</v>
      </c>
      <c r="L42" s="257">
        <v>8.9401689149999992</v>
      </c>
      <c r="M42" s="257">
        <v>7.2335002337000007E-2</v>
      </c>
      <c r="N42" s="257">
        <v>0</v>
      </c>
      <c r="O42" s="257">
        <v>0.20605248340999999</v>
      </c>
      <c r="P42" s="257">
        <v>0</v>
      </c>
      <c r="Q42" s="257">
        <v>6.6768720682999998</v>
      </c>
      <c r="R42" s="257">
        <v>7.6266657532000002</v>
      </c>
      <c r="S42" s="257">
        <v>66.768958968999996</v>
      </c>
      <c r="T42" s="257">
        <v>204.28195059999999</v>
      </c>
      <c r="U42" s="257">
        <v>315.33787362999999</v>
      </c>
      <c r="V42" s="257">
        <v>263.38476699</v>
      </c>
      <c r="W42" s="257">
        <v>95.114984716999999</v>
      </c>
      <c r="X42" s="257">
        <v>9.2152013428000004</v>
      </c>
      <c r="Y42" s="257">
        <v>7.2335002337000007E-2</v>
      </c>
      <c r="Z42" s="257">
        <v>0</v>
      </c>
      <c r="AA42" s="257">
        <v>0</v>
      </c>
      <c r="AB42" s="257">
        <v>7.6341928969000002E-3</v>
      </c>
      <c r="AC42" s="257">
        <v>7.2739791759000001</v>
      </c>
      <c r="AD42" s="257">
        <v>6.3263265533000004</v>
      </c>
      <c r="AE42" s="257">
        <v>64.662495824999993</v>
      </c>
      <c r="AF42" s="257">
        <v>209.93653294999999</v>
      </c>
      <c r="AG42" s="257">
        <v>308.00462212999997</v>
      </c>
      <c r="AH42" s="257">
        <v>260.77912427000001</v>
      </c>
      <c r="AI42" s="257">
        <v>103.71539993</v>
      </c>
      <c r="AJ42" s="257">
        <v>11.678058312999999</v>
      </c>
      <c r="AK42" s="257">
        <v>0.27082505827999998</v>
      </c>
      <c r="AL42" s="257">
        <v>0</v>
      </c>
      <c r="AM42" s="257">
        <v>0</v>
      </c>
      <c r="AN42" s="257">
        <v>0.30454029434000002</v>
      </c>
      <c r="AO42" s="257">
        <v>6.4417907741000002</v>
      </c>
      <c r="AP42" s="257">
        <v>7.1713998694000001</v>
      </c>
      <c r="AQ42" s="257">
        <v>58.986280118000003</v>
      </c>
      <c r="AR42" s="257">
        <v>210.44178402</v>
      </c>
      <c r="AS42" s="257">
        <v>310.88830072000002</v>
      </c>
      <c r="AT42" s="257">
        <v>243.30817296999999</v>
      </c>
      <c r="AU42" s="257">
        <v>104.60063518</v>
      </c>
      <c r="AV42" s="257">
        <v>11.073916816000001</v>
      </c>
      <c r="AW42" s="257">
        <v>0.27082505827999998</v>
      </c>
      <c r="AX42" s="257">
        <v>0</v>
      </c>
      <c r="AY42" s="257">
        <v>0</v>
      </c>
      <c r="AZ42" s="257">
        <v>0.30454029434000002</v>
      </c>
      <c r="BA42" s="341">
        <v>6.5642139999999998</v>
      </c>
      <c r="BB42" s="341">
        <v>7.1436679999999999</v>
      </c>
      <c r="BC42" s="341">
        <v>71.768730000000005</v>
      </c>
      <c r="BD42" s="341">
        <v>219.45590000000001</v>
      </c>
      <c r="BE42" s="341">
        <v>312.51319999999998</v>
      </c>
      <c r="BF42" s="341">
        <v>246.98</v>
      </c>
      <c r="BG42" s="341">
        <v>109.0582</v>
      </c>
      <c r="BH42" s="341">
        <v>11.041550000000001</v>
      </c>
      <c r="BI42" s="341">
        <v>0.27082509999999999</v>
      </c>
      <c r="BJ42" s="341">
        <v>0</v>
      </c>
      <c r="BK42" s="341">
        <v>0</v>
      </c>
      <c r="BL42" s="341">
        <v>0.30454029999999999</v>
      </c>
      <c r="BM42" s="341">
        <v>6.5466150000000001</v>
      </c>
      <c r="BN42" s="341">
        <v>7.6385680000000002</v>
      </c>
      <c r="BO42" s="341">
        <v>72.575879999999998</v>
      </c>
      <c r="BP42" s="341">
        <v>219.1807</v>
      </c>
      <c r="BQ42" s="341">
        <v>324.23309999999998</v>
      </c>
      <c r="BR42" s="341">
        <v>255.15690000000001</v>
      </c>
      <c r="BS42" s="341">
        <v>110.2856</v>
      </c>
      <c r="BT42" s="341">
        <v>12.08287</v>
      </c>
      <c r="BU42" s="341">
        <v>0.22708600000000001</v>
      </c>
      <c r="BV42" s="341">
        <v>0</v>
      </c>
    </row>
    <row r="43" spans="1:74" ht="11.1" customHeight="1" x14ac:dyDescent="0.2">
      <c r="A43" s="9" t="s">
        <v>160</v>
      </c>
      <c r="B43" s="212" t="s">
        <v>591</v>
      </c>
      <c r="C43" s="257">
        <v>31.278963134000001</v>
      </c>
      <c r="D43" s="257">
        <v>30.253097414999999</v>
      </c>
      <c r="E43" s="257">
        <v>48.181608634</v>
      </c>
      <c r="F43" s="257">
        <v>81.586924459000002</v>
      </c>
      <c r="G43" s="257">
        <v>194.83182639</v>
      </c>
      <c r="H43" s="257">
        <v>359.74392645</v>
      </c>
      <c r="I43" s="257">
        <v>443.90200836000002</v>
      </c>
      <c r="J43" s="257">
        <v>432.56600623999998</v>
      </c>
      <c r="K43" s="257">
        <v>281.17056587000002</v>
      </c>
      <c r="L43" s="257">
        <v>125.89365079</v>
      </c>
      <c r="M43" s="257">
        <v>45.668578699999998</v>
      </c>
      <c r="N43" s="257">
        <v>38.198515454999999</v>
      </c>
      <c r="O43" s="257">
        <v>31.199033898</v>
      </c>
      <c r="P43" s="257">
        <v>29.348741313000001</v>
      </c>
      <c r="Q43" s="257">
        <v>52.971185677999998</v>
      </c>
      <c r="R43" s="257">
        <v>89.941496947999994</v>
      </c>
      <c r="S43" s="257">
        <v>204.61766994000001</v>
      </c>
      <c r="T43" s="257">
        <v>366.47178019</v>
      </c>
      <c r="U43" s="257">
        <v>441.89049212999998</v>
      </c>
      <c r="V43" s="257">
        <v>427.49187396000002</v>
      </c>
      <c r="W43" s="257">
        <v>277.72992369000002</v>
      </c>
      <c r="X43" s="257">
        <v>125.75438736</v>
      </c>
      <c r="Y43" s="257">
        <v>49.882868242000001</v>
      </c>
      <c r="Z43" s="257">
        <v>46.156462759</v>
      </c>
      <c r="AA43" s="257">
        <v>29.642781585000002</v>
      </c>
      <c r="AB43" s="257">
        <v>29.705867298000001</v>
      </c>
      <c r="AC43" s="257">
        <v>57.288621380999999</v>
      </c>
      <c r="AD43" s="257">
        <v>87.773383103</v>
      </c>
      <c r="AE43" s="257">
        <v>206.26651867999999</v>
      </c>
      <c r="AF43" s="257">
        <v>371.69626677999997</v>
      </c>
      <c r="AG43" s="257">
        <v>447.96565049999998</v>
      </c>
      <c r="AH43" s="257">
        <v>429.55609619000001</v>
      </c>
      <c r="AI43" s="257">
        <v>289.40531487999999</v>
      </c>
      <c r="AJ43" s="257">
        <v>130.87437048999999</v>
      </c>
      <c r="AK43" s="257">
        <v>51.763095976999999</v>
      </c>
      <c r="AL43" s="257">
        <v>47.143061797999998</v>
      </c>
      <c r="AM43" s="257">
        <v>29.923974046000001</v>
      </c>
      <c r="AN43" s="257">
        <v>32.949007745999999</v>
      </c>
      <c r="AO43" s="257">
        <v>56.460869098000003</v>
      </c>
      <c r="AP43" s="257">
        <v>94.160034437999997</v>
      </c>
      <c r="AQ43" s="257">
        <v>209.50551215999999</v>
      </c>
      <c r="AR43" s="257">
        <v>371.50846407</v>
      </c>
      <c r="AS43" s="257">
        <v>453.98219886999999</v>
      </c>
      <c r="AT43" s="257">
        <v>419.82946234000002</v>
      </c>
      <c r="AU43" s="257">
        <v>286.82954087000002</v>
      </c>
      <c r="AV43" s="257">
        <v>127.76844735</v>
      </c>
      <c r="AW43" s="257">
        <v>53.646531228999997</v>
      </c>
      <c r="AX43" s="257">
        <v>45.699923194</v>
      </c>
      <c r="AY43" s="257">
        <v>28.964600698999998</v>
      </c>
      <c r="AZ43" s="257">
        <v>36.603666320999999</v>
      </c>
      <c r="BA43" s="341">
        <v>54.89038</v>
      </c>
      <c r="BB43" s="341">
        <v>95.06541</v>
      </c>
      <c r="BC43" s="341">
        <v>218.0351</v>
      </c>
      <c r="BD43" s="341">
        <v>370.9579</v>
      </c>
      <c r="BE43" s="341">
        <v>456.3229</v>
      </c>
      <c r="BF43" s="341">
        <v>425.27879999999999</v>
      </c>
      <c r="BG43" s="341">
        <v>298.12939999999998</v>
      </c>
      <c r="BH43" s="341">
        <v>135.58680000000001</v>
      </c>
      <c r="BI43" s="341">
        <v>57.534790000000001</v>
      </c>
      <c r="BJ43" s="341">
        <v>45.87303</v>
      </c>
      <c r="BK43" s="341">
        <v>29.72907</v>
      </c>
      <c r="BL43" s="341">
        <v>40.689190000000004</v>
      </c>
      <c r="BM43" s="341">
        <v>55.614780000000003</v>
      </c>
      <c r="BN43" s="341">
        <v>95.745699999999999</v>
      </c>
      <c r="BO43" s="341">
        <v>218.4229</v>
      </c>
      <c r="BP43" s="341">
        <v>370.66449999999998</v>
      </c>
      <c r="BQ43" s="341">
        <v>463.2</v>
      </c>
      <c r="BR43" s="341">
        <v>424.34769999999997</v>
      </c>
      <c r="BS43" s="341">
        <v>299.12670000000003</v>
      </c>
      <c r="BT43" s="341">
        <v>135.1825</v>
      </c>
      <c r="BU43" s="341">
        <v>57.6646</v>
      </c>
      <c r="BV43" s="341">
        <v>45.73216</v>
      </c>
    </row>
    <row r="44" spans="1:74" ht="11.1" customHeight="1" x14ac:dyDescent="0.2">
      <c r="A44" s="9" t="s">
        <v>161</v>
      </c>
      <c r="B44" s="212" t="s">
        <v>561</v>
      </c>
      <c r="C44" s="257">
        <v>6.6755428348999999</v>
      </c>
      <c r="D44" s="257">
        <v>2.7302208272000001</v>
      </c>
      <c r="E44" s="257">
        <v>23.256039335000001</v>
      </c>
      <c r="F44" s="257">
        <v>35.382306399000001</v>
      </c>
      <c r="G44" s="257">
        <v>149.13893107999999</v>
      </c>
      <c r="H44" s="257">
        <v>341.30044380999999</v>
      </c>
      <c r="I44" s="257">
        <v>407.71365907000001</v>
      </c>
      <c r="J44" s="257">
        <v>416.98318467000001</v>
      </c>
      <c r="K44" s="257">
        <v>227.52661287000001</v>
      </c>
      <c r="L44" s="257">
        <v>45.968387602999996</v>
      </c>
      <c r="M44" s="257">
        <v>3.1595812459000001</v>
      </c>
      <c r="N44" s="257">
        <v>2.7420330761999998</v>
      </c>
      <c r="O44" s="257">
        <v>5.7298010307</v>
      </c>
      <c r="P44" s="257">
        <v>2.1641909976</v>
      </c>
      <c r="Q44" s="257">
        <v>24.463620073000001</v>
      </c>
      <c r="R44" s="257">
        <v>38.371170980999999</v>
      </c>
      <c r="S44" s="257">
        <v>156.98817310999999</v>
      </c>
      <c r="T44" s="257">
        <v>345.76829662</v>
      </c>
      <c r="U44" s="257">
        <v>408.84474777000003</v>
      </c>
      <c r="V44" s="257">
        <v>405.83805371</v>
      </c>
      <c r="W44" s="257">
        <v>222.48518793</v>
      </c>
      <c r="X44" s="257">
        <v>47.085444774000003</v>
      </c>
      <c r="Y44" s="257">
        <v>4.0828720295999998</v>
      </c>
      <c r="Z44" s="257">
        <v>5.0679103021999996</v>
      </c>
      <c r="AA44" s="257">
        <v>4.1097678970000002</v>
      </c>
      <c r="AB44" s="257">
        <v>2.3907968513000002</v>
      </c>
      <c r="AC44" s="257">
        <v>26.322107426999999</v>
      </c>
      <c r="AD44" s="257">
        <v>34.221102264999999</v>
      </c>
      <c r="AE44" s="257">
        <v>156.57570046000001</v>
      </c>
      <c r="AF44" s="257">
        <v>353.17173381999999</v>
      </c>
      <c r="AG44" s="257">
        <v>411.98508762</v>
      </c>
      <c r="AH44" s="257">
        <v>404.97225042999997</v>
      </c>
      <c r="AI44" s="257">
        <v>238.70633674000001</v>
      </c>
      <c r="AJ44" s="257">
        <v>55.234124313999999</v>
      </c>
      <c r="AK44" s="257">
        <v>5.0542203072999996</v>
      </c>
      <c r="AL44" s="257">
        <v>5.1446408255999998</v>
      </c>
      <c r="AM44" s="257">
        <v>5.5848789401000003</v>
      </c>
      <c r="AN44" s="257">
        <v>4.0444472281000001</v>
      </c>
      <c r="AO44" s="257">
        <v>24.481243148000001</v>
      </c>
      <c r="AP44" s="257">
        <v>40.370696950000003</v>
      </c>
      <c r="AQ44" s="257">
        <v>152.21152683</v>
      </c>
      <c r="AR44" s="257">
        <v>346.14011240999997</v>
      </c>
      <c r="AS44" s="257">
        <v>417.78285013999999</v>
      </c>
      <c r="AT44" s="257">
        <v>383.61925587000002</v>
      </c>
      <c r="AU44" s="257">
        <v>230.03717669</v>
      </c>
      <c r="AV44" s="257">
        <v>52.903084810999999</v>
      </c>
      <c r="AW44" s="257">
        <v>5.3084696193000003</v>
      </c>
      <c r="AX44" s="257">
        <v>4.6877604416</v>
      </c>
      <c r="AY44" s="257">
        <v>5.4243226889000002</v>
      </c>
      <c r="AZ44" s="257">
        <v>5.8939830969999996</v>
      </c>
      <c r="BA44" s="341">
        <v>24.527909999999999</v>
      </c>
      <c r="BB44" s="341">
        <v>38.580640000000002</v>
      </c>
      <c r="BC44" s="341">
        <v>166.85149999999999</v>
      </c>
      <c r="BD44" s="341">
        <v>348.9683</v>
      </c>
      <c r="BE44" s="341">
        <v>420.80029999999999</v>
      </c>
      <c r="BF44" s="341">
        <v>387.84500000000003</v>
      </c>
      <c r="BG44" s="341">
        <v>240.4547</v>
      </c>
      <c r="BH44" s="341">
        <v>57.290030000000002</v>
      </c>
      <c r="BI44" s="341">
        <v>5.273269</v>
      </c>
      <c r="BJ44" s="341">
        <v>4.6039820000000002</v>
      </c>
      <c r="BK44" s="341">
        <v>5.4649299999999998</v>
      </c>
      <c r="BL44" s="341">
        <v>6.1625930000000002</v>
      </c>
      <c r="BM44" s="341">
        <v>24.096029999999999</v>
      </c>
      <c r="BN44" s="341">
        <v>39.624279999999999</v>
      </c>
      <c r="BO44" s="341">
        <v>167.06129999999999</v>
      </c>
      <c r="BP44" s="341">
        <v>344.74540000000002</v>
      </c>
      <c r="BQ44" s="341">
        <v>430.94690000000003</v>
      </c>
      <c r="BR44" s="341">
        <v>393.88510000000002</v>
      </c>
      <c r="BS44" s="341">
        <v>239.52809999999999</v>
      </c>
      <c r="BT44" s="341">
        <v>59.60013</v>
      </c>
      <c r="BU44" s="341">
        <v>5.6758759999999997</v>
      </c>
      <c r="BV44" s="341">
        <v>4.8235849999999996</v>
      </c>
    </row>
    <row r="45" spans="1:74" ht="11.1" customHeight="1" x14ac:dyDescent="0.2">
      <c r="A45" s="9" t="s">
        <v>162</v>
      </c>
      <c r="B45" s="212" t="s">
        <v>562</v>
      </c>
      <c r="C45" s="257">
        <v>15.794730126999999</v>
      </c>
      <c r="D45" s="257">
        <v>16.253739452000001</v>
      </c>
      <c r="E45" s="257">
        <v>62.038953006</v>
      </c>
      <c r="F45" s="257">
        <v>116.13962727000001</v>
      </c>
      <c r="G45" s="257">
        <v>275.56247523000002</v>
      </c>
      <c r="H45" s="257">
        <v>491.13678450999998</v>
      </c>
      <c r="I45" s="257">
        <v>554.98961769000005</v>
      </c>
      <c r="J45" s="257">
        <v>585.87122793000003</v>
      </c>
      <c r="K45" s="257">
        <v>377.47233649999998</v>
      </c>
      <c r="L45" s="257">
        <v>140.24547723000001</v>
      </c>
      <c r="M45" s="257">
        <v>34.51320613</v>
      </c>
      <c r="N45" s="257">
        <v>8.9812263408999993</v>
      </c>
      <c r="O45" s="257">
        <v>13.723877177</v>
      </c>
      <c r="P45" s="257">
        <v>14.758643332</v>
      </c>
      <c r="Q45" s="257">
        <v>61.923276057000002</v>
      </c>
      <c r="R45" s="257">
        <v>121.74410798</v>
      </c>
      <c r="S45" s="257">
        <v>278.32546423999997</v>
      </c>
      <c r="T45" s="257">
        <v>489.58021581000003</v>
      </c>
      <c r="U45" s="257">
        <v>558.75054531000001</v>
      </c>
      <c r="V45" s="257">
        <v>586.26918735000004</v>
      </c>
      <c r="W45" s="257">
        <v>372.38557550000002</v>
      </c>
      <c r="X45" s="257">
        <v>145.58895408000001</v>
      </c>
      <c r="Y45" s="257">
        <v>34.388237248999999</v>
      </c>
      <c r="Z45" s="257">
        <v>11.024224648000001</v>
      </c>
      <c r="AA45" s="257">
        <v>11.175550998</v>
      </c>
      <c r="AB45" s="257">
        <v>16.252152703</v>
      </c>
      <c r="AC45" s="257">
        <v>62.100851169000002</v>
      </c>
      <c r="AD45" s="257">
        <v>113.61501816000001</v>
      </c>
      <c r="AE45" s="257">
        <v>270.99905491999999</v>
      </c>
      <c r="AF45" s="257">
        <v>491.81135265</v>
      </c>
      <c r="AG45" s="257">
        <v>563.97808940000004</v>
      </c>
      <c r="AH45" s="257">
        <v>579.82089353000003</v>
      </c>
      <c r="AI45" s="257">
        <v>383.76809403999999</v>
      </c>
      <c r="AJ45" s="257">
        <v>154.27556200000001</v>
      </c>
      <c r="AK45" s="257">
        <v>38.429170264</v>
      </c>
      <c r="AL45" s="257">
        <v>11.848579279000001</v>
      </c>
      <c r="AM45" s="257">
        <v>14.038257271000001</v>
      </c>
      <c r="AN45" s="257">
        <v>22.071975108</v>
      </c>
      <c r="AO45" s="257">
        <v>63.642559886000001</v>
      </c>
      <c r="AP45" s="257">
        <v>122.29999857</v>
      </c>
      <c r="AQ45" s="257">
        <v>269.56865031000001</v>
      </c>
      <c r="AR45" s="257">
        <v>494.85328246</v>
      </c>
      <c r="AS45" s="257">
        <v>576.37171570999999</v>
      </c>
      <c r="AT45" s="257">
        <v>573.77623428000004</v>
      </c>
      <c r="AU45" s="257">
        <v>381.77011663000002</v>
      </c>
      <c r="AV45" s="257">
        <v>152.0140562</v>
      </c>
      <c r="AW45" s="257">
        <v>40.957308517999998</v>
      </c>
      <c r="AX45" s="257">
        <v>10.84611123</v>
      </c>
      <c r="AY45" s="257">
        <v>13.503017513</v>
      </c>
      <c r="AZ45" s="257">
        <v>22.763177322000001</v>
      </c>
      <c r="BA45" s="341">
        <v>67.196539999999999</v>
      </c>
      <c r="BB45" s="341">
        <v>118.0371</v>
      </c>
      <c r="BC45" s="341">
        <v>280.07339999999999</v>
      </c>
      <c r="BD45" s="341">
        <v>498.98689999999999</v>
      </c>
      <c r="BE45" s="341">
        <v>582.29139999999995</v>
      </c>
      <c r="BF45" s="341">
        <v>578.88469999999995</v>
      </c>
      <c r="BG45" s="341">
        <v>390.95729999999998</v>
      </c>
      <c r="BH45" s="341">
        <v>155.3665</v>
      </c>
      <c r="BI45" s="341">
        <v>38.726439999999997</v>
      </c>
      <c r="BJ45" s="341">
        <v>10.956390000000001</v>
      </c>
      <c r="BK45" s="341">
        <v>13.16934</v>
      </c>
      <c r="BL45" s="341">
        <v>21.99747</v>
      </c>
      <c r="BM45" s="341">
        <v>66.259510000000006</v>
      </c>
      <c r="BN45" s="341">
        <v>119.1863</v>
      </c>
      <c r="BO45" s="341">
        <v>279.9898</v>
      </c>
      <c r="BP45" s="341">
        <v>493.29129999999998</v>
      </c>
      <c r="BQ45" s="341">
        <v>580.1694</v>
      </c>
      <c r="BR45" s="341">
        <v>580.02509999999995</v>
      </c>
      <c r="BS45" s="341">
        <v>396.27800000000002</v>
      </c>
      <c r="BT45" s="341">
        <v>159.13570000000001</v>
      </c>
      <c r="BU45" s="341">
        <v>39.528120000000001</v>
      </c>
      <c r="BV45" s="341">
        <v>11.80509</v>
      </c>
    </row>
    <row r="46" spans="1:74" ht="11.1" customHeight="1" x14ac:dyDescent="0.2">
      <c r="A46" s="9" t="s">
        <v>163</v>
      </c>
      <c r="B46" s="212" t="s">
        <v>563</v>
      </c>
      <c r="C46" s="257">
        <v>1.008716817</v>
      </c>
      <c r="D46" s="257">
        <v>2.5060061882000002</v>
      </c>
      <c r="E46" s="257">
        <v>13.72367184</v>
      </c>
      <c r="F46" s="257">
        <v>40.084234555000002</v>
      </c>
      <c r="G46" s="257">
        <v>118.72545105</v>
      </c>
      <c r="H46" s="257">
        <v>264.52516652999998</v>
      </c>
      <c r="I46" s="257">
        <v>397.14645041</v>
      </c>
      <c r="J46" s="257">
        <v>332.80616015999999</v>
      </c>
      <c r="K46" s="257">
        <v>199.13639097999999</v>
      </c>
      <c r="L46" s="257">
        <v>63.830725712000003</v>
      </c>
      <c r="M46" s="257">
        <v>11.204336444000001</v>
      </c>
      <c r="N46" s="257">
        <v>0</v>
      </c>
      <c r="O46" s="257">
        <v>1.0583971731999999</v>
      </c>
      <c r="P46" s="257">
        <v>3.3763664095000001</v>
      </c>
      <c r="Q46" s="257">
        <v>16.245736298000001</v>
      </c>
      <c r="R46" s="257">
        <v>41.016369578000003</v>
      </c>
      <c r="S46" s="257">
        <v>114.09931009</v>
      </c>
      <c r="T46" s="257">
        <v>273.86675029000003</v>
      </c>
      <c r="U46" s="257">
        <v>387.83327272000002</v>
      </c>
      <c r="V46" s="257">
        <v>338.9331775</v>
      </c>
      <c r="W46" s="257">
        <v>203.04236455</v>
      </c>
      <c r="X46" s="257">
        <v>65.531316704000005</v>
      </c>
      <c r="Y46" s="257">
        <v>10.353251695000001</v>
      </c>
      <c r="Z46" s="257">
        <v>0</v>
      </c>
      <c r="AA46" s="257">
        <v>0.91442596048000002</v>
      </c>
      <c r="AB46" s="257">
        <v>3.9879478284999998</v>
      </c>
      <c r="AC46" s="257">
        <v>18.225069734000002</v>
      </c>
      <c r="AD46" s="257">
        <v>41.364394504000003</v>
      </c>
      <c r="AE46" s="257">
        <v>107.67455861000001</v>
      </c>
      <c r="AF46" s="257">
        <v>275.13022704000002</v>
      </c>
      <c r="AG46" s="257">
        <v>385.85345672</v>
      </c>
      <c r="AH46" s="257">
        <v>338.96165572000001</v>
      </c>
      <c r="AI46" s="257">
        <v>205.57763975</v>
      </c>
      <c r="AJ46" s="257">
        <v>70.384303908000007</v>
      </c>
      <c r="AK46" s="257">
        <v>10.50691462</v>
      </c>
      <c r="AL46" s="257">
        <v>0</v>
      </c>
      <c r="AM46" s="257">
        <v>0.91442596048000002</v>
      </c>
      <c r="AN46" s="257">
        <v>4.2043051697999996</v>
      </c>
      <c r="AO46" s="257">
        <v>19.055954962000001</v>
      </c>
      <c r="AP46" s="257">
        <v>41.992707258999999</v>
      </c>
      <c r="AQ46" s="257">
        <v>105.18728254</v>
      </c>
      <c r="AR46" s="257">
        <v>278.94474830000001</v>
      </c>
      <c r="AS46" s="257">
        <v>384.45810768000001</v>
      </c>
      <c r="AT46" s="257">
        <v>334.72131210999999</v>
      </c>
      <c r="AU46" s="257">
        <v>203.39171166</v>
      </c>
      <c r="AV46" s="257">
        <v>72.848783960000006</v>
      </c>
      <c r="AW46" s="257">
        <v>11.364059535000001</v>
      </c>
      <c r="AX46" s="257">
        <v>0.11673343487</v>
      </c>
      <c r="AY46" s="257">
        <v>1.3678958282</v>
      </c>
      <c r="AZ46" s="257">
        <v>4.2922200664999997</v>
      </c>
      <c r="BA46" s="341">
        <v>19.193190000000001</v>
      </c>
      <c r="BB46" s="341">
        <v>45.20317</v>
      </c>
      <c r="BC46" s="341">
        <v>110.8291</v>
      </c>
      <c r="BD46" s="341">
        <v>282.41950000000003</v>
      </c>
      <c r="BE46" s="341">
        <v>388.3501</v>
      </c>
      <c r="BF46" s="341">
        <v>336.55709999999999</v>
      </c>
      <c r="BG46" s="341">
        <v>207.79400000000001</v>
      </c>
      <c r="BH46" s="341">
        <v>70.337310000000002</v>
      </c>
      <c r="BI46" s="341">
        <v>10.541880000000001</v>
      </c>
      <c r="BJ46" s="341">
        <v>0.1167334</v>
      </c>
      <c r="BK46" s="341">
        <v>1.1978549999999999</v>
      </c>
      <c r="BL46" s="341">
        <v>4.0307839999999997</v>
      </c>
      <c r="BM46" s="341">
        <v>18.923079999999999</v>
      </c>
      <c r="BN46" s="341">
        <v>45.941600000000001</v>
      </c>
      <c r="BO46" s="341">
        <v>106.1793</v>
      </c>
      <c r="BP46" s="341">
        <v>288.32900000000001</v>
      </c>
      <c r="BQ46" s="341">
        <v>388.17680000000001</v>
      </c>
      <c r="BR46" s="341">
        <v>338.9803</v>
      </c>
      <c r="BS46" s="341">
        <v>206.57</v>
      </c>
      <c r="BT46" s="341">
        <v>72.748649999999998</v>
      </c>
      <c r="BU46" s="341">
        <v>10.050380000000001</v>
      </c>
      <c r="BV46" s="341">
        <v>0.1460439</v>
      </c>
    </row>
    <row r="47" spans="1:74" ht="11.1" customHeight="1" x14ac:dyDescent="0.2">
      <c r="A47" s="9" t="s">
        <v>164</v>
      </c>
      <c r="B47" s="212" t="s">
        <v>564</v>
      </c>
      <c r="C47" s="257">
        <v>8.5942942992999996</v>
      </c>
      <c r="D47" s="257">
        <v>6.8133930409000003</v>
      </c>
      <c r="E47" s="257">
        <v>10.536030093999999</v>
      </c>
      <c r="F47" s="257">
        <v>16.884771556</v>
      </c>
      <c r="G47" s="257">
        <v>48.180267409999999</v>
      </c>
      <c r="H47" s="257">
        <v>105.03171152</v>
      </c>
      <c r="I47" s="257">
        <v>236.8966499</v>
      </c>
      <c r="J47" s="257">
        <v>219.12022463</v>
      </c>
      <c r="K47" s="257">
        <v>145.04602715999999</v>
      </c>
      <c r="L47" s="257">
        <v>42.128797282000001</v>
      </c>
      <c r="M47" s="257">
        <v>14.606851070999999</v>
      </c>
      <c r="N47" s="257">
        <v>8.2541008675</v>
      </c>
      <c r="O47" s="257">
        <v>8.9439340433000005</v>
      </c>
      <c r="P47" s="257">
        <v>7.4338788849000004</v>
      </c>
      <c r="Q47" s="257">
        <v>12.395893702</v>
      </c>
      <c r="R47" s="257">
        <v>17.653306652000001</v>
      </c>
      <c r="S47" s="257">
        <v>46.292923561999999</v>
      </c>
      <c r="T47" s="257">
        <v>115.83687093</v>
      </c>
      <c r="U47" s="257">
        <v>232.55916612999999</v>
      </c>
      <c r="V47" s="257">
        <v>222.21202396000001</v>
      </c>
      <c r="W47" s="257">
        <v>156.14454609000001</v>
      </c>
      <c r="X47" s="257">
        <v>48.833699404000001</v>
      </c>
      <c r="Y47" s="257">
        <v>14.259232448000001</v>
      </c>
      <c r="Z47" s="257">
        <v>8.5610945938</v>
      </c>
      <c r="AA47" s="257">
        <v>8.9141302546999999</v>
      </c>
      <c r="AB47" s="257">
        <v>8.3862421807</v>
      </c>
      <c r="AC47" s="257">
        <v>12.913700241000001</v>
      </c>
      <c r="AD47" s="257">
        <v>19.407274492999999</v>
      </c>
      <c r="AE47" s="257">
        <v>44.741464213</v>
      </c>
      <c r="AF47" s="257">
        <v>116.28164154</v>
      </c>
      <c r="AG47" s="257">
        <v>224.37201347999999</v>
      </c>
      <c r="AH47" s="257">
        <v>227.10040172000001</v>
      </c>
      <c r="AI47" s="257">
        <v>156.09329811000001</v>
      </c>
      <c r="AJ47" s="257">
        <v>50.947571324999998</v>
      </c>
      <c r="AK47" s="257">
        <v>14.326906963000001</v>
      </c>
      <c r="AL47" s="257">
        <v>8.4653480293999994</v>
      </c>
      <c r="AM47" s="257">
        <v>8.8028058430999998</v>
      </c>
      <c r="AN47" s="257">
        <v>8.4246030985000004</v>
      </c>
      <c r="AO47" s="257">
        <v>13.055536997000001</v>
      </c>
      <c r="AP47" s="257">
        <v>20.018531281000001</v>
      </c>
      <c r="AQ47" s="257">
        <v>44.524661622000004</v>
      </c>
      <c r="AR47" s="257">
        <v>120.55451831000001</v>
      </c>
      <c r="AS47" s="257">
        <v>228.96525252000001</v>
      </c>
      <c r="AT47" s="257">
        <v>231.56245673999999</v>
      </c>
      <c r="AU47" s="257">
        <v>160.59947529999999</v>
      </c>
      <c r="AV47" s="257">
        <v>54.473173238000001</v>
      </c>
      <c r="AW47" s="257">
        <v>14.916489842000001</v>
      </c>
      <c r="AX47" s="257">
        <v>8.5696514929000003</v>
      </c>
      <c r="AY47" s="257">
        <v>9.6406557944000006</v>
      </c>
      <c r="AZ47" s="257">
        <v>8.4711610981999996</v>
      </c>
      <c r="BA47" s="341">
        <v>12.6983</v>
      </c>
      <c r="BB47" s="341">
        <v>20.700479999999999</v>
      </c>
      <c r="BC47" s="341">
        <v>45.033079999999998</v>
      </c>
      <c r="BD47" s="341">
        <v>119.2389</v>
      </c>
      <c r="BE47" s="341">
        <v>238.6268</v>
      </c>
      <c r="BF47" s="341">
        <v>233.38759999999999</v>
      </c>
      <c r="BG47" s="341">
        <v>159.04859999999999</v>
      </c>
      <c r="BH47" s="341">
        <v>53.084560000000003</v>
      </c>
      <c r="BI47" s="341">
        <v>14.717650000000001</v>
      </c>
      <c r="BJ47" s="341">
        <v>8.6739080000000008</v>
      </c>
      <c r="BK47" s="341">
        <v>9.4744530000000005</v>
      </c>
      <c r="BL47" s="341">
        <v>8.6634449999999994</v>
      </c>
      <c r="BM47" s="341">
        <v>13.101319999999999</v>
      </c>
      <c r="BN47" s="341">
        <v>21.233720000000002</v>
      </c>
      <c r="BO47" s="341">
        <v>42.087339999999998</v>
      </c>
      <c r="BP47" s="341">
        <v>122.2075</v>
      </c>
      <c r="BQ47" s="341">
        <v>236.203</v>
      </c>
      <c r="BR47" s="341">
        <v>234.4442</v>
      </c>
      <c r="BS47" s="341">
        <v>153.68039999999999</v>
      </c>
      <c r="BT47" s="341">
        <v>54.140779999999999</v>
      </c>
      <c r="BU47" s="341">
        <v>14.45809</v>
      </c>
      <c r="BV47" s="341">
        <v>8.7209509999999995</v>
      </c>
    </row>
    <row r="48" spans="1:74" ht="11.1" customHeight="1" x14ac:dyDescent="0.2">
      <c r="A48" s="9" t="s">
        <v>165</v>
      </c>
      <c r="B48" s="213" t="s">
        <v>592</v>
      </c>
      <c r="C48" s="255">
        <v>9.7685780979000008</v>
      </c>
      <c r="D48" s="255">
        <v>9.2011531134000002</v>
      </c>
      <c r="E48" s="255">
        <v>21.507715144999999</v>
      </c>
      <c r="F48" s="255">
        <v>37.905003850999996</v>
      </c>
      <c r="G48" s="255">
        <v>112.46045488</v>
      </c>
      <c r="H48" s="255">
        <v>245.49812829999999</v>
      </c>
      <c r="I48" s="255">
        <v>349.02359697000003</v>
      </c>
      <c r="J48" s="255">
        <v>323.09804286999997</v>
      </c>
      <c r="K48" s="255">
        <v>177.41377001999999</v>
      </c>
      <c r="L48" s="255">
        <v>57.273782904999997</v>
      </c>
      <c r="M48" s="255">
        <v>16.239985956000002</v>
      </c>
      <c r="N48" s="255">
        <v>9.9670224211999994</v>
      </c>
      <c r="O48" s="255">
        <v>9.5511785214000007</v>
      </c>
      <c r="P48" s="255">
        <v>9.0102286009999997</v>
      </c>
      <c r="Q48" s="255">
        <v>23.067109998999999</v>
      </c>
      <c r="R48" s="255">
        <v>40.699317909000001</v>
      </c>
      <c r="S48" s="255">
        <v>116.75285565</v>
      </c>
      <c r="T48" s="255">
        <v>246.59320575999999</v>
      </c>
      <c r="U48" s="255">
        <v>346.18015028999997</v>
      </c>
      <c r="V48" s="255">
        <v>320.15384906000003</v>
      </c>
      <c r="W48" s="255">
        <v>178.81010388000001</v>
      </c>
      <c r="X48" s="255">
        <v>59.371880996999998</v>
      </c>
      <c r="Y48" s="255">
        <v>17.081318917000001</v>
      </c>
      <c r="Z48" s="255">
        <v>12.026640859</v>
      </c>
      <c r="AA48" s="255">
        <v>8.8464592975999992</v>
      </c>
      <c r="AB48" s="255">
        <v>9.5018552067000002</v>
      </c>
      <c r="AC48" s="255">
        <v>24.466082455999999</v>
      </c>
      <c r="AD48" s="255">
        <v>39.429948287999999</v>
      </c>
      <c r="AE48" s="255">
        <v>115.64056943</v>
      </c>
      <c r="AF48" s="255">
        <v>250.37193754</v>
      </c>
      <c r="AG48" s="255">
        <v>346.41591088000001</v>
      </c>
      <c r="AH48" s="255">
        <v>323.40059659999997</v>
      </c>
      <c r="AI48" s="255">
        <v>187.29539607000001</v>
      </c>
      <c r="AJ48" s="255">
        <v>63.328296301999998</v>
      </c>
      <c r="AK48" s="255">
        <v>18.105769438999999</v>
      </c>
      <c r="AL48" s="255">
        <v>12.356160934</v>
      </c>
      <c r="AM48" s="255">
        <v>9.3586236180999993</v>
      </c>
      <c r="AN48" s="255">
        <v>11.022088469</v>
      </c>
      <c r="AO48" s="255">
        <v>24.496781418000001</v>
      </c>
      <c r="AP48" s="255">
        <v>42.551778235</v>
      </c>
      <c r="AQ48" s="255">
        <v>114.42141845</v>
      </c>
      <c r="AR48" s="255">
        <v>251.34716521999999</v>
      </c>
      <c r="AS48" s="255">
        <v>352.02669938999998</v>
      </c>
      <c r="AT48" s="255">
        <v>316.44704958</v>
      </c>
      <c r="AU48" s="255">
        <v>187.06366550000001</v>
      </c>
      <c r="AV48" s="255">
        <v>63.019338183000002</v>
      </c>
      <c r="AW48" s="255">
        <v>19.041199063000001</v>
      </c>
      <c r="AX48" s="255">
        <v>11.991885809999999</v>
      </c>
      <c r="AY48" s="255">
        <v>9.2913978835000002</v>
      </c>
      <c r="AZ48" s="255">
        <v>12.008945188</v>
      </c>
      <c r="BA48" s="342">
        <v>24.661259999999999</v>
      </c>
      <c r="BB48" s="342">
        <v>42.586019999999998</v>
      </c>
      <c r="BC48" s="342">
        <v>122.5</v>
      </c>
      <c r="BD48" s="342">
        <v>252.17259999999999</v>
      </c>
      <c r="BE48" s="342">
        <v>356.5138</v>
      </c>
      <c r="BF48" s="342">
        <v>323.39190000000002</v>
      </c>
      <c r="BG48" s="342">
        <v>193.13200000000001</v>
      </c>
      <c r="BH48" s="342">
        <v>65.074669999999998</v>
      </c>
      <c r="BI48" s="342">
        <v>19.499140000000001</v>
      </c>
      <c r="BJ48" s="342">
        <v>12.08487</v>
      </c>
      <c r="BK48" s="342">
        <v>9.3940429999999999</v>
      </c>
      <c r="BL48" s="342">
        <v>12.79683</v>
      </c>
      <c r="BM48" s="342">
        <v>24.776509999999998</v>
      </c>
      <c r="BN48" s="342">
        <v>43.241050000000001</v>
      </c>
      <c r="BO48" s="342">
        <v>122.2636</v>
      </c>
      <c r="BP48" s="342">
        <v>253.59520000000001</v>
      </c>
      <c r="BQ48" s="342">
        <v>362.74400000000003</v>
      </c>
      <c r="BR48" s="342">
        <v>325.44529999999997</v>
      </c>
      <c r="BS48" s="342">
        <v>193.91</v>
      </c>
      <c r="BT48" s="342">
        <v>66.369730000000004</v>
      </c>
      <c r="BU48" s="342">
        <v>19.635429999999999</v>
      </c>
      <c r="BV48" s="342">
        <v>12.211930000000001</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726"/>
      <c r="BE49" s="726"/>
      <c r="BF49" s="726"/>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59" t="s">
        <v>1003</v>
      </c>
      <c r="C50" s="782"/>
      <c r="D50" s="782"/>
      <c r="E50" s="782"/>
      <c r="F50" s="782"/>
      <c r="G50" s="782"/>
      <c r="H50" s="782"/>
      <c r="I50" s="782"/>
      <c r="J50" s="782"/>
      <c r="K50" s="782"/>
      <c r="L50" s="782"/>
      <c r="M50" s="782"/>
      <c r="N50" s="782"/>
      <c r="O50" s="782"/>
      <c r="P50" s="782"/>
      <c r="Q50" s="782"/>
      <c r="AY50" s="505"/>
      <c r="AZ50" s="505"/>
      <c r="BA50" s="505"/>
      <c r="BB50" s="505"/>
      <c r="BC50" s="776"/>
      <c r="BD50" s="776"/>
      <c r="BE50" s="776"/>
      <c r="BF50" s="776"/>
      <c r="BG50" s="505"/>
      <c r="BH50" s="505"/>
      <c r="BI50" s="505"/>
      <c r="BJ50" s="505"/>
    </row>
    <row r="51" spans="1:74" s="472" customFormat="1" ht="12" customHeight="1" x14ac:dyDescent="0.2">
      <c r="A51" s="469"/>
      <c r="B51" s="803" t="s">
        <v>174</v>
      </c>
      <c r="C51" s="803"/>
      <c r="D51" s="803"/>
      <c r="E51" s="803"/>
      <c r="F51" s="803"/>
      <c r="G51" s="803"/>
      <c r="H51" s="803"/>
      <c r="I51" s="803"/>
      <c r="J51" s="803"/>
      <c r="K51" s="803"/>
      <c r="L51" s="803"/>
      <c r="M51" s="803"/>
      <c r="N51" s="803"/>
      <c r="O51" s="803"/>
      <c r="P51" s="803"/>
      <c r="Q51" s="803"/>
      <c r="AY51" s="506"/>
      <c r="AZ51" s="506"/>
      <c r="BA51" s="506"/>
      <c r="BB51" s="506"/>
      <c r="BC51" s="727"/>
      <c r="BD51" s="727"/>
      <c r="BE51" s="727"/>
      <c r="BF51" s="727"/>
      <c r="BG51" s="506"/>
      <c r="BH51" s="506"/>
      <c r="BI51" s="506"/>
      <c r="BJ51" s="506"/>
    </row>
    <row r="52" spans="1:74" s="472" customFormat="1" ht="12" customHeight="1" x14ac:dyDescent="0.2">
      <c r="A52" s="473"/>
      <c r="B52" s="860" t="s">
        <v>175</v>
      </c>
      <c r="C52" s="804"/>
      <c r="D52" s="804"/>
      <c r="E52" s="804"/>
      <c r="F52" s="804"/>
      <c r="G52" s="804"/>
      <c r="H52" s="804"/>
      <c r="I52" s="804"/>
      <c r="J52" s="804"/>
      <c r="K52" s="804"/>
      <c r="L52" s="804"/>
      <c r="M52" s="804"/>
      <c r="N52" s="804"/>
      <c r="O52" s="804"/>
      <c r="P52" s="804"/>
      <c r="Q52" s="800"/>
      <c r="AY52" s="506"/>
      <c r="AZ52" s="506"/>
      <c r="BA52" s="506"/>
      <c r="BB52" s="506"/>
      <c r="BC52" s="506"/>
      <c r="BD52" s="727"/>
      <c r="BE52" s="727"/>
      <c r="BF52" s="727"/>
      <c r="BG52" s="506"/>
      <c r="BH52" s="506"/>
      <c r="BI52" s="506"/>
      <c r="BJ52" s="506"/>
    </row>
    <row r="53" spans="1:74" s="472" customFormat="1" ht="12" customHeight="1" x14ac:dyDescent="0.2">
      <c r="A53" s="473"/>
      <c r="B53" s="860" t="s">
        <v>170</v>
      </c>
      <c r="C53" s="804"/>
      <c r="D53" s="804"/>
      <c r="E53" s="804"/>
      <c r="F53" s="804"/>
      <c r="G53" s="804"/>
      <c r="H53" s="804"/>
      <c r="I53" s="804"/>
      <c r="J53" s="804"/>
      <c r="K53" s="804"/>
      <c r="L53" s="804"/>
      <c r="M53" s="804"/>
      <c r="N53" s="804"/>
      <c r="O53" s="804"/>
      <c r="P53" s="804"/>
      <c r="Q53" s="800"/>
      <c r="AY53" s="506"/>
      <c r="AZ53" s="506"/>
      <c r="BA53" s="506"/>
      <c r="BB53" s="506"/>
      <c r="BC53" s="506"/>
      <c r="BD53" s="727"/>
      <c r="BE53" s="727"/>
      <c r="BF53" s="727"/>
      <c r="BG53" s="506"/>
      <c r="BH53" s="506"/>
      <c r="BI53" s="506"/>
      <c r="BJ53" s="506"/>
    </row>
    <row r="54" spans="1:74" s="472" customFormat="1" ht="12" customHeight="1" x14ac:dyDescent="0.2">
      <c r="A54" s="473"/>
      <c r="B54" s="860" t="s">
        <v>470</v>
      </c>
      <c r="C54" s="804"/>
      <c r="D54" s="804"/>
      <c r="E54" s="804"/>
      <c r="F54" s="804"/>
      <c r="G54" s="804"/>
      <c r="H54" s="804"/>
      <c r="I54" s="804"/>
      <c r="J54" s="804"/>
      <c r="K54" s="804"/>
      <c r="L54" s="804"/>
      <c r="M54" s="804"/>
      <c r="N54" s="804"/>
      <c r="O54" s="804"/>
      <c r="P54" s="804"/>
      <c r="Q54" s="800"/>
      <c r="AY54" s="506"/>
      <c r="AZ54" s="506"/>
      <c r="BA54" s="506"/>
      <c r="BB54" s="506"/>
      <c r="BC54" s="506"/>
      <c r="BD54" s="727"/>
      <c r="BE54" s="727"/>
      <c r="BF54" s="727"/>
      <c r="BG54" s="506"/>
      <c r="BH54" s="506"/>
      <c r="BI54" s="506"/>
      <c r="BJ54" s="506"/>
    </row>
    <row r="55" spans="1:74" s="474" customFormat="1" ht="12" customHeight="1" x14ac:dyDescent="0.2">
      <c r="A55" s="473"/>
      <c r="B55" s="860" t="s">
        <v>171</v>
      </c>
      <c r="C55" s="804"/>
      <c r="D55" s="804"/>
      <c r="E55" s="804"/>
      <c r="F55" s="804"/>
      <c r="G55" s="804"/>
      <c r="H55" s="804"/>
      <c r="I55" s="804"/>
      <c r="J55" s="804"/>
      <c r="K55" s="804"/>
      <c r="L55" s="804"/>
      <c r="M55" s="804"/>
      <c r="N55" s="804"/>
      <c r="O55" s="804"/>
      <c r="P55" s="804"/>
      <c r="Q55" s="800"/>
      <c r="AY55" s="507"/>
      <c r="AZ55" s="507"/>
      <c r="BA55" s="507"/>
      <c r="BB55" s="507"/>
      <c r="BC55" s="507"/>
      <c r="BD55" s="728"/>
      <c r="BE55" s="728"/>
      <c r="BF55" s="728"/>
      <c r="BG55" s="507"/>
      <c r="BH55" s="507"/>
      <c r="BI55" s="507"/>
      <c r="BJ55" s="507"/>
    </row>
    <row r="56" spans="1:74" s="474" customFormat="1" ht="12" customHeight="1" x14ac:dyDescent="0.2">
      <c r="A56" s="473"/>
      <c r="B56" s="803" t="s">
        <v>172</v>
      </c>
      <c r="C56" s="804"/>
      <c r="D56" s="804"/>
      <c r="E56" s="804"/>
      <c r="F56" s="804"/>
      <c r="G56" s="804"/>
      <c r="H56" s="804"/>
      <c r="I56" s="804"/>
      <c r="J56" s="804"/>
      <c r="K56" s="804"/>
      <c r="L56" s="804"/>
      <c r="M56" s="804"/>
      <c r="N56" s="804"/>
      <c r="O56" s="804"/>
      <c r="P56" s="804"/>
      <c r="Q56" s="800"/>
      <c r="AY56" s="507"/>
      <c r="AZ56" s="507"/>
      <c r="BA56" s="507"/>
      <c r="BB56" s="507"/>
      <c r="BC56" s="507"/>
      <c r="BD56" s="728"/>
      <c r="BE56" s="728"/>
      <c r="BF56" s="728"/>
      <c r="BG56" s="507"/>
      <c r="BH56" s="507"/>
      <c r="BI56" s="507"/>
      <c r="BJ56" s="507"/>
    </row>
    <row r="57" spans="1:74" s="474" customFormat="1" ht="12" customHeight="1" x14ac:dyDescent="0.2">
      <c r="A57" s="436"/>
      <c r="B57" s="812" t="s">
        <v>173</v>
      </c>
      <c r="C57" s="800"/>
      <c r="D57" s="800"/>
      <c r="E57" s="800"/>
      <c r="F57" s="800"/>
      <c r="G57" s="800"/>
      <c r="H57" s="800"/>
      <c r="I57" s="800"/>
      <c r="J57" s="800"/>
      <c r="K57" s="800"/>
      <c r="L57" s="800"/>
      <c r="M57" s="800"/>
      <c r="N57" s="800"/>
      <c r="O57" s="800"/>
      <c r="P57" s="800"/>
      <c r="Q57" s="800"/>
      <c r="AY57" s="507"/>
      <c r="AZ57" s="507"/>
      <c r="BA57" s="507"/>
      <c r="BB57" s="507"/>
      <c r="BC57" s="507"/>
      <c r="BD57" s="728"/>
      <c r="BE57" s="728"/>
      <c r="BF57" s="728"/>
      <c r="BG57" s="507"/>
      <c r="BH57" s="507"/>
      <c r="BI57" s="507"/>
      <c r="BJ57" s="507"/>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O5" transitionEvaluation="1" transitionEntry="1" codeName="Sheet3">
    <pageSetUpPr fitToPage="1"/>
  </sheetPr>
  <dimension ref="A1:BV14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2" sqref="B2"/>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5" width="6.5703125" style="337" customWidth="1"/>
    <col min="56" max="58" width="6.5703125" style="769" customWidth="1"/>
    <col min="59" max="62" width="6.5703125" style="337" customWidth="1"/>
    <col min="63" max="74" width="6.5703125" style="12" customWidth="1"/>
    <col min="75" max="16384" width="9.5703125" style="12"/>
  </cols>
  <sheetData>
    <row r="1" spans="1:74" s="11" customFormat="1" ht="12.75" x14ac:dyDescent="0.2">
      <c r="A1" s="791" t="s">
        <v>982</v>
      </c>
      <c r="B1" s="795" t="s">
        <v>248</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c r="AY1" s="496"/>
      <c r="AZ1" s="496"/>
      <c r="BA1" s="496"/>
      <c r="BB1" s="496"/>
      <c r="BC1" s="496"/>
      <c r="BD1" s="766"/>
      <c r="BE1" s="766"/>
      <c r="BF1" s="766"/>
      <c r="BG1" s="496"/>
      <c r="BH1" s="496"/>
      <c r="BI1" s="496"/>
      <c r="BJ1" s="496"/>
    </row>
    <row r="2" spans="1:74" s="13" customFormat="1" ht="12.75" x14ac:dyDescent="0.2">
      <c r="A2" s="792"/>
      <c r="B2" s="541" t="str">
        <f>"U.S. Energy Information Administration  |  Short-Term Energy Outlook  - "&amp;Dates!D1</f>
        <v>U.S. Energy Information Administration  |  Short-Term Energy Outlook  - March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262"/>
      <c r="AY2" s="415"/>
      <c r="AZ2" s="415"/>
      <c r="BA2" s="415"/>
      <c r="BB2" s="415"/>
      <c r="BC2" s="415"/>
      <c r="BD2" s="651"/>
      <c r="BE2" s="651"/>
      <c r="BF2" s="651"/>
      <c r="BG2" s="415"/>
      <c r="BH2" s="415"/>
      <c r="BI2" s="415"/>
      <c r="BJ2" s="415"/>
    </row>
    <row r="3" spans="1:74" ht="12.75" x14ac:dyDescent="0.2">
      <c r="A3" s="14"/>
      <c r="B3" s="15"/>
      <c r="C3" s="796">
        <f>Dates!D3</f>
        <v>2015</v>
      </c>
      <c r="D3" s="787"/>
      <c r="E3" s="787"/>
      <c r="F3" s="787"/>
      <c r="G3" s="787"/>
      <c r="H3" s="787"/>
      <c r="I3" s="787"/>
      <c r="J3" s="787"/>
      <c r="K3" s="787"/>
      <c r="L3" s="787"/>
      <c r="M3" s="787"/>
      <c r="N3" s="788"/>
      <c r="O3" s="796">
        <f>C3+1</f>
        <v>2016</v>
      </c>
      <c r="P3" s="797"/>
      <c r="Q3" s="797"/>
      <c r="R3" s="797"/>
      <c r="S3" s="797"/>
      <c r="T3" s="797"/>
      <c r="U3" s="797"/>
      <c r="V3" s="797"/>
      <c r="W3" s="797"/>
      <c r="X3" s="787"/>
      <c r="Y3" s="787"/>
      <c r="Z3" s="788"/>
      <c r="AA3" s="786">
        <f>O3+1</f>
        <v>2017</v>
      </c>
      <c r="AB3" s="787"/>
      <c r="AC3" s="787"/>
      <c r="AD3" s="787"/>
      <c r="AE3" s="787"/>
      <c r="AF3" s="787"/>
      <c r="AG3" s="787"/>
      <c r="AH3" s="787"/>
      <c r="AI3" s="787"/>
      <c r="AJ3" s="787"/>
      <c r="AK3" s="787"/>
      <c r="AL3" s="788"/>
      <c r="AM3" s="786">
        <f>AA3+1</f>
        <v>2018</v>
      </c>
      <c r="AN3" s="787"/>
      <c r="AO3" s="787"/>
      <c r="AP3" s="787"/>
      <c r="AQ3" s="787"/>
      <c r="AR3" s="787"/>
      <c r="AS3" s="787"/>
      <c r="AT3" s="787"/>
      <c r="AU3" s="787"/>
      <c r="AV3" s="787"/>
      <c r="AW3" s="787"/>
      <c r="AX3" s="788"/>
      <c r="AY3" s="786">
        <f>AM3+1</f>
        <v>2019</v>
      </c>
      <c r="AZ3" s="793"/>
      <c r="BA3" s="793"/>
      <c r="BB3" s="793"/>
      <c r="BC3" s="793"/>
      <c r="BD3" s="793"/>
      <c r="BE3" s="793"/>
      <c r="BF3" s="793"/>
      <c r="BG3" s="793"/>
      <c r="BH3" s="793"/>
      <c r="BI3" s="793"/>
      <c r="BJ3" s="794"/>
      <c r="BK3" s="786">
        <f>AY3+1</f>
        <v>2020</v>
      </c>
      <c r="BL3" s="787"/>
      <c r="BM3" s="787"/>
      <c r="BN3" s="787"/>
      <c r="BO3" s="787"/>
      <c r="BP3" s="787"/>
      <c r="BQ3" s="787"/>
      <c r="BR3" s="787"/>
      <c r="BS3" s="787"/>
      <c r="BT3" s="787"/>
      <c r="BU3" s="787"/>
      <c r="BV3" s="788"/>
    </row>
    <row r="4" spans="1:74"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19"/>
      <c r="B5" s="20" t="s">
        <v>975</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21"/>
      <c r="BE5" s="21"/>
      <c r="BF5" s="21"/>
      <c r="BG5" s="21"/>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21"/>
      <c r="BE6" s="21"/>
      <c r="BF6" s="21"/>
      <c r="BG6" s="21"/>
      <c r="BH6" s="430"/>
      <c r="BI6" s="430"/>
      <c r="BJ6" s="430"/>
      <c r="BK6" s="430"/>
      <c r="BL6" s="430"/>
      <c r="BM6" s="430" t="s">
        <v>1201</v>
      </c>
      <c r="BN6" s="430"/>
      <c r="BO6" s="430"/>
      <c r="BP6" s="430"/>
      <c r="BQ6" s="430"/>
      <c r="BR6" s="430"/>
      <c r="BS6" s="430"/>
      <c r="BT6" s="430"/>
      <c r="BU6" s="430"/>
      <c r="BV6" s="430"/>
    </row>
    <row r="7" spans="1:74" ht="11.1" customHeight="1" x14ac:dyDescent="0.2">
      <c r="A7" s="19"/>
      <c r="B7" s="22" t="s">
        <v>113</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29"/>
      <c r="BA7" s="430"/>
      <c r="BB7" s="430"/>
      <c r="BC7" s="430"/>
      <c r="BD7" s="21"/>
      <c r="BE7" s="21"/>
      <c r="BF7" s="21"/>
      <c r="BG7" s="21"/>
      <c r="BH7" s="430"/>
      <c r="BI7" s="430"/>
      <c r="BJ7" s="430"/>
      <c r="BK7" s="430"/>
      <c r="BL7" s="430"/>
      <c r="BM7" s="430"/>
      <c r="BN7" s="430"/>
      <c r="BO7" s="430"/>
      <c r="BP7" s="430"/>
      <c r="BQ7" s="430"/>
      <c r="BR7" s="430"/>
      <c r="BS7" s="729"/>
      <c r="BT7" s="430"/>
      <c r="BU7" s="430"/>
      <c r="BV7" s="430"/>
    </row>
    <row r="8" spans="1:74" ht="11.1" customHeight="1" x14ac:dyDescent="0.2">
      <c r="A8" s="19" t="s">
        <v>624</v>
      </c>
      <c r="B8" s="23" t="s">
        <v>97</v>
      </c>
      <c r="C8" s="216">
        <v>9.3849210000000003</v>
      </c>
      <c r="D8" s="216">
        <v>9.5105400000000007</v>
      </c>
      <c r="E8" s="216">
        <v>9.5775109999999994</v>
      </c>
      <c r="F8" s="216">
        <v>9.6495099999999994</v>
      </c>
      <c r="G8" s="216">
        <v>9.4636139999999997</v>
      </c>
      <c r="H8" s="216">
        <v>9.344201</v>
      </c>
      <c r="I8" s="216">
        <v>9.4298090000000006</v>
      </c>
      <c r="J8" s="216">
        <v>9.4001909999999995</v>
      </c>
      <c r="K8" s="216">
        <v>9.4599089999999997</v>
      </c>
      <c r="L8" s="216">
        <v>9.3880529999999993</v>
      </c>
      <c r="M8" s="216">
        <v>9.3175129999999999</v>
      </c>
      <c r="N8" s="216">
        <v>9.2513450000000006</v>
      </c>
      <c r="O8" s="216">
        <v>9.1969630000000002</v>
      </c>
      <c r="P8" s="216">
        <v>9.0546579999999999</v>
      </c>
      <c r="Q8" s="216">
        <v>9.0809619999999995</v>
      </c>
      <c r="R8" s="216">
        <v>8.8657819999999994</v>
      </c>
      <c r="S8" s="216">
        <v>8.8239859999999997</v>
      </c>
      <c r="T8" s="216">
        <v>8.6704939999999997</v>
      </c>
      <c r="U8" s="216">
        <v>8.6349940000000007</v>
      </c>
      <c r="V8" s="216">
        <v>8.6702200000000005</v>
      </c>
      <c r="W8" s="216">
        <v>8.5188319999999997</v>
      </c>
      <c r="X8" s="216">
        <v>8.7871539999999992</v>
      </c>
      <c r="Y8" s="216">
        <v>8.8882739999999991</v>
      </c>
      <c r="Z8" s="216">
        <v>8.7779240000000005</v>
      </c>
      <c r="AA8" s="216">
        <v>8.8400929999999995</v>
      </c>
      <c r="AB8" s="216">
        <v>9.0834530000000004</v>
      </c>
      <c r="AC8" s="216">
        <v>9.140288</v>
      </c>
      <c r="AD8" s="216">
        <v>9.0847549999999995</v>
      </c>
      <c r="AE8" s="216">
        <v>9.1678619999999995</v>
      </c>
      <c r="AF8" s="216">
        <v>9.0738129999999995</v>
      </c>
      <c r="AG8" s="216">
        <v>9.2300550000000001</v>
      </c>
      <c r="AH8" s="216">
        <v>9.2435960000000001</v>
      </c>
      <c r="AI8" s="216">
        <v>9.4951950000000007</v>
      </c>
      <c r="AJ8" s="216">
        <v>9.7031130000000001</v>
      </c>
      <c r="AK8" s="216">
        <v>10.103263</v>
      </c>
      <c r="AL8" s="216">
        <v>10.040424</v>
      </c>
      <c r="AM8" s="216">
        <v>9.9945590000000006</v>
      </c>
      <c r="AN8" s="216">
        <v>10.248239</v>
      </c>
      <c r="AO8" s="216">
        <v>10.461342999999999</v>
      </c>
      <c r="AP8" s="216">
        <v>10.475008000000001</v>
      </c>
      <c r="AQ8" s="216">
        <v>10.463893000000001</v>
      </c>
      <c r="AR8" s="216">
        <v>10.672361</v>
      </c>
      <c r="AS8" s="216">
        <v>10.935972</v>
      </c>
      <c r="AT8" s="216">
        <v>11.324999999999999</v>
      </c>
      <c r="AU8" s="216">
        <v>11.470452</v>
      </c>
      <c r="AV8" s="216">
        <v>11.554574000000001</v>
      </c>
      <c r="AW8" s="216">
        <v>11.899820999999999</v>
      </c>
      <c r="AX8" s="216">
        <v>11.848696759999999</v>
      </c>
      <c r="AY8" s="216">
        <v>11.919326195</v>
      </c>
      <c r="AZ8" s="216">
        <v>11.877916558000001</v>
      </c>
      <c r="BA8" s="327">
        <v>12.13424</v>
      </c>
      <c r="BB8" s="327">
        <v>12.238329999999999</v>
      </c>
      <c r="BC8" s="327">
        <v>12.329499999999999</v>
      </c>
      <c r="BD8" s="327">
        <v>12.333500000000001</v>
      </c>
      <c r="BE8" s="327">
        <v>12.31875</v>
      </c>
      <c r="BF8" s="327">
        <v>12.33562</v>
      </c>
      <c r="BG8" s="327">
        <v>12.30817</v>
      </c>
      <c r="BH8" s="327">
        <v>12.489750000000001</v>
      </c>
      <c r="BI8" s="327">
        <v>12.61402</v>
      </c>
      <c r="BJ8" s="327">
        <v>12.62837</v>
      </c>
      <c r="BK8" s="327">
        <v>12.71143</v>
      </c>
      <c r="BL8" s="327">
        <v>12.784330000000001</v>
      </c>
      <c r="BM8" s="327">
        <v>12.87228</v>
      </c>
      <c r="BN8" s="327">
        <v>12.94979</v>
      </c>
      <c r="BO8" s="327">
        <v>13.03257</v>
      </c>
      <c r="BP8" s="327">
        <v>12.99649</v>
      </c>
      <c r="BQ8" s="327">
        <v>12.984400000000001</v>
      </c>
      <c r="BR8" s="327">
        <v>13.05109</v>
      </c>
      <c r="BS8" s="327">
        <v>13.045769999999999</v>
      </c>
      <c r="BT8" s="327">
        <v>13.197469999999999</v>
      </c>
      <c r="BU8" s="327">
        <v>13.327809999999999</v>
      </c>
      <c r="BV8" s="327">
        <v>13.34722</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327"/>
      <c r="BB9" s="327"/>
      <c r="BC9" s="327"/>
      <c r="BD9" s="327"/>
      <c r="BE9" s="327"/>
      <c r="BF9" s="327"/>
      <c r="BG9" s="327"/>
      <c r="BH9" s="327"/>
      <c r="BI9" s="327"/>
      <c r="BJ9" s="327"/>
      <c r="BK9" s="327"/>
      <c r="BL9" s="327"/>
      <c r="BM9" s="327"/>
      <c r="BN9" s="327"/>
      <c r="BO9" s="327"/>
      <c r="BP9" s="327"/>
      <c r="BQ9" s="327"/>
      <c r="BR9" s="327"/>
      <c r="BS9" s="327"/>
      <c r="BT9" s="327"/>
      <c r="BU9" s="327"/>
      <c r="BV9" s="327"/>
    </row>
    <row r="10" spans="1:74" ht="11.1" customHeight="1" x14ac:dyDescent="0.2">
      <c r="A10" s="19"/>
      <c r="B10" s="22" t="s">
        <v>50</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328"/>
      <c r="BB10" s="328"/>
      <c r="BC10" s="328"/>
      <c r="BD10" s="328"/>
      <c r="BE10" s="328"/>
      <c r="BF10" s="328"/>
      <c r="BG10" s="328"/>
      <c r="BH10" s="328"/>
      <c r="BI10" s="328"/>
      <c r="BJ10" s="328"/>
      <c r="BK10" s="328"/>
      <c r="BL10" s="328"/>
      <c r="BM10" s="328"/>
      <c r="BN10" s="328"/>
      <c r="BO10" s="328"/>
      <c r="BP10" s="328"/>
      <c r="BQ10" s="328"/>
      <c r="BR10" s="328"/>
      <c r="BS10" s="328"/>
      <c r="BT10" s="328"/>
      <c r="BU10" s="328"/>
      <c r="BV10" s="328"/>
    </row>
    <row r="11" spans="1:74" ht="11.1" customHeight="1" x14ac:dyDescent="0.2">
      <c r="A11" s="19" t="s">
        <v>655</v>
      </c>
      <c r="B11" s="23" t="s">
        <v>102</v>
      </c>
      <c r="C11" s="216">
        <v>73.444870968000004</v>
      </c>
      <c r="D11" s="216">
        <v>73.809785714</v>
      </c>
      <c r="E11" s="216">
        <v>74.135741934999999</v>
      </c>
      <c r="F11" s="216">
        <v>75.205933333000004</v>
      </c>
      <c r="G11" s="216">
        <v>74.123419354999996</v>
      </c>
      <c r="H11" s="216">
        <v>73.950966667000003</v>
      </c>
      <c r="I11" s="216">
        <v>74.185290323000004</v>
      </c>
      <c r="J11" s="216">
        <v>74.269709676999994</v>
      </c>
      <c r="K11" s="216">
        <v>74.738466666999997</v>
      </c>
      <c r="L11" s="216">
        <v>74.194064515999997</v>
      </c>
      <c r="M11" s="216">
        <v>73.882599999999996</v>
      </c>
      <c r="N11" s="216">
        <v>73.886935484000006</v>
      </c>
      <c r="O11" s="216">
        <v>73.559354838999994</v>
      </c>
      <c r="P11" s="216">
        <v>74.601172414000004</v>
      </c>
      <c r="Q11" s="216">
        <v>73.758709676999999</v>
      </c>
      <c r="R11" s="216">
        <v>73.707266666999999</v>
      </c>
      <c r="S11" s="216">
        <v>72.867677419000003</v>
      </c>
      <c r="T11" s="216">
        <v>72.169633332999993</v>
      </c>
      <c r="U11" s="216">
        <v>72.760129031999995</v>
      </c>
      <c r="V11" s="216">
        <v>72.183161290000001</v>
      </c>
      <c r="W11" s="216">
        <v>71.704999999999998</v>
      </c>
      <c r="X11" s="216">
        <v>71.424032257999997</v>
      </c>
      <c r="Y11" s="216">
        <v>72.02</v>
      </c>
      <c r="Z11" s="216">
        <v>71.208838709999995</v>
      </c>
      <c r="AA11" s="216">
        <v>71.020129032</v>
      </c>
      <c r="AB11" s="216">
        <v>71.624178571000002</v>
      </c>
      <c r="AC11" s="216">
        <v>73.300064516000006</v>
      </c>
      <c r="AD11" s="216">
        <v>73.377966666999995</v>
      </c>
      <c r="AE11" s="216">
        <v>73.256032258000005</v>
      </c>
      <c r="AF11" s="216">
        <v>73.831466667000001</v>
      </c>
      <c r="AG11" s="216">
        <v>74.736612902999994</v>
      </c>
      <c r="AH11" s="216">
        <v>74.718870968000004</v>
      </c>
      <c r="AI11" s="216">
        <v>75.837599999999995</v>
      </c>
      <c r="AJ11" s="216">
        <v>76.898096773999995</v>
      </c>
      <c r="AK11" s="216">
        <v>78.983766666999998</v>
      </c>
      <c r="AL11" s="216">
        <v>79.451354839000004</v>
      </c>
      <c r="AM11" s="216">
        <v>77.911774194000003</v>
      </c>
      <c r="AN11" s="216">
        <v>79.346249999999998</v>
      </c>
      <c r="AO11" s="216">
        <v>80.154612903</v>
      </c>
      <c r="AP11" s="216">
        <v>80.436366667000001</v>
      </c>
      <c r="AQ11" s="216">
        <v>81.307677419000001</v>
      </c>
      <c r="AR11" s="216">
        <v>81.770600000000002</v>
      </c>
      <c r="AS11" s="216">
        <v>83.393967742000001</v>
      </c>
      <c r="AT11" s="216">
        <v>85.165999999999997</v>
      </c>
      <c r="AU11" s="216">
        <v>86.354266667000005</v>
      </c>
      <c r="AV11" s="216">
        <v>87.187903226000003</v>
      </c>
      <c r="AW11" s="216">
        <v>88.349000000000004</v>
      </c>
      <c r="AX11" s="216">
        <v>88.570999999999998</v>
      </c>
      <c r="AY11" s="216">
        <v>88.533609999999996</v>
      </c>
      <c r="AZ11" s="216">
        <v>89.453869999999995</v>
      </c>
      <c r="BA11" s="327">
        <v>90.051419999999993</v>
      </c>
      <c r="BB11" s="327">
        <v>90.2928</v>
      </c>
      <c r="BC11" s="327">
        <v>90.606679999999997</v>
      </c>
      <c r="BD11" s="327">
        <v>90.671700000000001</v>
      </c>
      <c r="BE11" s="327">
        <v>90.939809999999994</v>
      </c>
      <c r="BF11" s="327">
        <v>91.413700000000006</v>
      </c>
      <c r="BG11" s="327">
        <v>91.511060000000001</v>
      </c>
      <c r="BH11" s="327">
        <v>91.759190000000004</v>
      </c>
      <c r="BI11" s="327">
        <v>91.816969999999998</v>
      </c>
      <c r="BJ11" s="327">
        <v>91.665549999999996</v>
      </c>
      <c r="BK11" s="327">
        <v>91.681200000000004</v>
      </c>
      <c r="BL11" s="327">
        <v>91.705609999999993</v>
      </c>
      <c r="BM11" s="327">
        <v>91.827780000000004</v>
      </c>
      <c r="BN11" s="327">
        <v>91.920320000000004</v>
      </c>
      <c r="BO11" s="327">
        <v>92.006950000000003</v>
      </c>
      <c r="BP11" s="327">
        <v>92.060429999999997</v>
      </c>
      <c r="BQ11" s="327">
        <v>92.033739999999995</v>
      </c>
      <c r="BR11" s="327">
        <v>92.26388</v>
      </c>
      <c r="BS11" s="327">
        <v>92.373350000000002</v>
      </c>
      <c r="BT11" s="327">
        <v>92.399760000000001</v>
      </c>
      <c r="BU11" s="327">
        <v>92.213819999999998</v>
      </c>
      <c r="BV11" s="327">
        <v>91.769049999999993</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327"/>
      <c r="BB12" s="327"/>
      <c r="BC12" s="327"/>
      <c r="BD12" s="327"/>
      <c r="BE12" s="327"/>
      <c r="BF12" s="327"/>
      <c r="BG12" s="327"/>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973</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328"/>
      <c r="BB13" s="328"/>
      <c r="BC13" s="328"/>
      <c r="BD13" s="328"/>
      <c r="BE13" s="328"/>
      <c r="BF13" s="328"/>
      <c r="BG13" s="328"/>
      <c r="BH13" s="328"/>
      <c r="BI13" s="328"/>
      <c r="BJ13" s="328"/>
      <c r="BK13" s="328"/>
      <c r="BL13" s="328"/>
      <c r="BM13" s="328"/>
      <c r="BN13" s="328"/>
      <c r="BO13" s="328"/>
      <c r="BP13" s="328"/>
      <c r="BQ13" s="328"/>
      <c r="BR13" s="328"/>
      <c r="BS13" s="328"/>
      <c r="BT13" s="328"/>
      <c r="BU13" s="328"/>
      <c r="BV13" s="328"/>
    </row>
    <row r="14" spans="1:74" ht="11.1" customHeight="1" x14ac:dyDescent="0.2">
      <c r="A14" s="19" t="s">
        <v>213</v>
      </c>
      <c r="B14" s="23" t="s">
        <v>991</v>
      </c>
      <c r="C14" s="68">
        <v>86.596905000000007</v>
      </c>
      <c r="D14" s="68">
        <v>72.250698</v>
      </c>
      <c r="E14" s="68">
        <v>81.476183000000006</v>
      </c>
      <c r="F14" s="68">
        <v>75.208629999999999</v>
      </c>
      <c r="G14" s="68">
        <v>70.414557000000002</v>
      </c>
      <c r="H14" s="68">
        <v>66.933364999999995</v>
      </c>
      <c r="I14" s="68">
        <v>76.476217000000005</v>
      </c>
      <c r="J14" s="68">
        <v>82.623422000000005</v>
      </c>
      <c r="K14" s="68">
        <v>77.723740000000006</v>
      </c>
      <c r="L14" s="68">
        <v>75.662374</v>
      </c>
      <c r="M14" s="68">
        <v>68.573907000000005</v>
      </c>
      <c r="N14" s="68">
        <v>63.000565000000002</v>
      </c>
      <c r="O14" s="68">
        <v>60.568714999999997</v>
      </c>
      <c r="P14" s="68">
        <v>57.328505999999997</v>
      </c>
      <c r="Q14" s="68">
        <v>55.327888000000002</v>
      </c>
      <c r="R14" s="68">
        <v>48.216355</v>
      </c>
      <c r="S14" s="68">
        <v>53.123077000000002</v>
      </c>
      <c r="T14" s="68">
        <v>59.513340999999997</v>
      </c>
      <c r="U14" s="68">
        <v>61.783814</v>
      </c>
      <c r="V14" s="68">
        <v>68.246998000000005</v>
      </c>
      <c r="W14" s="68">
        <v>65.069716999999997</v>
      </c>
      <c r="X14" s="68">
        <v>68.725230999999994</v>
      </c>
      <c r="Y14" s="68">
        <v>67.149752000000007</v>
      </c>
      <c r="Z14" s="68">
        <v>63.311104</v>
      </c>
      <c r="AA14" s="68">
        <v>68.414385999999993</v>
      </c>
      <c r="AB14" s="68">
        <v>64.389031000000003</v>
      </c>
      <c r="AC14" s="68">
        <v>64.335048</v>
      </c>
      <c r="AD14" s="68">
        <v>58.753723000000001</v>
      </c>
      <c r="AE14" s="68">
        <v>62.115414000000001</v>
      </c>
      <c r="AF14" s="68">
        <v>66.228987000000004</v>
      </c>
      <c r="AG14" s="68">
        <v>62.966363999999999</v>
      </c>
      <c r="AH14" s="68">
        <v>70.582329999999999</v>
      </c>
      <c r="AI14" s="68">
        <v>62.891468000000003</v>
      </c>
      <c r="AJ14" s="68">
        <v>66.367608000000004</v>
      </c>
      <c r="AK14" s="68">
        <v>64.345232999999993</v>
      </c>
      <c r="AL14" s="68">
        <v>63.219765000000002</v>
      </c>
      <c r="AM14" s="68">
        <v>61.936683000000002</v>
      </c>
      <c r="AN14" s="68">
        <v>60.235142000000003</v>
      </c>
      <c r="AO14" s="68">
        <v>65.467141999999996</v>
      </c>
      <c r="AP14" s="68">
        <v>58.032114</v>
      </c>
      <c r="AQ14" s="68">
        <v>61.195974999999997</v>
      </c>
      <c r="AR14" s="68">
        <v>61.557372000000001</v>
      </c>
      <c r="AS14" s="68">
        <v>62.945245999999997</v>
      </c>
      <c r="AT14" s="68">
        <v>69.301237999999998</v>
      </c>
      <c r="AU14" s="68">
        <v>62.416694</v>
      </c>
      <c r="AV14" s="68">
        <v>65.354387000000003</v>
      </c>
      <c r="AW14" s="68">
        <v>62.264009000000001</v>
      </c>
      <c r="AX14" s="68">
        <v>62.999751000000003</v>
      </c>
      <c r="AY14" s="68">
        <v>62.479281</v>
      </c>
      <c r="AZ14" s="68">
        <v>55.139682000000001</v>
      </c>
      <c r="BA14" s="329">
        <v>58.562040000000003</v>
      </c>
      <c r="BB14" s="329">
        <v>44.385739999999998</v>
      </c>
      <c r="BC14" s="329">
        <v>53.692529999999998</v>
      </c>
      <c r="BD14" s="329">
        <v>54.281790000000001</v>
      </c>
      <c r="BE14" s="329">
        <v>65.78192</v>
      </c>
      <c r="BF14" s="329">
        <v>68.431520000000006</v>
      </c>
      <c r="BG14" s="329">
        <v>54.175460000000001</v>
      </c>
      <c r="BH14" s="329">
        <v>60.336460000000002</v>
      </c>
      <c r="BI14" s="329">
        <v>56.990839999999999</v>
      </c>
      <c r="BJ14" s="329">
        <v>60.688049999999997</v>
      </c>
      <c r="BK14" s="329">
        <v>63.230179999999997</v>
      </c>
      <c r="BL14" s="329">
        <v>57.571420000000003</v>
      </c>
      <c r="BM14" s="329">
        <v>60.641719999999999</v>
      </c>
      <c r="BN14" s="329">
        <v>44.705629999999999</v>
      </c>
      <c r="BO14" s="329">
        <v>48.867660000000001</v>
      </c>
      <c r="BP14" s="329">
        <v>48.567509999999999</v>
      </c>
      <c r="BQ14" s="329">
        <v>58.67539</v>
      </c>
      <c r="BR14" s="329">
        <v>62.519930000000002</v>
      </c>
      <c r="BS14" s="329">
        <v>50.147109999999998</v>
      </c>
      <c r="BT14" s="329">
        <v>56.656379999999999</v>
      </c>
      <c r="BU14" s="329">
        <v>54.417230000000004</v>
      </c>
      <c r="BV14" s="329">
        <v>57.667470000000002</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328"/>
      <c r="BB15" s="328"/>
      <c r="BC15" s="328"/>
      <c r="BD15" s="328"/>
      <c r="BE15" s="328"/>
      <c r="BF15" s="328"/>
      <c r="BG15" s="328"/>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974</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328"/>
      <c r="BB16" s="328"/>
      <c r="BC16" s="328"/>
      <c r="BD16" s="328"/>
      <c r="BE16" s="328"/>
      <c r="BF16" s="328"/>
      <c r="BG16" s="328"/>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328"/>
      <c r="BB17" s="328"/>
      <c r="BC17" s="328"/>
      <c r="BD17" s="328"/>
      <c r="BE17" s="328"/>
      <c r="BF17" s="328"/>
      <c r="BG17" s="328"/>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656</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330"/>
      <c r="BB18" s="330"/>
      <c r="BC18" s="330"/>
      <c r="BD18" s="330"/>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26" t="s">
        <v>638</v>
      </c>
      <c r="B19" s="27" t="s">
        <v>97</v>
      </c>
      <c r="C19" s="216">
        <v>19.261333</v>
      </c>
      <c r="D19" s="216">
        <v>19.664414000000001</v>
      </c>
      <c r="E19" s="216">
        <v>19.339934</v>
      </c>
      <c r="F19" s="216">
        <v>19.25123</v>
      </c>
      <c r="G19" s="216">
        <v>19.315912999999998</v>
      </c>
      <c r="H19" s="216">
        <v>19.853079999999999</v>
      </c>
      <c r="I19" s="216">
        <v>20.134339000000001</v>
      </c>
      <c r="J19" s="216">
        <v>19.939488000000001</v>
      </c>
      <c r="K19" s="216">
        <v>19.432531000000001</v>
      </c>
      <c r="L19" s="216">
        <v>19.490704000000001</v>
      </c>
      <c r="M19" s="216">
        <v>19.127433</v>
      </c>
      <c r="N19" s="216">
        <v>19.589155000000002</v>
      </c>
      <c r="O19" s="216">
        <v>19.062801</v>
      </c>
      <c r="P19" s="216">
        <v>19.846603000000002</v>
      </c>
      <c r="Q19" s="216">
        <v>19.728204000000002</v>
      </c>
      <c r="R19" s="216">
        <v>19.340226000000001</v>
      </c>
      <c r="S19" s="216">
        <v>19.328156</v>
      </c>
      <c r="T19" s="216">
        <v>19.846173</v>
      </c>
      <c r="U19" s="216">
        <v>19.775658</v>
      </c>
      <c r="V19" s="216">
        <v>20.274782999999999</v>
      </c>
      <c r="W19" s="216">
        <v>19.756826</v>
      </c>
      <c r="X19" s="216">
        <v>19.650106999999998</v>
      </c>
      <c r="Y19" s="216">
        <v>19.658867999999998</v>
      </c>
      <c r="Z19" s="216">
        <v>19.983958999999999</v>
      </c>
      <c r="AA19" s="216">
        <v>19.322835999999999</v>
      </c>
      <c r="AB19" s="216">
        <v>19.190398999999999</v>
      </c>
      <c r="AC19" s="216">
        <v>20.060120999999999</v>
      </c>
      <c r="AD19" s="216">
        <v>19.595317000000001</v>
      </c>
      <c r="AE19" s="216">
        <v>20.066234999999999</v>
      </c>
      <c r="AF19" s="216">
        <v>20.561236000000001</v>
      </c>
      <c r="AG19" s="216">
        <v>20.118914</v>
      </c>
      <c r="AH19" s="216">
        <v>20.251183999999999</v>
      </c>
      <c r="AI19" s="216">
        <v>19.640605000000001</v>
      </c>
      <c r="AJ19" s="216">
        <v>19.989643999999998</v>
      </c>
      <c r="AK19" s="216">
        <v>20.307230000000001</v>
      </c>
      <c r="AL19" s="216">
        <v>20.323447000000002</v>
      </c>
      <c r="AM19" s="216">
        <v>20.461323</v>
      </c>
      <c r="AN19" s="216">
        <v>19.619446</v>
      </c>
      <c r="AO19" s="216">
        <v>20.573001999999999</v>
      </c>
      <c r="AP19" s="216">
        <v>19.940937000000002</v>
      </c>
      <c r="AQ19" s="216">
        <v>20.356517</v>
      </c>
      <c r="AR19" s="216">
        <v>20.705323</v>
      </c>
      <c r="AS19" s="216">
        <v>20.621328999999999</v>
      </c>
      <c r="AT19" s="216">
        <v>21.302289999999999</v>
      </c>
      <c r="AU19" s="216">
        <v>19.951416999999999</v>
      </c>
      <c r="AV19" s="216">
        <v>20.77356</v>
      </c>
      <c r="AW19" s="216">
        <v>20.548012</v>
      </c>
      <c r="AX19" s="216">
        <v>20.479155098</v>
      </c>
      <c r="AY19" s="216">
        <v>20.723627970999999</v>
      </c>
      <c r="AZ19" s="216">
        <v>20.354548399999999</v>
      </c>
      <c r="BA19" s="327">
        <v>20.710470000000001</v>
      </c>
      <c r="BB19" s="327">
        <v>20.504930000000002</v>
      </c>
      <c r="BC19" s="327">
        <v>20.704840000000001</v>
      </c>
      <c r="BD19" s="327">
        <v>21.054120000000001</v>
      </c>
      <c r="BE19" s="327">
        <v>21.232309999999998</v>
      </c>
      <c r="BF19" s="327">
        <v>21.286020000000001</v>
      </c>
      <c r="BG19" s="327">
        <v>20.676729999999999</v>
      </c>
      <c r="BH19" s="327">
        <v>20.80865</v>
      </c>
      <c r="BI19" s="327">
        <v>20.651520000000001</v>
      </c>
      <c r="BJ19" s="327">
        <v>20.95318</v>
      </c>
      <c r="BK19" s="327">
        <v>20.856940000000002</v>
      </c>
      <c r="BL19" s="327">
        <v>20.577310000000001</v>
      </c>
      <c r="BM19" s="327">
        <v>20.997920000000001</v>
      </c>
      <c r="BN19" s="327">
        <v>20.776959999999999</v>
      </c>
      <c r="BO19" s="327">
        <v>20.86318</v>
      </c>
      <c r="BP19" s="327">
        <v>21.288519999999998</v>
      </c>
      <c r="BQ19" s="327">
        <v>21.470839999999999</v>
      </c>
      <c r="BR19" s="327">
        <v>21.55416</v>
      </c>
      <c r="BS19" s="327">
        <v>21.0319</v>
      </c>
      <c r="BT19" s="327">
        <v>21.01484</v>
      </c>
      <c r="BU19" s="327">
        <v>20.81025</v>
      </c>
      <c r="BV19" s="327">
        <v>21.089950000000002</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327"/>
      <c r="BB20" s="327"/>
      <c r="BC20" s="327"/>
      <c r="BD20" s="327"/>
      <c r="BE20" s="327"/>
      <c r="BF20" s="327"/>
      <c r="BG20" s="327"/>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747</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331"/>
      <c r="BB21" s="331"/>
      <c r="BC21" s="331"/>
      <c r="BD21" s="331"/>
      <c r="BE21" s="331"/>
      <c r="BF21" s="331"/>
      <c r="BG21" s="331"/>
      <c r="BH21" s="331"/>
      <c r="BI21" s="331"/>
      <c r="BJ21" s="331"/>
      <c r="BK21" s="331"/>
      <c r="BL21" s="331"/>
      <c r="BM21" s="331"/>
      <c r="BN21" s="331"/>
      <c r="BO21" s="331"/>
      <c r="BP21" s="331"/>
      <c r="BQ21" s="331"/>
      <c r="BR21" s="331"/>
      <c r="BS21" s="331"/>
      <c r="BT21" s="331"/>
      <c r="BU21" s="331"/>
      <c r="BV21" s="331"/>
    </row>
    <row r="22" spans="1:74" ht="11.1" customHeight="1" x14ac:dyDescent="0.2">
      <c r="A22" s="26" t="s">
        <v>670</v>
      </c>
      <c r="B22" s="27" t="s">
        <v>102</v>
      </c>
      <c r="C22" s="216">
        <v>100.48322674000001</v>
      </c>
      <c r="D22" s="216">
        <v>104.47036579</v>
      </c>
      <c r="E22" s="216">
        <v>83.591160578</v>
      </c>
      <c r="F22" s="216">
        <v>66.930632669999994</v>
      </c>
      <c r="G22" s="216">
        <v>59.940184803999998</v>
      </c>
      <c r="H22" s="216">
        <v>63.330122637000002</v>
      </c>
      <c r="I22" s="216">
        <v>66.700323319999995</v>
      </c>
      <c r="J22" s="216">
        <v>66.216925161999995</v>
      </c>
      <c r="K22" s="216">
        <v>63.377828262999998</v>
      </c>
      <c r="L22" s="216">
        <v>64.106702131999995</v>
      </c>
      <c r="M22" s="216">
        <v>74.971261769999998</v>
      </c>
      <c r="N22" s="216">
        <v>83.489204803000007</v>
      </c>
      <c r="O22" s="216">
        <v>99.732019773999994</v>
      </c>
      <c r="P22" s="216">
        <v>91.457169726999993</v>
      </c>
      <c r="Q22" s="216">
        <v>76.009562127999999</v>
      </c>
      <c r="R22" s="216">
        <v>69.461554766999996</v>
      </c>
      <c r="S22" s="216">
        <v>63.412751839000002</v>
      </c>
      <c r="T22" s="216">
        <v>66.688463866999996</v>
      </c>
      <c r="U22" s="216">
        <v>70.535909384999997</v>
      </c>
      <c r="V22" s="216">
        <v>71.237811579999999</v>
      </c>
      <c r="W22" s="216">
        <v>64.924982063000002</v>
      </c>
      <c r="X22" s="216">
        <v>62.103255230000002</v>
      </c>
      <c r="Y22" s="216">
        <v>71.981428532999999</v>
      </c>
      <c r="Z22" s="216">
        <v>92.460310518</v>
      </c>
      <c r="AA22" s="216">
        <v>93.971454483000002</v>
      </c>
      <c r="AB22" s="216">
        <v>83.541220213000003</v>
      </c>
      <c r="AC22" s="216">
        <v>81.372219091999995</v>
      </c>
      <c r="AD22" s="216">
        <v>64.367193936999996</v>
      </c>
      <c r="AE22" s="216">
        <v>60.993230029000003</v>
      </c>
      <c r="AF22" s="216">
        <v>63.633924</v>
      </c>
      <c r="AG22" s="216">
        <v>69.040276519000003</v>
      </c>
      <c r="AH22" s="216">
        <v>67.523258455999994</v>
      </c>
      <c r="AI22" s="216">
        <v>63.991618903000003</v>
      </c>
      <c r="AJ22" s="216">
        <v>65.473677874000003</v>
      </c>
      <c r="AK22" s="216">
        <v>78.487295099999997</v>
      </c>
      <c r="AL22" s="216">
        <v>99.437875899000005</v>
      </c>
      <c r="AM22" s="216">
        <v>106.72300539</v>
      </c>
      <c r="AN22" s="216">
        <v>96.410481035999993</v>
      </c>
      <c r="AO22" s="216">
        <v>89.397213742000005</v>
      </c>
      <c r="AP22" s="216">
        <v>77.818963366999995</v>
      </c>
      <c r="AQ22" s="216">
        <v>66.002598000000006</v>
      </c>
      <c r="AR22" s="216">
        <v>68.264609433000004</v>
      </c>
      <c r="AS22" s="216">
        <v>75.628918838999994</v>
      </c>
      <c r="AT22" s="216">
        <v>74.478131097000002</v>
      </c>
      <c r="AU22" s="216">
        <v>71.877170867000004</v>
      </c>
      <c r="AV22" s="216">
        <v>73.412746709999993</v>
      </c>
      <c r="AW22" s="216">
        <v>89.630633900000007</v>
      </c>
      <c r="AX22" s="216">
        <v>95.815286032000003</v>
      </c>
      <c r="AY22" s="216">
        <v>107.5371865</v>
      </c>
      <c r="AZ22" s="216">
        <v>104.7751985</v>
      </c>
      <c r="BA22" s="327">
        <v>91.634860000000003</v>
      </c>
      <c r="BB22" s="327">
        <v>77.304220000000001</v>
      </c>
      <c r="BC22" s="327">
        <v>69.718459999999993</v>
      </c>
      <c r="BD22" s="327">
        <v>71.212549999999993</v>
      </c>
      <c r="BE22" s="327">
        <v>75.883529999999993</v>
      </c>
      <c r="BF22" s="327">
        <v>76.537869999999998</v>
      </c>
      <c r="BG22" s="327">
        <v>70.573599999999999</v>
      </c>
      <c r="BH22" s="327">
        <v>73.600610000000003</v>
      </c>
      <c r="BI22" s="327">
        <v>85.065610000000007</v>
      </c>
      <c r="BJ22" s="327">
        <v>100.0243</v>
      </c>
      <c r="BK22" s="327">
        <v>106.8981</v>
      </c>
      <c r="BL22" s="327">
        <v>102.0706</v>
      </c>
      <c r="BM22" s="327">
        <v>90.247100000000003</v>
      </c>
      <c r="BN22" s="327">
        <v>76.230959999999996</v>
      </c>
      <c r="BO22" s="327">
        <v>70.375510000000006</v>
      </c>
      <c r="BP22" s="327">
        <v>72.532589999999999</v>
      </c>
      <c r="BQ22" s="327">
        <v>77.667410000000004</v>
      </c>
      <c r="BR22" s="327">
        <v>78.138069999999999</v>
      </c>
      <c r="BS22" s="327">
        <v>71.927819999999997</v>
      </c>
      <c r="BT22" s="327">
        <v>74.067049999999995</v>
      </c>
      <c r="BU22" s="327">
        <v>84.695989999999995</v>
      </c>
      <c r="BV22" s="327">
        <v>99.530829999999995</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327"/>
      <c r="BB23" s="327"/>
      <c r="BC23" s="327"/>
      <c r="BD23" s="327"/>
      <c r="BE23" s="327"/>
      <c r="BF23" s="327"/>
      <c r="BG23" s="327"/>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114</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327"/>
      <c r="BB24" s="327"/>
      <c r="BC24" s="327"/>
      <c r="BD24" s="327"/>
      <c r="BE24" s="327"/>
      <c r="BF24" s="327"/>
      <c r="BG24" s="327"/>
      <c r="BH24" s="327"/>
      <c r="BI24" s="327"/>
      <c r="BJ24" s="327"/>
      <c r="BK24" s="327"/>
      <c r="BL24" s="327"/>
      <c r="BM24" s="327"/>
      <c r="BN24" s="327"/>
      <c r="BO24" s="327"/>
      <c r="BP24" s="327"/>
      <c r="BQ24" s="327"/>
      <c r="BR24" s="327"/>
      <c r="BS24" s="327"/>
      <c r="BT24" s="327"/>
      <c r="BU24" s="327"/>
      <c r="BV24" s="327"/>
    </row>
    <row r="25" spans="1:74" ht="11.1" customHeight="1" x14ac:dyDescent="0.2">
      <c r="A25" s="26" t="s">
        <v>231</v>
      </c>
      <c r="B25" s="27" t="s">
        <v>991</v>
      </c>
      <c r="C25" s="68">
        <v>76.894689783999993</v>
      </c>
      <c r="D25" s="68">
        <v>72.317598724000007</v>
      </c>
      <c r="E25" s="68">
        <v>63.559966283000001</v>
      </c>
      <c r="F25" s="68">
        <v>53.207419049999999</v>
      </c>
      <c r="G25" s="68">
        <v>61.923189532999999</v>
      </c>
      <c r="H25" s="68">
        <v>73.844880239999995</v>
      </c>
      <c r="I25" s="68">
        <v>81.448948888000004</v>
      </c>
      <c r="J25" s="68">
        <v>78.574441152000006</v>
      </c>
      <c r="K25" s="68">
        <v>69.369491819999993</v>
      </c>
      <c r="L25" s="68">
        <v>58.404551583</v>
      </c>
      <c r="M25" s="68">
        <v>53.639953409999997</v>
      </c>
      <c r="N25" s="68">
        <v>54.929549233000003</v>
      </c>
      <c r="O25" s="68">
        <v>66.662224447</v>
      </c>
      <c r="P25" s="68">
        <v>55.210717475999999</v>
      </c>
      <c r="Q25" s="68">
        <v>44.574606430000003</v>
      </c>
      <c r="R25" s="68">
        <v>43.383704280000003</v>
      </c>
      <c r="S25" s="68">
        <v>49.342932779000002</v>
      </c>
      <c r="T25" s="68">
        <v>67.551228989999998</v>
      </c>
      <c r="U25" s="68">
        <v>78.568539092999998</v>
      </c>
      <c r="V25" s="68">
        <v>78.174536501999995</v>
      </c>
      <c r="W25" s="68">
        <v>66.614897790000001</v>
      </c>
      <c r="X25" s="68">
        <v>58.952702821000003</v>
      </c>
      <c r="Y25" s="68">
        <v>52.533241680000003</v>
      </c>
      <c r="Z25" s="68">
        <v>69.501358113999999</v>
      </c>
      <c r="AA25" s="68">
        <v>68.005594380999995</v>
      </c>
      <c r="AB25" s="68">
        <v>52.380923840000001</v>
      </c>
      <c r="AC25" s="68">
        <v>53.325237356999999</v>
      </c>
      <c r="AD25" s="68">
        <v>48.565446540000003</v>
      </c>
      <c r="AE25" s="68">
        <v>55.201684469</v>
      </c>
      <c r="AF25" s="68">
        <v>63.09854739</v>
      </c>
      <c r="AG25" s="68">
        <v>74.213783961000004</v>
      </c>
      <c r="AH25" s="68">
        <v>70.229130451000003</v>
      </c>
      <c r="AI25" s="68">
        <v>59.039437139999997</v>
      </c>
      <c r="AJ25" s="68">
        <v>54.435841869000001</v>
      </c>
      <c r="AK25" s="68">
        <v>55.357275270000002</v>
      </c>
      <c r="AL25" s="68">
        <v>63.002781149</v>
      </c>
      <c r="AM25" s="68">
        <v>68.912818770000001</v>
      </c>
      <c r="AN25" s="68">
        <v>49.896948053999999</v>
      </c>
      <c r="AO25" s="68">
        <v>48.758593839</v>
      </c>
      <c r="AP25" s="68">
        <v>44.777162949000001</v>
      </c>
      <c r="AQ25" s="68">
        <v>51.694637383</v>
      </c>
      <c r="AR25" s="68">
        <v>60.172811602000003</v>
      </c>
      <c r="AS25" s="68">
        <v>68.018102940999995</v>
      </c>
      <c r="AT25" s="68">
        <v>67.895276574999997</v>
      </c>
      <c r="AU25" s="68">
        <v>58.144654160999998</v>
      </c>
      <c r="AV25" s="68">
        <v>53.162594538</v>
      </c>
      <c r="AW25" s="68">
        <v>56.454571057000003</v>
      </c>
      <c r="AX25" s="68">
        <v>60.104619387</v>
      </c>
      <c r="AY25" s="68">
        <v>64.224672530000007</v>
      </c>
      <c r="AZ25" s="68">
        <v>47.389125839999998</v>
      </c>
      <c r="BA25" s="329">
        <v>44.416020000000003</v>
      </c>
      <c r="BB25" s="329">
        <v>38.723480000000002</v>
      </c>
      <c r="BC25" s="329">
        <v>44.099080000000001</v>
      </c>
      <c r="BD25" s="329">
        <v>51.52778</v>
      </c>
      <c r="BE25" s="329">
        <v>61.819360000000003</v>
      </c>
      <c r="BF25" s="329">
        <v>63.747819999999997</v>
      </c>
      <c r="BG25" s="329">
        <v>49.0047</v>
      </c>
      <c r="BH25" s="329">
        <v>48.102530000000002</v>
      </c>
      <c r="BI25" s="329">
        <v>45.682899999999997</v>
      </c>
      <c r="BJ25" s="329">
        <v>54.695540000000001</v>
      </c>
      <c r="BK25" s="329">
        <v>61.02017</v>
      </c>
      <c r="BL25" s="329">
        <v>51.391800000000003</v>
      </c>
      <c r="BM25" s="329">
        <v>44.535769999999999</v>
      </c>
      <c r="BN25" s="329">
        <v>36.987279999999998</v>
      </c>
      <c r="BO25" s="329">
        <v>40.93085</v>
      </c>
      <c r="BP25" s="329">
        <v>48.391500000000001</v>
      </c>
      <c r="BQ25" s="329">
        <v>57.508809999999997</v>
      </c>
      <c r="BR25" s="329">
        <v>59.330660000000002</v>
      </c>
      <c r="BS25" s="329">
        <v>45.51632</v>
      </c>
      <c r="BT25" s="329">
        <v>44.743519999999997</v>
      </c>
      <c r="BU25" s="329">
        <v>43.130240000000001</v>
      </c>
      <c r="BV25" s="329">
        <v>51.699570000000001</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331"/>
      <c r="BB26" s="331"/>
      <c r="BC26" s="331"/>
      <c r="BD26" s="331"/>
      <c r="BE26" s="331"/>
      <c r="BF26" s="331"/>
      <c r="BG26" s="331"/>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972</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327"/>
      <c r="BB27" s="327"/>
      <c r="BC27" s="327"/>
      <c r="BD27" s="327"/>
      <c r="BE27" s="327"/>
      <c r="BF27" s="327"/>
      <c r="BG27" s="327"/>
      <c r="BH27" s="327"/>
      <c r="BI27" s="327"/>
      <c r="BJ27" s="327"/>
      <c r="BK27" s="327"/>
      <c r="BL27" s="327"/>
      <c r="BM27" s="327"/>
      <c r="BN27" s="327"/>
      <c r="BO27" s="327"/>
      <c r="BP27" s="327"/>
      <c r="BQ27" s="327"/>
      <c r="BR27" s="327"/>
      <c r="BS27" s="327"/>
      <c r="BT27" s="327"/>
      <c r="BU27" s="327"/>
      <c r="BV27" s="327"/>
    </row>
    <row r="28" spans="1:74" ht="11.1" customHeight="1" x14ac:dyDescent="0.2">
      <c r="A28" s="16" t="s">
        <v>745</v>
      </c>
      <c r="B28" s="27" t="s">
        <v>105</v>
      </c>
      <c r="C28" s="216">
        <v>11.02840939</v>
      </c>
      <c r="D28" s="216">
        <v>11.338277209999999</v>
      </c>
      <c r="E28" s="216">
        <v>10.20822628</v>
      </c>
      <c r="F28" s="216">
        <v>9.5372963510000002</v>
      </c>
      <c r="G28" s="216">
        <v>9.6538179579999994</v>
      </c>
      <c r="H28" s="216">
        <v>11.276475270000001</v>
      </c>
      <c r="I28" s="216">
        <v>12.12562518</v>
      </c>
      <c r="J28" s="216">
        <v>12.08863665</v>
      </c>
      <c r="K28" s="216">
        <v>11.499994839999999</v>
      </c>
      <c r="L28" s="216">
        <v>9.9225002460000002</v>
      </c>
      <c r="M28" s="216">
        <v>9.5866746559999996</v>
      </c>
      <c r="N28" s="216">
        <v>9.9945556829999997</v>
      </c>
      <c r="O28" s="216">
        <v>10.73582944</v>
      </c>
      <c r="P28" s="216">
        <v>10.616690930000001</v>
      </c>
      <c r="Q28" s="216">
        <v>9.5931623380000008</v>
      </c>
      <c r="R28" s="216">
        <v>9.3472501539999993</v>
      </c>
      <c r="S28" s="216">
        <v>9.5511917690000008</v>
      </c>
      <c r="T28" s="216">
        <v>11.38790897</v>
      </c>
      <c r="U28" s="216">
        <v>12.41094657</v>
      </c>
      <c r="V28" s="216">
        <v>12.70533176</v>
      </c>
      <c r="W28" s="216">
        <v>11.61376739</v>
      </c>
      <c r="X28" s="216">
        <v>9.9364685769999994</v>
      </c>
      <c r="Y28" s="216">
        <v>9.6195098940000001</v>
      </c>
      <c r="Z28" s="216">
        <v>10.401550110000001</v>
      </c>
      <c r="AA28" s="216">
        <v>10.646029459999999</v>
      </c>
      <c r="AB28" s="216">
        <v>10.230371841</v>
      </c>
      <c r="AC28" s="216">
        <v>9.7694401580000001</v>
      </c>
      <c r="AD28" s="216">
        <v>9.45879403</v>
      </c>
      <c r="AE28" s="216">
        <v>9.7779881189999998</v>
      </c>
      <c r="AF28" s="216">
        <v>11.343635871</v>
      </c>
      <c r="AG28" s="216">
        <v>12.261900970999999</v>
      </c>
      <c r="AH28" s="216">
        <v>12.018317340999999</v>
      </c>
      <c r="AI28" s="216">
        <v>11.090444263</v>
      </c>
      <c r="AJ28" s="216">
        <v>10.021411797000001</v>
      </c>
      <c r="AK28" s="216">
        <v>9.8190624574999994</v>
      </c>
      <c r="AL28" s="216">
        <v>10.466964043000001</v>
      </c>
      <c r="AM28" s="216">
        <v>11.375021088</v>
      </c>
      <c r="AN28" s="216">
        <v>10.675177452</v>
      </c>
      <c r="AO28" s="216">
        <v>9.7935607123999997</v>
      </c>
      <c r="AP28" s="216">
        <v>9.4976654540999998</v>
      </c>
      <c r="AQ28" s="216">
        <v>9.9836541698999994</v>
      </c>
      <c r="AR28" s="216">
        <v>11.497747838</v>
      </c>
      <c r="AS28" s="216">
        <v>12.323696641</v>
      </c>
      <c r="AT28" s="216">
        <v>12.590951915</v>
      </c>
      <c r="AU28" s="216">
        <v>11.45007631</v>
      </c>
      <c r="AV28" s="216">
        <v>10.179748361</v>
      </c>
      <c r="AW28" s="216">
        <v>9.9110780715000004</v>
      </c>
      <c r="AX28" s="216">
        <v>10.30231494</v>
      </c>
      <c r="AY28" s="216">
        <v>10.934845638000001</v>
      </c>
      <c r="AZ28" s="216">
        <v>10.701723061999999</v>
      </c>
      <c r="BA28" s="327">
        <v>9.8492770000000007</v>
      </c>
      <c r="BB28" s="327">
        <v>9.3920729999999999</v>
      </c>
      <c r="BC28" s="327">
        <v>9.7329319999999999</v>
      </c>
      <c r="BD28" s="327">
        <v>11.199680000000001</v>
      </c>
      <c r="BE28" s="327">
        <v>12.15465</v>
      </c>
      <c r="BF28" s="327">
        <v>12.398160000000001</v>
      </c>
      <c r="BG28" s="327">
        <v>11.09524</v>
      </c>
      <c r="BH28" s="327">
        <v>10.084669999999999</v>
      </c>
      <c r="BI28" s="327">
        <v>9.7267019999999995</v>
      </c>
      <c r="BJ28" s="327">
        <v>10.31315</v>
      </c>
      <c r="BK28" s="327">
        <v>11.083460000000001</v>
      </c>
      <c r="BL28" s="327">
        <v>10.803800000000001</v>
      </c>
      <c r="BM28" s="327">
        <v>9.9232800000000001</v>
      </c>
      <c r="BN28" s="327">
        <v>9.4352830000000001</v>
      </c>
      <c r="BO28" s="327">
        <v>9.7996320000000008</v>
      </c>
      <c r="BP28" s="327">
        <v>11.26169</v>
      </c>
      <c r="BQ28" s="327">
        <v>12.206009999999999</v>
      </c>
      <c r="BR28" s="327">
        <v>12.44373</v>
      </c>
      <c r="BS28" s="327">
        <v>11.12956</v>
      </c>
      <c r="BT28" s="327">
        <v>10.10704</v>
      </c>
      <c r="BU28" s="327">
        <v>9.7406170000000003</v>
      </c>
      <c r="BV28" s="327">
        <v>10.330270000000001</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327"/>
      <c r="BB29" s="327"/>
      <c r="BC29" s="327"/>
      <c r="BD29" s="327"/>
      <c r="BE29" s="327"/>
      <c r="BF29" s="327"/>
      <c r="BG29" s="327"/>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240</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327"/>
      <c r="BB30" s="327"/>
      <c r="BC30" s="327"/>
      <c r="BD30" s="327"/>
      <c r="BE30" s="327"/>
      <c r="BF30" s="327"/>
      <c r="BG30" s="327"/>
      <c r="BH30" s="327"/>
      <c r="BI30" s="327"/>
      <c r="BJ30" s="327"/>
      <c r="BK30" s="327"/>
      <c r="BL30" s="327"/>
      <c r="BM30" s="327"/>
      <c r="BN30" s="327"/>
      <c r="BO30" s="327"/>
      <c r="BP30" s="327"/>
      <c r="BQ30" s="327"/>
      <c r="BR30" s="327"/>
      <c r="BS30" s="327"/>
      <c r="BT30" s="327"/>
      <c r="BU30" s="327"/>
      <c r="BV30" s="327"/>
    </row>
    <row r="31" spans="1:74" ht="11.1" customHeight="1" x14ac:dyDescent="0.2">
      <c r="A31" s="133" t="s">
        <v>27</v>
      </c>
      <c r="B31" s="30" t="s">
        <v>106</v>
      </c>
      <c r="C31" s="216">
        <v>0.81255660445</v>
      </c>
      <c r="D31" s="216">
        <v>0.76566247212000005</v>
      </c>
      <c r="E31" s="216">
        <v>0.83145136905000006</v>
      </c>
      <c r="F31" s="216">
        <v>0.83004415381999996</v>
      </c>
      <c r="G31" s="216">
        <v>0.82686360512000001</v>
      </c>
      <c r="H31" s="216">
        <v>0.79230582660000004</v>
      </c>
      <c r="I31" s="216">
        <v>0.81752389138000003</v>
      </c>
      <c r="J31" s="216">
        <v>0.79420498478000001</v>
      </c>
      <c r="K31" s="216">
        <v>0.74768587806999998</v>
      </c>
      <c r="L31" s="216">
        <v>0.77397025366000005</v>
      </c>
      <c r="M31" s="216">
        <v>0.82234601140999997</v>
      </c>
      <c r="N31" s="216">
        <v>0.87583112249999995</v>
      </c>
      <c r="O31" s="216">
        <v>0.85498531622999996</v>
      </c>
      <c r="P31" s="216">
        <v>0.85380558221000002</v>
      </c>
      <c r="Q31" s="216">
        <v>0.93047920006999996</v>
      </c>
      <c r="R31" s="216">
        <v>0.88277019285000002</v>
      </c>
      <c r="S31" s="216">
        <v>0.89658012556</v>
      </c>
      <c r="T31" s="216">
        <v>0.85033086308000005</v>
      </c>
      <c r="U31" s="216">
        <v>0.86836014347000001</v>
      </c>
      <c r="V31" s="216">
        <v>0.81912759113</v>
      </c>
      <c r="W31" s="216">
        <v>0.78541291882999997</v>
      </c>
      <c r="X31" s="216">
        <v>0.82785783293000004</v>
      </c>
      <c r="Y31" s="216">
        <v>0.83104982845999997</v>
      </c>
      <c r="Z31" s="216">
        <v>0.93086642800999997</v>
      </c>
      <c r="AA31" s="216">
        <v>0.90219462506000003</v>
      </c>
      <c r="AB31" s="216">
        <v>0.84954407840000001</v>
      </c>
      <c r="AC31" s="216">
        <v>1.0074759870000001</v>
      </c>
      <c r="AD31" s="216">
        <v>0.99005266861999996</v>
      </c>
      <c r="AE31" s="216">
        <v>1.0310610853</v>
      </c>
      <c r="AF31" s="216">
        <v>0.98835268312000002</v>
      </c>
      <c r="AG31" s="216">
        <v>0.92400368299000002</v>
      </c>
      <c r="AH31" s="216">
        <v>0.86640029965999998</v>
      </c>
      <c r="AI31" s="216">
        <v>0.8398975917</v>
      </c>
      <c r="AJ31" s="216">
        <v>0.91156582115999996</v>
      </c>
      <c r="AK31" s="216">
        <v>0.90265556426000004</v>
      </c>
      <c r="AL31" s="216">
        <v>0.93855224104000001</v>
      </c>
      <c r="AM31" s="216">
        <v>0.98338553780000004</v>
      </c>
      <c r="AN31" s="216">
        <v>0.92107774022</v>
      </c>
      <c r="AO31" s="216">
        <v>1.0141363166999999</v>
      </c>
      <c r="AP31" s="216">
        <v>1.0124393306999999</v>
      </c>
      <c r="AQ31" s="216">
        <v>1.0510443036999999</v>
      </c>
      <c r="AR31" s="216">
        <v>1.03308898</v>
      </c>
      <c r="AS31" s="216">
        <v>0.92715648540999995</v>
      </c>
      <c r="AT31" s="216">
        <v>0.93989711697</v>
      </c>
      <c r="AU31" s="216">
        <v>0.85222138271000003</v>
      </c>
      <c r="AV31" s="216">
        <v>0.89114370679999999</v>
      </c>
      <c r="AW31" s="216">
        <v>0.90520689207000005</v>
      </c>
      <c r="AX31" s="216">
        <v>0.96077749999999995</v>
      </c>
      <c r="AY31" s="216">
        <v>0.94169429999999998</v>
      </c>
      <c r="AZ31" s="216">
        <v>0.87845439999999997</v>
      </c>
      <c r="BA31" s="327">
        <v>1.0121169999999999</v>
      </c>
      <c r="BB31" s="327">
        <v>1.0074700000000001</v>
      </c>
      <c r="BC31" s="327">
        <v>1.0457799999999999</v>
      </c>
      <c r="BD31" s="327">
        <v>1.0392429999999999</v>
      </c>
      <c r="BE31" s="327">
        <v>0.99651529999999999</v>
      </c>
      <c r="BF31" s="327">
        <v>0.94438339999999998</v>
      </c>
      <c r="BG31" s="327">
        <v>0.90058280000000002</v>
      </c>
      <c r="BH31" s="327">
        <v>0.96225930000000004</v>
      </c>
      <c r="BI31" s="327">
        <v>0.9682674</v>
      </c>
      <c r="BJ31" s="327">
        <v>1.001323</v>
      </c>
      <c r="BK31" s="327">
        <v>0.98642410000000003</v>
      </c>
      <c r="BL31" s="327">
        <v>0.9502678</v>
      </c>
      <c r="BM31" s="327">
        <v>1.0701339999999999</v>
      </c>
      <c r="BN31" s="327">
        <v>1.068727</v>
      </c>
      <c r="BO31" s="327">
        <v>1.107702</v>
      </c>
      <c r="BP31" s="327">
        <v>1.0909070000000001</v>
      </c>
      <c r="BQ31" s="327">
        <v>1.050548</v>
      </c>
      <c r="BR31" s="327">
        <v>0.99527239999999995</v>
      </c>
      <c r="BS31" s="327">
        <v>0.94219569999999997</v>
      </c>
      <c r="BT31" s="327">
        <v>1.0077370000000001</v>
      </c>
      <c r="BU31" s="327">
        <v>1.0096259999999999</v>
      </c>
      <c r="BV31" s="327">
        <v>1.0451250000000001</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327"/>
      <c r="BB32" s="327"/>
      <c r="BC32" s="327"/>
      <c r="BD32" s="327"/>
      <c r="BE32" s="327"/>
      <c r="BF32" s="327"/>
      <c r="BG32" s="327"/>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241</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331"/>
      <c r="BB33" s="331"/>
      <c r="BC33" s="331"/>
      <c r="BD33" s="331"/>
      <c r="BE33" s="331"/>
      <c r="BF33" s="331"/>
      <c r="BG33" s="331"/>
      <c r="BH33" s="331"/>
      <c r="BI33" s="331"/>
      <c r="BJ33" s="331"/>
      <c r="BK33" s="331"/>
      <c r="BL33" s="331"/>
      <c r="BM33" s="331"/>
      <c r="BN33" s="331"/>
      <c r="BO33" s="331"/>
      <c r="BP33" s="331"/>
      <c r="BQ33" s="331"/>
      <c r="BR33" s="331"/>
      <c r="BS33" s="331"/>
      <c r="BT33" s="331"/>
      <c r="BU33" s="331"/>
      <c r="BV33" s="331"/>
    </row>
    <row r="34" spans="1:74" ht="11.1" customHeight="1" x14ac:dyDescent="0.2">
      <c r="A34" s="26" t="s">
        <v>748</v>
      </c>
      <c r="B34" s="30" t="s">
        <v>106</v>
      </c>
      <c r="C34" s="216">
        <v>9.300032495</v>
      </c>
      <c r="D34" s="216">
        <v>8.6126878770000008</v>
      </c>
      <c r="E34" s="216">
        <v>8.4349732169999996</v>
      </c>
      <c r="F34" s="216">
        <v>7.4702107480000004</v>
      </c>
      <c r="G34" s="216">
        <v>7.6478775270000003</v>
      </c>
      <c r="H34" s="216">
        <v>7.9024187059999997</v>
      </c>
      <c r="I34" s="216">
        <v>8.4337299090000002</v>
      </c>
      <c r="J34" s="216">
        <v>8.3162207689999992</v>
      </c>
      <c r="K34" s="216">
        <v>7.6891662380000003</v>
      </c>
      <c r="L34" s="216">
        <v>7.6213906260000002</v>
      </c>
      <c r="M34" s="216">
        <v>7.6815842109999997</v>
      </c>
      <c r="N34" s="216">
        <v>8.3732741140000009</v>
      </c>
      <c r="O34" s="216">
        <v>9.0626543300000009</v>
      </c>
      <c r="P34" s="216">
        <v>8.2313648589999993</v>
      </c>
      <c r="Q34" s="216">
        <v>7.9856628399999998</v>
      </c>
      <c r="R34" s="216">
        <v>7.4519260870000004</v>
      </c>
      <c r="S34" s="216">
        <v>7.5815544810000004</v>
      </c>
      <c r="T34" s="216">
        <v>7.9346759530000002</v>
      </c>
      <c r="U34" s="216">
        <v>8.4689785420000003</v>
      </c>
      <c r="V34" s="216">
        <v>8.537360713</v>
      </c>
      <c r="W34" s="216">
        <v>7.7453087009999999</v>
      </c>
      <c r="X34" s="216">
        <v>7.6511383410000002</v>
      </c>
      <c r="Y34" s="216">
        <v>7.7131204770000004</v>
      </c>
      <c r="Z34" s="216">
        <v>9.0801343780000003</v>
      </c>
      <c r="AA34" s="216">
        <v>8.9822259160000009</v>
      </c>
      <c r="AB34" s="216">
        <v>7.6229804970000004</v>
      </c>
      <c r="AC34" s="216">
        <v>8.430005006</v>
      </c>
      <c r="AD34" s="216">
        <v>7.4520039300000001</v>
      </c>
      <c r="AE34" s="216">
        <v>7.7997516649999996</v>
      </c>
      <c r="AF34" s="216">
        <v>7.9641863559999999</v>
      </c>
      <c r="AG34" s="216">
        <v>8.432429999</v>
      </c>
      <c r="AH34" s="216">
        <v>8.2974359369999995</v>
      </c>
      <c r="AI34" s="216">
        <v>7.6295747680000003</v>
      </c>
      <c r="AJ34" s="216">
        <v>7.8380663439999996</v>
      </c>
      <c r="AK34" s="216">
        <v>8.1293718599999991</v>
      </c>
      <c r="AL34" s="216">
        <v>9.2286559770000007</v>
      </c>
      <c r="AM34" s="216">
        <v>9.6550109010000007</v>
      </c>
      <c r="AN34" s="216">
        <v>8.0766635769999997</v>
      </c>
      <c r="AO34" s="216">
        <v>8.6838632189999991</v>
      </c>
      <c r="AP34" s="216">
        <v>7.8848150390000002</v>
      </c>
      <c r="AQ34" s="216">
        <v>8.0190779039999995</v>
      </c>
      <c r="AR34" s="216">
        <v>8.1442858430000005</v>
      </c>
      <c r="AS34" s="216">
        <v>8.6053074570000003</v>
      </c>
      <c r="AT34" s="216">
        <v>8.6981742319999995</v>
      </c>
      <c r="AU34" s="216">
        <v>7.8594659609999997</v>
      </c>
      <c r="AV34" s="216">
        <v>8.1050214369999996</v>
      </c>
      <c r="AW34" s="216">
        <v>8.5332275519999996</v>
      </c>
      <c r="AX34" s="216">
        <v>8.8937179999999998</v>
      </c>
      <c r="AY34" s="216">
        <v>9.4325100000000006</v>
      </c>
      <c r="AZ34" s="216">
        <v>8.2145050000000008</v>
      </c>
      <c r="BA34" s="327">
        <v>8.5484950000000008</v>
      </c>
      <c r="BB34" s="327">
        <v>7.7242949999999997</v>
      </c>
      <c r="BC34" s="327">
        <v>7.8878680000000001</v>
      </c>
      <c r="BD34" s="327">
        <v>7.9791249999999998</v>
      </c>
      <c r="BE34" s="327">
        <v>8.5269680000000001</v>
      </c>
      <c r="BF34" s="327">
        <v>8.5464090000000006</v>
      </c>
      <c r="BG34" s="327">
        <v>7.7091320000000003</v>
      </c>
      <c r="BH34" s="327">
        <v>7.996067</v>
      </c>
      <c r="BI34" s="327">
        <v>8.1061379999999996</v>
      </c>
      <c r="BJ34" s="327">
        <v>9.0839079999999992</v>
      </c>
      <c r="BK34" s="327">
        <v>9.4108239999999999</v>
      </c>
      <c r="BL34" s="327">
        <v>8.5302159999999994</v>
      </c>
      <c r="BM34" s="327">
        <v>8.5827380000000009</v>
      </c>
      <c r="BN34" s="327">
        <v>7.7321439999999999</v>
      </c>
      <c r="BO34" s="327">
        <v>7.897799</v>
      </c>
      <c r="BP34" s="327">
        <v>8.0067310000000003</v>
      </c>
      <c r="BQ34" s="327">
        <v>8.5520800000000001</v>
      </c>
      <c r="BR34" s="327">
        <v>8.5650069999999996</v>
      </c>
      <c r="BS34" s="327">
        <v>7.7417959999999999</v>
      </c>
      <c r="BT34" s="327">
        <v>7.9923869999999999</v>
      </c>
      <c r="BU34" s="327">
        <v>8.0895270000000004</v>
      </c>
      <c r="BV34" s="327">
        <v>9.0481920000000002</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332"/>
      <c r="BB35" s="332"/>
      <c r="BC35" s="332"/>
      <c r="BD35" s="332"/>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135</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332"/>
      <c r="BB36" s="332"/>
      <c r="BC36" s="332"/>
      <c r="BD36" s="332"/>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328"/>
      <c r="BB37" s="328"/>
      <c r="BC37" s="328"/>
      <c r="BD37" s="328"/>
      <c r="BE37" s="328"/>
      <c r="BF37" s="328"/>
      <c r="BG37" s="328"/>
      <c r="BH37" s="328"/>
      <c r="BI37" s="328"/>
      <c r="BJ37" s="328"/>
      <c r="BK37" s="328"/>
      <c r="BL37" s="328"/>
      <c r="BM37" s="328"/>
      <c r="BN37" s="328"/>
      <c r="BO37" s="328"/>
      <c r="BP37" s="328"/>
      <c r="BQ37" s="328"/>
      <c r="BR37" s="328"/>
      <c r="BS37" s="328"/>
      <c r="BT37" s="328"/>
      <c r="BU37" s="328"/>
      <c r="BV37" s="328"/>
    </row>
    <row r="38" spans="1:74" ht="11.1" customHeight="1" x14ac:dyDescent="0.2">
      <c r="A38" s="730"/>
      <c r="B38" s="22" t="s">
        <v>1204</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328"/>
      <c r="BB38" s="328"/>
      <c r="BC38" s="328"/>
      <c r="BD38" s="328"/>
      <c r="BE38" s="328"/>
      <c r="BF38" s="328"/>
      <c r="BG38" s="328"/>
      <c r="BH38" s="328"/>
      <c r="BI38" s="328"/>
      <c r="BJ38" s="328"/>
      <c r="BK38" s="328"/>
      <c r="BL38" s="328"/>
      <c r="BM38" s="328"/>
      <c r="BN38" s="328"/>
      <c r="BO38" s="328"/>
      <c r="BP38" s="328"/>
      <c r="BQ38" s="328"/>
      <c r="BR38" s="328"/>
      <c r="BS38" s="328"/>
      <c r="BT38" s="328"/>
      <c r="BU38" s="328"/>
      <c r="BV38" s="328"/>
    </row>
    <row r="39" spans="1:74" ht="11.1" customHeight="1" x14ac:dyDescent="0.2">
      <c r="A39" s="730" t="s">
        <v>645</v>
      </c>
      <c r="B39" s="32" t="s">
        <v>110</v>
      </c>
      <c r="C39" s="216">
        <v>47.216999999999999</v>
      </c>
      <c r="D39" s="216">
        <v>50.584000000000003</v>
      </c>
      <c r="E39" s="216">
        <v>47.823</v>
      </c>
      <c r="F39" s="216">
        <v>54.453000000000003</v>
      </c>
      <c r="G39" s="216">
        <v>59.265000000000001</v>
      </c>
      <c r="H39" s="216">
        <v>59.819000000000003</v>
      </c>
      <c r="I39" s="216">
        <v>50.901000000000003</v>
      </c>
      <c r="J39" s="216">
        <v>42.866999999999997</v>
      </c>
      <c r="K39" s="216">
        <v>45.478999999999999</v>
      </c>
      <c r="L39" s="216">
        <v>46.222999999999999</v>
      </c>
      <c r="M39" s="216">
        <v>42.442999999999998</v>
      </c>
      <c r="N39" s="216">
        <v>37.189</v>
      </c>
      <c r="O39" s="216">
        <v>31.683</v>
      </c>
      <c r="P39" s="216">
        <v>30.323</v>
      </c>
      <c r="Q39" s="216">
        <v>37.545000000000002</v>
      </c>
      <c r="R39" s="216">
        <v>40.753999999999998</v>
      </c>
      <c r="S39" s="216">
        <v>46.712000000000003</v>
      </c>
      <c r="T39" s="216">
        <v>48.756999999999998</v>
      </c>
      <c r="U39" s="216">
        <v>44.651000000000003</v>
      </c>
      <c r="V39" s="216">
        <v>44.723999999999997</v>
      </c>
      <c r="W39" s="216">
        <v>45.182000000000002</v>
      </c>
      <c r="X39" s="216">
        <v>49.774999999999999</v>
      </c>
      <c r="Y39" s="216">
        <v>45.661000000000001</v>
      </c>
      <c r="Z39" s="216">
        <v>51.972000000000001</v>
      </c>
      <c r="AA39" s="216">
        <v>52.503999999999998</v>
      </c>
      <c r="AB39" s="216">
        <v>53.468000000000004</v>
      </c>
      <c r="AC39" s="216">
        <v>49.328000000000003</v>
      </c>
      <c r="AD39" s="216">
        <v>51.06</v>
      </c>
      <c r="AE39" s="216">
        <v>48.475999999999999</v>
      </c>
      <c r="AF39" s="216">
        <v>45.177999999999997</v>
      </c>
      <c r="AG39" s="216">
        <v>46.63</v>
      </c>
      <c r="AH39" s="216">
        <v>48.036999999999999</v>
      </c>
      <c r="AI39" s="216">
        <v>49.822000000000003</v>
      </c>
      <c r="AJ39" s="216">
        <v>51.578000000000003</v>
      </c>
      <c r="AK39" s="216">
        <v>56.639000000000003</v>
      </c>
      <c r="AL39" s="216">
        <v>57.881</v>
      </c>
      <c r="AM39" s="216">
        <v>63.698</v>
      </c>
      <c r="AN39" s="216">
        <v>62.228999999999999</v>
      </c>
      <c r="AO39" s="216">
        <v>62.725000000000001</v>
      </c>
      <c r="AP39" s="216">
        <v>66.254000000000005</v>
      </c>
      <c r="AQ39" s="216">
        <v>69.977999999999994</v>
      </c>
      <c r="AR39" s="216">
        <v>67.873000000000005</v>
      </c>
      <c r="AS39" s="216">
        <v>70.980999999999995</v>
      </c>
      <c r="AT39" s="216">
        <v>68.055000000000007</v>
      </c>
      <c r="AU39" s="216">
        <v>70.230999999999995</v>
      </c>
      <c r="AV39" s="216">
        <v>70.748999999999995</v>
      </c>
      <c r="AW39" s="216">
        <v>56.963000000000001</v>
      </c>
      <c r="AX39" s="216">
        <v>49.523000000000003</v>
      </c>
      <c r="AY39" s="216">
        <v>51.375999999999998</v>
      </c>
      <c r="AZ39" s="216">
        <v>54.99</v>
      </c>
      <c r="BA39" s="327">
        <v>55</v>
      </c>
      <c r="BB39" s="327">
        <v>55</v>
      </c>
      <c r="BC39" s="327">
        <v>55</v>
      </c>
      <c r="BD39" s="327">
        <v>56</v>
      </c>
      <c r="BE39" s="327">
        <v>57</v>
      </c>
      <c r="BF39" s="327">
        <v>58</v>
      </c>
      <c r="BG39" s="327">
        <v>57</v>
      </c>
      <c r="BH39" s="327">
        <v>58</v>
      </c>
      <c r="BI39" s="327">
        <v>58</v>
      </c>
      <c r="BJ39" s="327">
        <v>58</v>
      </c>
      <c r="BK39" s="327">
        <v>58</v>
      </c>
      <c r="BL39" s="327">
        <v>58</v>
      </c>
      <c r="BM39" s="327">
        <v>58</v>
      </c>
      <c r="BN39" s="327">
        <v>58</v>
      </c>
      <c r="BO39" s="327">
        <v>58</v>
      </c>
      <c r="BP39" s="327">
        <v>58</v>
      </c>
      <c r="BQ39" s="327">
        <v>58</v>
      </c>
      <c r="BR39" s="327">
        <v>58</v>
      </c>
      <c r="BS39" s="327">
        <v>58</v>
      </c>
      <c r="BT39" s="327">
        <v>58</v>
      </c>
      <c r="BU39" s="327">
        <v>58</v>
      </c>
      <c r="BV39" s="327">
        <v>58</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328"/>
      <c r="BB40" s="328"/>
      <c r="BC40" s="328"/>
      <c r="BD40" s="328"/>
      <c r="BE40" s="328"/>
      <c r="BF40" s="328"/>
      <c r="BG40" s="328"/>
      <c r="BH40" s="328"/>
      <c r="BI40" s="328"/>
      <c r="BJ40" s="328"/>
      <c r="BK40" s="328"/>
      <c r="BL40" s="328"/>
      <c r="BM40" s="328"/>
      <c r="BN40" s="328"/>
      <c r="BO40" s="328"/>
      <c r="BP40" s="328"/>
      <c r="BQ40" s="328"/>
      <c r="BR40" s="328"/>
      <c r="BS40" s="328"/>
      <c r="BT40" s="328"/>
      <c r="BU40" s="328"/>
      <c r="BV40" s="328"/>
    </row>
    <row r="41" spans="1:74" ht="11.1" customHeight="1" x14ac:dyDescent="0.2">
      <c r="A41" s="622"/>
      <c r="B41" s="29" t="s">
        <v>1007</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332"/>
      <c r="BB41" s="332"/>
      <c r="BC41" s="332"/>
      <c r="BD41" s="332"/>
      <c r="BE41" s="332"/>
      <c r="BF41" s="332"/>
      <c r="BG41" s="332"/>
      <c r="BH41" s="332"/>
      <c r="BI41" s="332"/>
      <c r="BJ41" s="332"/>
      <c r="BK41" s="332"/>
      <c r="BL41" s="332"/>
      <c r="BM41" s="332"/>
      <c r="BN41" s="332"/>
      <c r="BO41" s="332"/>
      <c r="BP41" s="332"/>
      <c r="BQ41" s="332"/>
      <c r="BR41" s="332"/>
      <c r="BS41" s="332"/>
      <c r="BT41" s="332"/>
      <c r="BU41" s="332"/>
      <c r="BV41" s="332"/>
    </row>
    <row r="42" spans="1:74" ht="11.1" customHeight="1" x14ac:dyDescent="0.2">
      <c r="A42" s="623" t="s">
        <v>142</v>
      </c>
      <c r="B42" s="30" t="s">
        <v>111</v>
      </c>
      <c r="C42" s="216">
        <v>2.9940000000000002</v>
      </c>
      <c r="D42" s="216">
        <v>2.8730000000000002</v>
      </c>
      <c r="E42" s="216">
        <v>2.831</v>
      </c>
      <c r="F42" s="216">
        <v>2.61</v>
      </c>
      <c r="G42" s="216">
        <v>2.8490000000000002</v>
      </c>
      <c r="H42" s="216">
        <v>2.7839999999999998</v>
      </c>
      <c r="I42" s="216">
        <v>2.839</v>
      </c>
      <c r="J42" s="216">
        <v>2.774</v>
      </c>
      <c r="K42" s="216">
        <v>2.66</v>
      </c>
      <c r="L42" s="216">
        <v>2.3410000000000002</v>
      </c>
      <c r="M42" s="216">
        <v>2.093</v>
      </c>
      <c r="N42" s="216">
        <v>1.929</v>
      </c>
      <c r="O42" s="216">
        <v>2.2829999999999999</v>
      </c>
      <c r="P42" s="216">
        <v>1.9890000000000001</v>
      </c>
      <c r="Q42" s="216">
        <v>1.7290000000000001</v>
      </c>
      <c r="R42" s="216">
        <v>1.917</v>
      </c>
      <c r="S42" s="216">
        <v>1.9219999999999999</v>
      </c>
      <c r="T42" s="216">
        <v>2.5870000000000002</v>
      </c>
      <c r="U42" s="216">
        <v>2.8220000000000001</v>
      </c>
      <c r="V42" s="216">
        <v>2.8220000000000001</v>
      </c>
      <c r="W42" s="216">
        <v>2.992</v>
      </c>
      <c r="X42" s="216">
        <v>2.9769999999999999</v>
      </c>
      <c r="Y42" s="216">
        <v>2.548</v>
      </c>
      <c r="Z42" s="216">
        <v>3.5910000000000002</v>
      </c>
      <c r="AA42" s="216">
        <v>3.3039999999999998</v>
      </c>
      <c r="AB42" s="216">
        <v>2.8519999999999999</v>
      </c>
      <c r="AC42" s="216">
        <v>2.88</v>
      </c>
      <c r="AD42" s="216">
        <v>3.1030000000000002</v>
      </c>
      <c r="AE42" s="216">
        <v>3.15</v>
      </c>
      <c r="AF42" s="216">
        <v>2.9750000000000001</v>
      </c>
      <c r="AG42" s="216">
        <v>2.984</v>
      </c>
      <c r="AH42" s="216">
        <v>2.9</v>
      </c>
      <c r="AI42" s="216">
        <v>2.976</v>
      </c>
      <c r="AJ42" s="216">
        <v>2.879</v>
      </c>
      <c r="AK42" s="216">
        <v>3.0139999999999998</v>
      </c>
      <c r="AL42" s="216">
        <v>2.8210000000000002</v>
      </c>
      <c r="AM42" s="216">
        <v>3.69</v>
      </c>
      <c r="AN42" s="216">
        <v>2.67</v>
      </c>
      <c r="AO42" s="216">
        <v>2.6930000000000001</v>
      </c>
      <c r="AP42" s="216">
        <v>2.7959999999999998</v>
      </c>
      <c r="AQ42" s="216">
        <v>2.8</v>
      </c>
      <c r="AR42" s="216">
        <v>2.9670000000000001</v>
      </c>
      <c r="AS42" s="216">
        <v>2.8330000000000002</v>
      </c>
      <c r="AT42" s="216">
        <v>2.9609999999999999</v>
      </c>
      <c r="AU42" s="216">
        <v>2.9950000000000001</v>
      </c>
      <c r="AV42" s="216">
        <v>3.2759999999999998</v>
      </c>
      <c r="AW42" s="216">
        <v>4.0910000000000002</v>
      </c>
      <c r="AX42" s="216">
        <v>4.0410000000000004</v>
      </c>
      <c r="AY42" s="216">
        <v>3.109</v>
      </c>
      <c r="AZ42" s="216">
        <v>2.6859999999999999</v>
      </c>
      <c r="BA42" s="327">
        <v>2.9069790000000002</v>
      </c>
      <c r="BB42" s="327">
        <v>2.7956479999999999</v>
      </c>
      <c r="BC42" s="327">
        <v>2.723319</v>
      </c>
      <c r="BD42" s="327">
        <v>2.7298480000000001</v>
      </c>
      <c r="BE42" s="327">
        <v>2.7554979999999998</v>
      </c>
      <c r="BF42" s="327">
        <v>2.7605529999999998</v>
      </c>
      <c r="BG42" s="327">
        <v>2.7389250000000001</v>
      </c>
      <c r="BH42" s="327">
        <v>2.8670239999999998</v>
      </c>
      <c r="BI42" s="327">
        <v>2.9922179999999998</v>
      </c>
      <c r="BJ42" s="327">
        <v>3.1023999999999998</v>
      </c>
      <c r="BK42" s="327">
        <v>3.201292</v>
      </c>
      <c r="BL42" s="327">
        <v>3.1302949999999998</v>
      </c>
      <c r="BM42" s="327">
        <v>2.849891</v>
      </c>
      <c r="BN42" s="327">
        <v>2.659313</v>
      </c>
      <c r="BO42" s="327">
        <v>2.5970780000000002</v>
      </c>
      <c r="BP42" s="327">
        <v>2.5699399999999999</v>
      </c>
      <c r="BQ42" s="327">
        <v>2.6760350000000002</v>
      </c>
      <c r="BR42" s="327">
        <v>2.6405249999999998</v>
      </c>
      <c r="BS42" s="327">
        <v>2.6333489999999999</v>
      </c>
      <c r="BT42" s="327">
        <v>2.743134</v>
      </c>
      <c r="BU42" s="327">
        <v>2.9061900000000001</v>
      </c>
      <c r="BV42" s="327">
        <v>3.0789019999999998</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331"/>
      <c r="BB43" s="331"/>
      <c r="BC43" s="331"/>
      <c r="BD43" s="331"/>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976</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331"/>
      <c r="BB44" s="331"/>
      <c r="BC44" s="331"/>
      <c r="BD44" s="331"/>
      <c r="BE44" s="331"/>
      <c r="BF44" s="331"/>
      <c r="BG44" s="331"/>
      <c r="BH44" s="331"/>
      <c r="BI44" s="331"/>
      <c r="BJ44" s="331"/>
      <c r="BK44" s="331"/>
      <c r="BL44" s="331"/>
      <c r="BM44" s="331"/>
      <c r="BN44" s="331"/>
      <c r="BO44" s="331"/>
      <c r="BP44" s="331"/>
      <c r="BQ44" s="331"/>
      <c r="BR44" s="331"/>
      <c r="BS44" s="331"/>
      <c r="BT44" s="331"/>
      <c r="BU44" s="331"/>
      <c r="BV44" s="331"/>
    </row>
    <row r="45" spans="1:74" ht="11.1" customHeight="1" x14ac:dyDescent="0.2">
      <c r="A45" s="26" t="s">
        <v>650</v>
      </c>
      <c r="B45" s="30" t="s">
        <v>111</v>
      </c>
      <c r="C45" s="216">
        <v>2.29</v>
      </c>
      <c r="D45" s="216">
        <v>2.2599999999999998</v>
      </c>
      <c r="E45" s="216">
        <v>2.2599999999999998</v>
      </c>
      <c r="F45" s="216">
        <v>2.23</v>
      </c>
      <c r="G45" s="216">
        <v>2.2599999999999998</v>
      </c>
      <c r="H45" s="216">
        <v>2.25</v>
      </c>
      <c r="I45" s="216">
        <v>2.21</v>
      </c>
      <c r="J45" s="216">
        <v>2.23</v>
      </c>
      <c r="K45" s="216">
        <v>2.2200000000000002</v>
      </c>
      <c r="L45" s="216">
        <v>2.15</v>
      </c>
      <c r="M45" s="216">
        <v>2.15</v>
      </c>
      <c r="N45" s="216">
        <v>2.16</v>
      </c>
      <c r="O45" s="216">
        <v>2.12</v>
      </c>
      <c r="P45" s="216">
        <v>2.11</v>
      </c>
      <c r="Q45" s="216">
        <v>2.17</v>
      </c>
      <c r="R45" s="216">
        <v>2.16</v>
      </c>
      <c r="S45" s="216">
        <v>2.16</v>
      </c>
      <c r="T45" s="216">
        <v>2.1</v>
      </c>
      <c r="U45" s="216">
        <v>2.11</v>
      </c>
      <c r="V45" s="216">
        <v>2.11</v>
      </c>
      <c r="W45" s="216">
        <v>2.12</v>
      </c>
      <c r="X45" s="216">
        <v>2.0699999999999998</v>
      </c>
      <c r="Y45" s="216">
        <v>2.08</v>
      </c>
      <c r="Z45" s="216">
        <v>2.08</v>
      </c>
      <c r="AA45" s="216">
        <v>2.09</v>
      </c>
      <c r="AB45" s="216">
        <v>2.06</v>
      </c>
      <c r="AC45" s="216">
        <v>2.0699999999999998</v>
      </c>
      <c r="AD45" s="216">
        <v>2.08</v>
      </c>
      <c r="AE45" s="216">
        <v>2.09</v>
      </c>
      <c r="AF45" s="216">
        <v>2.0699999999999998</v>
      </c>
      <c r="AG45" s="216">
        <v>2.06</v>
      </c>
      <c r="AH45" s="216">
        <v>2.0499999999999998</v>
      </c>
      <c r="AI45" s="216">
        <v>2.02</v>
      </c>
      <c r="AJ45" s="216">
        <v>2.0299999999999998</v>
      </c>
      <c r="AK45" s="216">
        <v>2.04</v>
      </c>
      <c r="AL45" s="216">
        <v>2.04</v>
      </c>
      <c r="AM45" s="216">
        <v>2.0678855502000002</v>
      </c>
      <c r="AN45" s="216">
        <v>2.0697357354000001</v>
      </c>
      <c r="AO45" s="216">
        <v>2.0429465688000001</v>
      </c>
      <c r="AP45" s="216">
        <v>2.0694120039000001</v>
      </c>
      <c r="AQ45" s="216">
        <v>2.0468881019</v>
      </c>
      <c r="AR45" s="216">
        <v>2.0459894171999999</v>
      </c>
      <c r="AS45" s="216">
        <v>2.0560957987999999</v>
      </c>
      <c r="AT45" s="216">
        <v>2.0599663720999999</v>
      </c>
      <c r="AU45" s="216">
        <v>2.0522307493</v>
      </c>
      <c r="AV45" s="216">
        <v>2.0486899397</v>
      </c>
      <c r="AW45" s="216">
        <v>2.0623765674999999</v>
      </c>
      <c r="AX45" s="216">
        <v>2.1167872811000001</v>
      </c>
      <c r="AY45" s="216">
        <v>2.1075349999999999</v>
      </c>
      <c r="AZ45" s="216">
        <v>2.115049</v>
      </c>
      <c r="BA45" s="327">
        <v>2.1193599999999999</v>
      </c>
      <c r="BB45" s="327">
        <v>2.1367289999999999</v>
      </c>
      <c r="BC45" s="327">
        <v>2.1231909999999998</v>
      </c>
      <c r="BD45" s="327">
        <v>2.104889</v>
      </c>
      <c r="BE45" s="327">
        <v>2.0940859999999999</v>
      </c>
      <c r="BF45" s="327">
        <v>2.0986950000000002</v>
      </c>
      <c r="BG45" s="327">
        <v>2.1031209999999998</v>
      </c>
      <c r="BH45" s="327">
        <v>2.0958060000000001</v>
      </c>
      <c r="BI45" s="327">
        <v>2.095993</v>
      </c>
      <c r="BJ45" s="327">
        <v>2.1072169999999999</v>
      </c>
      <c r="BK45" s="327">
        <v>2.1131479999999998</v>
      </c>
      <c r="BL45" s="327">
        <v>2.1229659999999999</v>
      </c>
      <c r="BM45" s="327">
        <v>2.1305139999999998</v>
      </c>
      <c r="BN45" s="327">
        <v>2.1501730000000001</v>
      </c>
      <c r="BO45" s="327">
        <v>2.1344210000000001</v>
      </c>
      <c r="BP45" s="327">
        <v>2.1137830000000002</v>
      </c>
      <c r="BQ45" s="327">
        <v>2.1006990000000001</v>
      </c>
      <c r="BR45" s="327">
        <v>2.1059939999999999</v>
      </c>
      <c r="BS45" s="327">
        <v>2.1112109999999999</v>
      </c>
      <c r="BT45" s="327">
        <v>2.1024690000000001</v>
      </c>
      <c r="BU45" s="327">
        <v>2.1021040000000002</v>
      </c>
      <c r="BV45" s="327">
        <v>2.1121059999999998</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328"/>
      <c r="BB46" s="328"/>
      <c r="BC46" s="328"/>
      <c r="BD46" s="328"/>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977</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328"/>
      <c r="BB47" s="328"/>
      <c r="BC47" s="328"/>
      <c r="BD47" s="328"/>
      <c r="BE47" s="328"/>
      <c r="BF47" s="328"/>
      <c r="BG47" s="328"/>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328"/>
      <c r="BB48" s="328"/>
      <c r="BC48" s="328"/>
      <c r="BD48" s="328"/>
      <c r="BE48" s="328"/>
      <c r="BF48" s="328"/>
      <c r="BG48" s="328"/>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683</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328"/>
      <c r="BB49" s="328"/>
      <c r="BC49" s="328"/>
      <c r="BD49" s="328"/>
      <c r="BE49" s="328"/>
      <c r="BF49" s="328"/>
      <c r="BG49" s="328"/>
      <c r="BH49" s="328"/>
      <c r="BI49" s="328"/>
      <c r="BJ49" s="328"/>
      <c r="BK49" s="328"/>
      <c r="BL49" s="328"/>
      <c r="BM49" s="328"/>
      <c r="BN49" s="328"/>
      <c r="BO49" s="328"/>
      <c r="BP49" s="328"/>
      <c r="BQ49" s="328"/>
      <c r="BR49" s="328"/>
      <c r="BS49" s="328"/>
      <c r="BT49" s="328"/>
      <c r="BU49" s="328"/>
      <c r="BV49" s="328"/>
    </row>
    <row r="50" spans="1:74" ht="11.1" customHeight="1" x14ac:dyDescent="0.2">
      <c r="A50" s="37" t="s">
        <v>684</v>
      </c>
      <c r="B50" s="38" t="s">
        <v>1349</v>
      </c>
      <c r="C50" s="240">
        <v>17207.590852000001</v>
      </c>
      <c r="D50" s="240">
        <v>17254.688963000001</v>
      </c>
      <c r="E50" s="240">
        <v>17301.952184999998</v>
      </c>
      <c r="F50" s="240">
        <v>17364.491333000002</v>
      </c>
      <c r="G50" s="240">
        <v>17400.751667</v>
      </c>
      <c r="H50" s="240">
        <v>17425.844000000001</v>
      </c>
      <c r="I50" s="240">
        <v>17428.485074</v>
      </c>
      <c r="J50" s="240">
        <v>17439.703851999999</v>
      </c>
      <c r="K50" s="240">
        <v>17448.217074</v>
      </c>
      <c r="L50" s="240">
        <v>17443.050519</v>
      </c>
      <c r="M50" s="240">
        <v>17454.383296</v>
      </c>
      <c r="N50" s="240">
        <v>17471.241184999999</v>
      </c>
      <c r="O50" s="240">
        <v>17496.255741000001</v>
      </c>
      <c r="P50" s="240">
        <v>17522.190184999999</v>
      </c>
      <c r="Q50" s="240">
        <v>17551.676073999999</v>
      </c>
      <c r="R50" s="240">
        <v>17591.655037</v>
      </c>
      <c r="S50" s="240">
        <v>17623.037593000001</v>
      </c>
      <c r="T50" s="240">
        <v>17652.765370000001</v>
      </c>
      <c r="U50" s="240">
        <v>17679.630369999999</v>
      </c>
      <c r="V50" s="240">
        <v>17706.954592999999</v>
      </c>
      <c r="W50" s="240">
        <v>17733.530037</v>
      </c>
      <c r="X50" s="240">
        <v>17758.157147999998</v>
      </c>
      <c r="Y50" s="240">
        <v>17784.134704</v>
      </c>
      <c r="Z50" s="240">
        <v>17810.263147999998</v>
      </c>
      <c r="AA50" s="240">
        <v>17828.848999999998</v>
      </c>
      <c r="AB50" s="240">
        <v>17861.049332999999</v>
      </c>
      <c r="AC50" s="240">
        <v>17899.170666999999</v>
      </c>
      <c r="AD50" s="240">
        <v>17952.060851999999</v>
      </c>
      <c r="AE50" s="240">
        <v>17995.388296000001</v>
      </c>
      <c r="AF50" s="240">
        <v>18038.000852000001</v>
      </c>
      <c r="AG50" s="240">
        <v>18082.319852000001</v>
      </c>
      <c r="AH50" s="240">
        <v>18121.68663</v>
      </c>
      <c r="AI50" s="240">
        <v>18158.522518999998</v>
      </c>
      <c r="AJ50" s="240">
        <v>18189.854480999998</v>
      </c>
      <c r="AK50" s="240">
        <v>18223.858370000002</v>
      </c>
      <c r="AL50" s="240">
        <v>18257.561148000001</v>
      </c>
      <c r="AM50" s="240">
        <v>18277.612000000001</v>
      </c>
      <c r="AN50" s="240">
        <v>18320.725666999999</v>
      </c>
      <c r="AO50" s="240">
        <v>18373.551332999999</v>
      </c>
      <c r="AP50" s="240">
        <v>18454.107370000002</v>
      </c>
      <c r="AQ50" s="240">
        <v>18512.843259000001</v>
      </c>
      <c r="AR50" s="240">
        <v>18567.77737</v>
      </c>
      <c r="AS50" s="240">
        <v>18618.909704000002</v>
      </c>
      <c r="AT50" s="240">
        <v>18666.240258999998</v>
      </c>
      <c r="AU50" s="240">
        <v>18709.769036999998</v>
      </c>
      <c r="AV50" s="240">
        <v>18745.879443999998</v>
      </c>
      <c r="AW50" s="240">
        <v>18780.372111000001</v>
      </c>
      <c r="AX50" s="240">
        <v>18811.288444000002</v>
      </c>
      <c r="AY50" s="240">
        <v>18826.498519000001</v>
      </c>
      <c r="AZ50" s="240">
        <v>18859.359629999999</v>
      </c>
      <c r="BA50" s="333">
        <v>18897.740000000002</v>
      </c>
      <c r="BB50" s="333">
        <v>18951.87</v>
      </c>
      <c r="BC50" s="333">
        <v>18993.62</v>
      </c>
      <c r="BD50" s="333">
        <v>19033.240000000002</v>
      </c>
      <c r="BE50" s="333">
        <v>19069.009999999998</v>
      </c>
      <c r="BF50" s="333">
        <v>19105.61</v>
      </c>
      <c r="BG50" s="333">
        <v>19141.330000000002</v>
      </c>
      <c r="BH50" s="333">
        <v>19177.259999999998</v>
      </c>
      <c r="BI50" s="333">
        <v>19210.43</v>
      </c>
      <c r="BJ50" s="333">
        <v>19241.919999999998</v>
      </c>
      <c r="BK50" s="333">
        <v>19270.47</v>
      </c>
      <c r="BL50" s="333">
        <v>19299.55</v>
      </c>
      <c r="BM50" s="333">
        <v>19327.91</v>
      </c>
      <c r="BN50" s="333">
        <v>19355.96</v>
      </c>
      <c r="BO50" s="333">
        <v>19382.53</v>
      </c>
      <c r="BP50" s="333">
        <v>19408.05</v>
      </c>
      <c r="BQ50" s="333">
        <v>19432.43</v>
      </c>
      <c r="BR50" s="333">
        <v>19455.89</v>
      </c>
      <c r="BS50" s="333">
        <v>19478.36</v>
      </c>
      <c r="BT50" s="333">
        <v>19496.68</v>
      </c>
      <c r="BU50" s="333">
        <v>19519.5</v>
      </c>
      <c r="BV50" s="333">
        <v>19543.669999999998</v>
      </c>
    </row>
    <row r="51" spans="1:74" ht="11.1" customHeight="1" x14ac:dyDescent="0.2">
      <c r="A51" s="37" t="s">
        <v>28</v>
      </c>
      <c r="B51" s="39" t="s">
        <v>12</v>
      </c>
      <c r="C51" s="68">
        <v>3.6689991072999999</v>
      </c>
      <c r="D51" s="68">
        <v>3.8661780257</v>
      </c>
      <c r="E51" s="68">
        <v>3.8901952276</v>
      </c>
      <c r="F51" s="68">
        <v>3.5982616982</v>
      </c>
      <c r="G51" s="68">
        <v>3.3894664518000002</v>
      </c>
      <c r="H51" s="68">
        <v>3.1196472185999999</v>
      </c>
      <c r="I51" s="68">
        <v>2.6171602114999999</v>
      </c>
      <c r="J51" s="68">
        <v>2.3569078170000002</v>
      </c>
      <c r="K51" s="68">
        <v>2.1642221991000001</v>
      </c>
      <c r="L51" s="68">
        <v>2.1363403391000002</v>
      </c>
      <c r="M51" s="68">
        <v>2.0025839403000001</v>
      </c>
      <c r="N51" s="68">
        <v>1.8616870501</v>
      </c>
      <c r="O51" s="68">
        <v>1.6775438895999999</v>
      </c>
      <c r="P51" s="68">
        <v>1.5503103116000001</v>
      </c>
      <c r="Q51" s="68">
        <v>1.4433278177</v>
      </c>
      <c r="R51" s="68">
        <v>1.3082082240999999</v>
      </c>
      <c r="S51" s="68">
        <v>1.2774501364999999</v>
      </c>
      <c r="T51" s="68">
        <v>1.3022116481999999</v>
      </c>
      <c r="U51" s="68">
        <v>1.4410047415</v>
      </c>
      <c r="V51" s="68">
        <v>1.5324270584999999</v>
      </c>
      <c r="W51" s="68">
        <v>1.6351983802000001</v>
      </c>
      <c r="X51" s="68">
        <v>1.806488087</v>
      </c>
      <c r="Y51" s="68">
        <v>1.8892183229999999</v>
      </c>
      <c r="Z51" s="68">
        <v>1.9404572311999999</v>
      </c>
      <c r="AA51" s="68">
        <v>1.9009396306999999</v>
      </c>
      <c r="AB51" s="68">
        <v>1.9338858018</v>
      </c>
      <c r="AC51" s="68">
        <v>1.9798370886000001</v>
      </c>
      <c r="AD51" s="68">
        <v>2.0487317086000001</v>
      </c>
      <c r="AE51" s="68">
        <v>2.1128633571000002</v>
      </c>
      <c r="AF51" s="68">
        <v>2.1822953706999999</v>
      </c>
      <c r="AG51" s="68">
        <v>2.2777030574000001</v>
      </c>
      <c r="AH51" s="68">
        <v>2.3421985688000002</v>
      </c>
      <c r="AI51" s="68">
        <v>2.3965475604000002</v>
      </c>
      <c r="AJ51" s="68">
        <v>2.4309804768999999</v>
      </c>
      <c r="AK51" s="68">
        <v>2.4725614936999998</v>
      </c>
      <c r="AL51" s="68">
        <v>2.5114620502</v>
      </c>
      <c r="AM51" s="68">
        <v>2.5170609723999999</v>
      </c>
      <c r="AN51" s="68">
        <v>2.5736244536999999</v>
      </c>
      <c r="AO51" s="68">
        <v>2.6502941141999998</v>
      </c>
      <c r="AP51" s="68">
        <v>2.7965954587000001</v>
      </c>
      <c r="AQ51" s="68">
        <v>2.8754865104</v>
      </c>
      <c r="AR51" s="68">
        <v>2.9370024033000002</v>
      </c>
      <c r="AS51" s="68">
        <v>2.9674834659</v>
      </c>
      <c r="AT51" s="68">
        <v>3.0049831495000001</v>
      </c>
      <c r="AU51" s="68">
        <v>3.0357454355</v>
      </c>
      <c r="AV51" s="68">
        <v>3.0567862075000001</v>
      </c>
      <c r="AW51" s="68">
        <v>3.0537646278000001</v>
      </c>
      <c r="AX51" s="68">
        <v>3.0328656265</v>
      </c>
      <c r="AY51" s="68">
        <v>3.0030537824999999</v>
      </c>
      <c r="AZ51" s="68">
        <v>2.9400252629999999</v>
      </c>
      <c r="BA51" s="329">
        <v>2.8529620000000002</v>
      </c>
      <c r="BB51" s="329">
        <v>2.6972779999999998</v>
      </c>
      <c r="BC51" s="329">
        <v>2.597016</v>
      </c>
      <c r="BD51" s="329">
        <v>2.5068260000000002</v>
      </c>
      <c r="BE51" s="329">
        <v>2.4174600000000002</v>
      </c>
      <c r="BF51" s="329">
        <v>2.3538260000000002</v>
      </c>
      <c r="BG51" s="329">
        <v>2.3066309999999999</v>
      </c>
      <c r="BH51" s="329">
        <v>2.3011940000000002</v>
      </c>
      <c r="BI51" s="329">
        <v>2.2899310000000002</v>
      </c>
      <c r="BJ51" s="329">
        <v>2.2892290000000002</v>
      </c>
      <c r="BK51" s="329">
        <v>2.3582269999999999</v>
      </c>
      <c r="BL51" s="329">
        <v>2.3340860000000001</v>
      </c>
      <c r="BM51" s="329">
        <v>2.2762760000000002</v>
      </c>
      <c r="BN51" s="329">
        <v>2.1322260000000002</v>
      </c>
      <c r="BO51" s="329">
        <v>2.0475639999999999</v>
      </c>
      <c r="BP51" s="329">
        <v>1.969222</v>
      </c>
      <c r="BQ51" s="329">
        <v>1.9058010000000001</v>
      </c>
      <c r="BR51" s="329">
        <v>1.8333980000000001</v>
      </c>
      <c r="BS51" s="329">
        <v>1.760696</v>
      </c>
      <c r="BT51" s="329">
        <v>1.665638</v>
      </c>
      <c r="BU51" s="329">
        <v>1.608862</v>
      </c>
      <c r="BV51" s="329">
        <v>1.5681750000000001</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328"/>
      <c r="BB52" s="328"/>
      <c r="BC52" s="328"/>
      <c r="BD52" s="328"/>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685</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332"/>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37" t="s">
        <v>686</v>
      </c>
      <c r="B54" s="38" t="s">
        <v>1327</v>
      </c>
      <c r="C54" s="68">
        <v>104.04600000000001</v>
      </c>
      <c r="D54" s="68">
        <v>104.102</v>
      </c>
      <c r="E54" s="68">
        <v>104.233</v>
      </c>
      <c r="F54" s="68">
        <v>104.58388889</v>
      </c>
      <c r="G54" s="68">
        <v>104.75622222</v>
      </c>
      <c r="H54" s="68">
        <v>104.89488889</v>
      </c>
      <c r="I54" s="68">
        <v>104.99618519000001</v>
      </c>
      <c r="J54" s="68">
        <v>105.0702963</v>
      </c>
      <c r="K54" s="68">
        <v>105.11351852</v>
      </c>
      <c r="L54" s="68">
        <v>105.09814815</v>
      </c>
      <c r="M54" s="68">
        <v>105.10037036999999</v>
      </c>
      <c r="N54" s="68">
        <v>105.09248148</v>
      </c>
      <c r="O54" s="68">
        <v>104.95003704</v>
      </c>
      <c r="P54" s="68">
        <v>105.01525925999999</v>
      </c>
      <c r="Q54" s="68">
        <v>105.1637037</v>
      </c>
      <c r="R54" s="68">
        <v>105.55418519</v>
      </c>
      <c r="S54" s="68">
        <v>105.74996296</v>
      </c>
      <c r="T54" s="68">
        <v>105.90985185</v>
      </c>
      <c r="U54" s="68">
        <v>105.95325926</v>
      </c>
      <c r="V54" s="68">
        <v>106.10181480999999</v>
      </c>
      <c r="W54" s="68">
        <v>106.27492592999999</v>
      </c>
      <c r="X54" s="68">
        <v>106.51466667</v>
      </c>
      <c r="Y54" s="68">
        <v>106.70533333</v>
      </c>
      <c r="Z54" s="68">
        <v>106.889</v>
      </c>
      <c r="AA54" s="68">
        <v>107.08744444</v>
      </c>
      <c r="AB54" s="68">
        <v>107.24077778</v>
      </c>
      <c r="AC54" s="68">
        <v>107.37077778</v>
      </c>
      <c r="AD54" s="68">
        <v>107.40766667</v>
      </c>
      <c r="AE54" s="68">
        <v>107.54333333</v>
      </c>
      <c r="AF54" s="68">
        <v>107.708</v>
      </c>
      <c r="AG54" s="68">
        <v>107.9267037</v>
      </c>
      <c r="AH54" s="68">
        <v>108.13059259000001</v>
      </c>
      <c r="AI54" s="68">
        <v>108.3447037</v>
      </c>
      <c r="AJ54" s="68">
        <v>108.60222222</v>
      </c>
      <c r="AK54" s="68">
        <v>108.81188889000001</v>
      </c>
      <c r="AL54" s="68">
        <v>109.00688889</v>
      </c>
      <c r="AM54" s="68">
        <v>109.12574074</v>
      </c>
      <c r="AN54" s="68">
        <v>109.33751852</v>
      </c>
      <c r="AO54" s="68">
        <v>109.58074074</v>
      </c>
      <c r="AP54" s="68">
        <v>109.94577778</v>
      </c>
      <c r="AQ54" s="68">
        <v>110.18411111</v>
      </c>
      <c r="AR54" s="68">
        <v>110.38611111</v>
      </c>
      <c r="AS54" s="68">
        <v>110.55177777999999</v>
      </c>
      <c r="AT54" s="68">
        <v>110.68111111</v>
      </c>
      <c r="AU54" s="68">
        <v>110.77411111000001</v>
      </c>
      <c r="AV54" s="68">
        <v>110.95314073999999</v>
      </c>
      <c r="AW54" s="68">
        <v>111.11611852</v>
      </c>
      <c r="AX54" s="68">
        <v>111.29164074000001</v>
      </c>
      <c r="AY54" s="68">
        <v>111.51164815</v>
      </c>
      <c r="AZ54" s="68">
        <v>111.68830370000001</v>
      </c>
      <c r="BA54" s="329">
        <v>111.8535</v>
      </c>
      <c r="BB54" s="329">
        <v>111.98180000000001</v>
      </c>
      <c r="BC54" s="329">
        <v>112.1434</v>
      </c>
      <c r="BD54" s="329">
        <v>112.3129</v>
      </c>
      <c r="BE54" s="329">
        <v>112.48690000000001</v>
      </c>
      <c r="BF54" s="329">
        <v>112.67440000000001</v>
      </c>
      <c r="BG54" s="329">
        <v>112.8721</v>
      </c>
      <c r="BH54" s="329">
        <v>113.0762</v>
      </c>
      <c r="BI54" s="329">
        <v>113.29730000000001</v>
      </c>
      <c r="BJ54" s="329">
        <v>113.5316</v>
      </c>
      <c r="BK54" s="329">
        <v>113.81100000000001</v>
      </c>
      <c r="BL54" s="329">
        <v>114.04770000000001</v>
      </c>
      <c r="BM54" s="329">
        <v>114.2735</v>
      </c>
      <c r="BN54" s="329">
        <v>114.47969999999999</v>
      </c>
      <c r="BO54" s="329">
        <v>114.6906</v>
      </c>
      <c r="BP54" s="329">
        <v>114.8973</v>
      </c>
      <c r="BQ54" s="329">
        <v>115.0836</v>
      </c>
      <c r="BR54" s="329">
        <v>115.29430000000001</v>
      </c>
      <c r="BS54" s="329">
        <v>115.51309999999999</v>
      </c>
      <c r="BT54" s="329">
        <v>115.75700000000001</v>
      </c>
      <c r="BU54" s="329">
        <v>115.9791</v>
      </c>
      <c r="BV54" s="329">
        <v>116.1964</v>
      </c>
    </row>
    <row r="55" spans="1:74" ht="11.1" customHeight="1" x14ac:dyDescent="0.2">
      <c r="A55" s="37" t="s">
        <v>29</v>
      </c>
      <c r="B55" s="39" t="s">
        <v>12</v>
      </c>
      <c r="C55" s="68">
        <v>1.2438331815000001</v>
      </c>
      <c r="D55" s="68">
        <v>1.1466448834</v>
      </c>
      <c r="E55" s="68">
        <v>1.0955919119999999</v>
      </c>
      <c r="F55" s="68">
        <v>1.1792085220999999</v>
      </c>
      <c r="G55" s="68">
        <v>1.1531471217</v>
      </c>
      <c r="H55" s="68">
        <v>1.1064309221999999</v>
      </c>
      <c r="I55" s="68">
        <v>0.99182203704000005</v>
      </c>
      <c r="J55" s="68">
        <v>0.93958671278000006</v>
      </c>
      <c r="K55" s="68">
        <v>0.90216127621999997</v>
      </c>
      <c r="L55" s="68">
        <v>0.88844691912999996</v>
      </c>
      <c r="M55" s="68">
        <v>0.87368811702000004</v>
      </c>
      <c r="N55" s="68">
        <v>0.86686945520000003</v>
      </c>
      <c r="O55" s="68">
        <v>0.86888206854000005</v>
      </c>
      <c r="P55" s="68">
        <v>0.87727350027999995</v>
      </c>
      <c r="Q55" s="68">
        <v>0.89290695240999995</v>
      </c>
      <c r="R55" s="68">
        <v>0.92776842266000004</v>
      </c>
      <c r="S55" s="68">
        <v>0.94862216263999999</v>
      </c>
      <c r="T55" s="68">
        <v>0.96760001723</v>
      </c>
      <c r="U55" s="68">
        <v>0.91153223555999996</v>
      </c>
      <c r="V55" s="68">
        <v>0.98174132449999996</v>
      </c>
      <c r="W55" s="68">
        <v>1.1049077452</v>
      </c>
      <c r="X55" s="68">
        <v>1.3478054023999999</v>
      </c>
      <c r="Y55" s="68">
        <v>1.5270764102000001</v>
      </c>
      <c r="Z55" s="68">
        <v>1.7094643624000001</v>
      </c>
      <c r="AA55" s="68">
        <v>2.0365951912</v>
      </c>
      <c r="AB55" s="68">
        <v>2.1192334658999998</v>
      </c>
      <c r="AC55" s="68">
        <v>2.0987032562999999</v>
      </c>
      <c r="AD55" s="68">
        <v>1.7559526211000001</v>
      </c>
      <c r="AE55" s="68">
        <v>1.6958591002000001</v>
      </c>
      <c r="AF55" s="68">
        <v>1.6978100872999999</v>
      </c>
      <c r="AG55" s="68">
        <v>1.8625613391</v>
      </c>
      <c r="AH55" s="68">
        <v>1.9121046905000001</v>
      </c>
      <c r="AI55" s="68">
        <v>1.9475692499999999</v>
      </c>
      <c r="AJ55" s="68">
        <v>1.9598761569000001</v>
      </c>
      <c r="AK55" s="68">
        <v>1.974180193</v>
      </c>
      <c r="AL55" s="68">
        <v>1.9813908716999999</v>
      </c>
      <c r="AM55" s="68">
        <v>1.9033942839</v>
      </c>
      <c r="AN55" s="68">
        <v>1.9551711431000001</v>
      </c>
      <c r="AO55" s="68">
        <v>2.0582536596000001</v>
      </c>
      <c r="AP55" s="68">
        <v>2.3630632615999998</v>
      </c>
      <c r="AQ55" s="68">
        <v>2.4555476344999998</v>
      </c>
      <c r="AR55" s="68">
        <v>2.4864551483000001</v>
      </c>
      <c r="AS55" s="68">
        <v>2.4322748532</v>
      </c>
      <c r="AT55" s="68">
        <v>2.3587390556000001</v>
      </c>
      <c r="AU55" s="68">
        <v>2.2422945693999998</v>
      </c>
      <c r="AV55" s="68">
        <v>2.1647057218999999</v>
      </c>
      <c r="AW55" s="68">
        <v>2.1176267163000002</v>
      </c>
      <c r="AX55" s="68">
        <v>2.0959701493999998</v>
      </c>
      <c r="AY55" s="68">
        <v>2.1863836993999999</v>
      </c>
      <c r="AZ55" s="68">
        <v>2.1500260998999998</v>
      </c>
      <c r="BA55" s="329">
        <v>2.0740940000000001</v>
      </c>
      <c r="BB55" s="329">
        <v>1.8517980000000001</v>
      </c>
      <c r="BC55" s="329">
        <v>1.778192</v>
      </c>
      <c r="BD55" s="329">
        <v>1.7454559999999999</v>
      </c>
      <c r="BE55" s="329">
        <v>1.7504120000000001</v>
      </c>
      <c r="BF55" s="329">
        <v>1.8009200000000001</v>
      </c>
      <c r="BG55" s="329">
        <v>1.8939539999999999</v>
      </c>
      <c r="BH55" s="329">
        <v>1.913454</v>
      </c>
      <c r="BI55" s="329">
        <v>1.962985</v>
      </c>
      <c r="BJ55" s="329">
        <v>2.0127030000000001</v>
      </c>
      <c r="BK55" s="329">
        <v>2.0620270000000001</v>
      </c>
      <c r="BL55" s="329">
        <v>2.1124860000000001</v>
      </c>
      <c r="BM55" s="329">
        <v>2.1635430000000002</v>
      </c>
      <c r="BN55" s="329">
        <v>2.2306680000000001</v>
      </c>
      <c r="BO55" s="329">
        <v>2.2713640000000002</v>
      </c>
      <c r="BP55" s="329">
        <v>2.3011379999999999</v>
      </c>
      <c r="BQ55" s="329">
        <v>2.3084829999999998</v>
      </c>
      <c r="BR55" s="329">
        <v>2.3252120000000001</v>
      </c>
      <c r="BS55" s="329">
        <v>2.3397640000000002</v>
      </c>
      <c r="BT55" s="329">
        <v>2.3708300000000002</v>
      </c>
      <c r="BU55" s="329">
        <v>2.3670270000000002</v>
      </c>
      <c r="BV55" s="329">
        <v>2.3471679999999999</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334"/>
      <c r="BB56" s="334"/>
      <c r="BC56" s="334"/>
      <c r="BD56" s="334"/>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687</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332"/>
      <c r="BB57" s="332"/>
      <c r="BC57" s="332"/>
      <c r="BD57" s="332"/>
      <c r="BE57" s="332"/>
      <c r="BF57" s="332"/>
      <c r="BG57" s="332"/>
      <c r="BH57" s="332"/>
      <c r="BI57" s="332"/>
      <c r="BJ57" s="332"/>
      <c r="BK57" s="332"/>
      <c r="BL57" s="332"/>
      <c r="BM57" s="332"/>
      <c r="BN57" s="332"/>
      <c r="BO57" s="332"/>
      <c r="BP57" s="332"/>
      <c r="BQ57" s="332"/>
      <c r="BR57" s="332"/>
      <c r="BS57" s="332"/>
      <c r="BT57" s="332"/>
      <c r="BU57" s="332"/>
      <c r="BV57" s="332"/>
    </row>
    <row r="58" spans="1:74" ht="11.1" customHeight="1" x14ac:dyDescent="0.2">
      <c r="A58" s="37" t="s">
        <v>688</v>
      </c>
      <c r="B58" s="38" t="s">
        <v>1349</v>
      </c>
      <c r="C58" s="240">
        <v>13205.4</v>
      </c>
      <c r="D58" s="240">
        <v>13251.2</v>
      </c>
      <c r="E58" s="240">
        <v>13223.3</v>
      </c>
      <c r="F58" s="240">
        <v>13286.9</v>
      </c>
      <c r="G58" s="240">
        <v>13331.7</v>
      </c>
      <c r="H58" s="240">
        <v>13364.8</v>
      </c>
      <c r="I58" s="240">
        <v>13404.2</v>
      </c>
      <c r="J58" s="240">
        <v>13446.6</v>
      </c>
      <c r="K58" s="240">
        <v>13470.3</v>
      </c>
      <c r="L58" s="240">
        <v>13475.7</v>
      </c>
      <c r="M58" s="240">
        <v>13447.7</v>
      </c>
      <c r="N58" s="240">
        <v>13490.7</v>
      </c>
      <c r="O58" s="240">
        <v>13546.5</v>
      </c>
      <c r="P58" s="240">
        <v>13561.7</v>
      </c>
      <c r="Q58" s="240">
        <v>13578.5</v>
      </c>
      <c r="R58" s="240">
        <v>13551.9</v>
      </c>
      <c r="S58" s="240">
        <v>13538.2</v>
      </c>
      <c r="T58" s="240">
        <v>13534.4</v>
      </c>
      <c r="U58" s="240">
        <v>13571.6</v>
      </c>
      <c r="V58" s="240">
        <v>13583.4</v>
      </c>
      <c r="W58" s="240">
        <v>13623.7</v>
      </c>
      <c r="X58" s="240">
        <v>13654.5</v>
      </c>
      <c r="Y58" s="240">
        <v>13688.5</v>
      </c>
      <c r="Z58" s="240">
        <v>13713.1</v>
      </c>
      <c r="AA58" s="240">
        <v>13772.9</v>
      </c>
      <c r="AB58" s="240">
        <v>13832.9</v>
      </c>
      <c r="AC58" s="240">
        <v>13900.3</v>
      </c>
      <c r="AD58" s="240">
        <v>13875.3</v>
      </c>
      <c r="AE58" s="240">
        <v>13932.5</v>
      </c>
      <c r="AF58" s="240">
        <v>13921.6</v>
      </c>
      <c r="AG58" s="240">
        <v>13961.7</v>
      </c>
      <c r="AH58" s="240">
        <v>13987.9</v>
      </c>
      <c r="AI58" s="240">
        <v>14009.2</v>
      </c>
      <c r="AJ58" s="240">
        <v>14046.8</v>
      </c>
      <c r="AK58" s="240">
        <v>14060.8</v>
      </c>
      <c r="AL58" s="240">
        <v>14090.2</v>
      </c>
      <c r="AM58" s="240">
        <v>14185.7</v>
      </c>
      <c r="AN58" s="240">
        <v>14212.5</v>
      </c>
      <c r="AO58" s="240">
        <v>14261.3</v>
      </c>
      <c r="AP58" s="240">
        <v>14259.7</v>
      </c>
      <c r="AQ58" s="240">
        <v>14274.3</v>
      </c>
      <c r="AR58" s="240">
        <v>14312</v>
      </c>
      <c r="AS58" s="240">
        <v>14336.4</v>
      </c>
      <c r="AT58" s="240">
        <v>14374.8</v>
      </c>
      <c r="AU58" s="240">
        <v>14385</v>
      </c>
      <c r="AV58" s="240">
        <v>14434</v>
      </c>
      <c r="AW58" s="240">
        <v>14460.5</v>
      </c>
      <c r="AX58" s="240">
        <v>14517.145333</v>
      </c>
      <c r="AY58" s="240">
        <v>14565.212519000001</v>
      </c>
      <c r="AZ58" s="240">
        <v>14601.093629999999</v>
      </c>
      <c r="BA58" s="333">
        <v>14632.33</v>
      </c>
      <c r="BB58" s="333">
        <v>14653.75</v>
      </c>
      <c r="BC58" s="333">
        <v>14679.55</v>
      </c>
      <c r="BD58" s="333">
        <v>14704.58</v>
      </c>
      <c r="BE58" s="333">
        <v>14728.35</v>
      </c>
      <c r="BF58" s="333">
        <v>14752.16</v>
      </c>
      <c r="BG58" s="333">
        <v>14775.53</v>
      </c>
      <c r="BH58" s="333">
        <v>14798.79</v>
      </c>
      <c r="BI58" s="333">
        <v>14821.07</v>
      </c>
      <c r="BJ58" s="333">
        <v>14842.67</v>
      </c>
      <c r="BK58" s="333">
        <v>14858.9</v>
      </c>
      <c r="BL58" s="333">
        <v>14882.7</v>
      </c>
      <c r="BM58" s="333">
        <v>14909.36</v>
      </c>
      <c r="BN58" s="333">
        <v>14944.28</v>
      </c>
      <c r="BO58" s="333">
        <v>14972.62</v>
      </c>
      <c r="BP58" s="333">
        <v>14999.78</v>
      </c>
      <c r="BQ58" s="333">
        <v>15025.38</v>
      </c>
      <c r="BR58" s="333">
        <v>15050.46</v>
      </c>
      <c r="BS58" s="333">
        <v>15074.62</v>
      </c>
      <c r="BT58" s="333">
        <v>15093.04</v>
      </c>
      <c r="BU58" s="333">
        <v>15119.03</v>
      </c>
      <c r="BV58" s="333">
        <v>15147.76</v>
      </c>
    </row>
    <row r="59" spans="1:74" ht="11.1" customHeight="1" x14ac:dyDescent="0.2">
      <c r="A59" s="37" t="s">
        <v>30</v>
      </c>
      <c r="B59" s="39" t="s">
        <v>12</v>
      </c>
      <c r="C59" s="68">
        <v>5.3734439833999996</v>
      </c>
      <c r="D59" s="68">
        <v>5.0182279284</v>
      </c>
      <c r="E59" s="68">
        <v>4.175431133</v>
      </c>
      <c r="F59" s="68">
        <v>4.4116144749000004</v>
      </c>
      <c r="G59" s="68">
        <v>4.4754948826999996</v>
      </c>
      <c r="H59" s="68">
        <v>4.3171476072999999</v>
      </c>
      <c r="I59" s="68">
        <v>4.2738899088000002</v>
      </c>
      <c r="J59" s="68">
        <v>4.1121133521999997</v>
      </c>
      <c r="K59" s="68">
        <v>4.0145478132000001</v>
      </c>
      <c r="L59" s="68">
        <v>3.6496631079999999</v>
      </c>
      <c r="M59" s="68">
        <v>3.0040978898000001</v>
      </c>
      <c r="N59" s="68">
        <v>2.6775453044000002</v>
      </c>
      <c r="O59" s="68">
        <v>2.5830342132999999</v>
      </c>
      <c r="P59" s="68">
        <v>2.3431840135000002</v>
      </c>
      <c r="Q59" s="68">
        <v>2.6861675980999999</v>
      </c>
      <c r="R59" s="68">
        <v>1.994445657</v>
      </c>
      <c r="S59" s="68">
        <v>1.5489397451</v>
      </c>
      <c r="T59" s="68">
        <v>1.2690051479</v>
      </c>
      <c r="U59" s="68">
        <v>1.2488622969000001</v>
      </c>
      <c r="V59" s="68">
        <v>1.0173575476000001</v>
      </c>
      <c r="W59" s="68">
        <v>1.1388016598999999</v>
      </c>
      <c r="X59" s="68">
        <v>1.3268327434</v>
      </c>
      <c r="Y59" s="68">
        <v>1.7906407787</v>
      </c>
      <c r="Z59" s="68">
        <v>1.6485430703999999</v>
      </c>
      <c r="AA59" s="68">
        <v>1.6712804045</v>
      </c>
      <c r="AB59" s="68">
        <v>1.9997492939999999</v>
      </c>
      <c r="AC59" s="68">
        <v>2.3699230401000002</v>
      </c>
      <c r="AD59" s="68">
        <v>2.3863812454</v>
      </c>
      <c r="AE59" s="68">
        <v>2.912499446</v>
      </c>
      <c r="AF59" s="68">
        <v>2.8608582574999999</v>
      </c>
      <c r="AG59" s="68">
        <v>2.8743847445999999</v>
      </c>
      <c r="AH59" s="68">
        <v>2.977899495</v>
      </c>
      <c r="AI59" s="68">
        <v>2.8296277810000001</v>
      </c>
      <c r="AJ59" s="68">
        <v>2.8730455160999999</v>
      </c>
      <c r="AK59" s="68">
        <v>2.7198012931000002</v>
      </c>
      <c r="AL59" s="68">
        <v>2.7499252539999999</v>
      </c>
      <c r="AM59" s="68">
        <v>2.9971901341999998</v>
      </c>
      <c r="AN59" s="68">
        <v>2.7441823478999998</v>
      </c>
      <c r="AO59" s="68">
        <v>2.5970662504000002</v>
      </c>
      <c r="AP59" s="68">
        <v>2.7703905501000001</v>
      </c>
      <c r="AQ59" s="68">
        <v>2.4532567737000002</v>
      </c>
      <c r="AR59" s="68">
        <v>2.8042753706000001</v>
      </c>
      <c r="AS59" s="68">
        <v>2.683770601</v>
      </c>
      <c r="AT59" s="68">
        <v>2.76596201</v>
      </c>
      <c r="AU59" s="68">
        <v>2.6825229135000002</v>
      </c>
      <c r="AV59" s="68">
        <v>2.7564997010000001</v>
      </c>
      <c r="AW59" s="68">
        <v>2.8426547565</v>
      </c>
      <c r="AX59" s="68">
        <v>3.0300871054999998</v>
      </c>
      <c r="AY59" s="68">
        <v>2.6753175275999999</v>
      </c>
      <c r="AZ59" s="68">
        <v>2.7341680185000001</v>
      </c>
      <c r="BA59" s="329">
        <v>2.6016270000000001</v>
      </c>
      <c r="BB59" s="329">
        <v>2.7633969999999999</v>
      </c>
      <c r="BC59" s="329">
        <v>2.8390490000000002</v>
      </c>
      <c r="BD59" s="329">
        <v>2.7429809999999999</v>
      </c>
      <c r="BE59" s="329">
        <v>2.7339519999999999</v>
      </c>
      <c r="BF59" s="329">
        <v>2.6251359999999999</v>
      </c>
      <c r="BG59" s="329">
        <v>2.7148669999999999</v>
      </c>
      <c r="BH59" s="329">
        <v>2.5273140000000001</v>
      </c>
      <c r="BI59" s="329">
        <v>2.4934609999999999</v>
      </c>
      <c r="BJ59" s="329">
        <v>2.2423639999999998</v>
      </c>
      <c r="BK59" s="329">
        <v>2.0163700000000002</v>
      </c>
      <c r="BL59" s="329">
        <v>1.928666</v>
      </c>
      <c r="BM59" s="329">
        <v>1.8933089999999999</v>
      </c>
      <c r="BN59" s="329">
        <v>1.9825969999999999</v>
      </c>
      <c r="BO59" s="329">
        <v>1.996407</v>
      </c>
      <c r="BP59" s="329">
        <v>2.0075479999999999</v>
      </c>
      <c r="BQ59" s="329">
        <v>2.016743</v>
      </c>
      <c r="BR59" s="329">
        <v>2.0220590000000001</v>
      </c>
      <c r="BS59" s="329">
        <v>2.024222</v>
      </c>
      <c r="BT59" s="329">
        <v>1.9882949999999999</v>
      </c>
      <c r="BU59" s="329">
        <v>2.0104220000000002</v>
      </c>
      <c r="BV59" s="329">
        <v>2.0554950000000001</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328"/>
      <c r="BB60" s="328"/>
      <c r="BC60" s="328"/>
      <c r="BD60" s="328"/>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978</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328"/>
      <c r="BB61" s="328"/>
      <c r="BC61" s="328"/>
      <c r="BD61" s="328"/>
      <c r="BE61" s="328"/>
      <c r="BF61" s="328"/>
      <c r="BG61" s="328"/>
      <c r="BH61" s="328"/>
      <c r="BI61" s="328"/>
      <c r="BJ61" s="328"/>
      <c r="BK61" s="328"/>
      <c r="BL61" s="328"/>
      <c r="BM61" s="328"/>
      <c r="BN61" s="328"/>
      <c r="BO61" s="328"/>
      <c r="BP61" s="328"/>
      <c r="BQ61" s="328"/>
      <c r="BR61" s="328"/>
      <c r="BS61" s="328"/>
      <c r="BT61" s="328"/>
      <c r="BU61" s="328"/>
      <c r="BV61" s="328"/>
    </row>
    <row r="62" spans="1:74" ht="11.1" customHeight="1" x14ac:dyDescent="0.2">
      <c r="A62" s="37" t="s">
        <v>689</v>
      </c>
      <c r="B62" s="40" t="s">
        <v>1327</v>
      </c>
      <c r="C62" s="68">
        <v>102.563</v>
      </c>
      <c r="D62" s="68">
        <v>101.9932</v>
      </c>
      <c r="E62" s="68">
        <v>102.25749999999999</v>
      </c>
      <c r="F62" s="68">
        <v>102.1754</v>
      </c>
      <c r="G62" s="68">
        <v>102.0433</v>
      </c>
      <c r="H62" s="68">
        <v>101.65389999999999</v>
      </c>
      <c r="I62" s="68">
        <v>102.26819999999999</v>
      </c>
      <c r="J62" s="68">
        <v>102.0202</v>
      </c>
      <c r="K62" s="68">
        <v>101.6251</v>
      </c>
      <c r="L62" s="68">
        <v>101.5789</v>
      </c>
      <c r="M62" s="68">
        <v>101.3394</v>
      </c>
      <c r="N62" s="68">
        <v>101.1156</v>
      </c>
      <c r="O62" s="68">
        <v>101.69159999999999</v>
      </c>
      <c r="P62" s="68">
        <v>101.3068</v>
      </c>
      <c r="Q62" s="68">
        <v>101.0894</v>
      </c>
      <c r="R62" s="68">
        <v>100.736</v>
      </c>
      <c r="S62" s="68">
        <v>100.61320000000001</v>
      </c>
      <c r="T62" s="68">
        <v>100.91240000000001</v>
      </c>
      <c r="U62" s="68">
        <v>101.0765</v>
      </c>
      <c r="V62" s="68">
        <v>100.75539999999999</v>
      </c>
      <c r="W62" s="68">
        <v>101.044</v>
      </c>
      <c r="X62" s="68">
        <v>101.2745</v>
      </c>
      <c r="Y62" s="68">
        <v>101.33669999999999</v>
      </c>
      <c r="Z62" s="68">
        <v>101.69589999999999</v>
      </c>
      <c r="AA62" s="68">
        <v>102.0354</v>
      </c>
      <c r="AB62" s="68">
        <v>102.1644</v>
      </c>
      <c r="AC62" s="68">
        <v>101.7367</v>
      </c>
      <c r="AD62" s="68">
        <v>102.92789999999999</v>
      </c>
      <c r="AE62" s="68">
        <v>102.5104</v>
      </c>
      <c r="AF62" s="68">
        <v>102.6619</v>
      </c>
      <c r="AG62" s="68">
        <v>102.42140000000001</v>
      </c>
      <c r="AH62" s="68">
        <v>102.1998</v>
      </c>
      <c r="AI62" s="68">
        <v>102.0254</v>
      </c>
      <c r="AJ62" s="68">
        <v>103.3783</v>
      </c>
      <c r="AK62" s="68">
        <v>103.70569999999999</v>
      </c>
      <c r="AL62" s="68">
        <v>103.7131</v>
      </c>
      <c r="AM62" s="68">
        <v>103.164</v>
      </c>
      <c r="AN62" s="68">
        <v>104.66240000000001</v>
      </c>
      <c r="AO62" s="68">
        <v>104.53189999999999</v>
      </c>
      <c r="AP62" s="68">
        <v>105.1519</v>
      </c>
      <c r="AQ62" s="68">
        <v>104.1885</v>
      </c>
      <c r="AR62" s="68">
        <v>105.044</v>
      </c>
      <c r="AS62" s="68">
        <v>105.4636</v>
      </c>
      <c r="AT62" s="68">
        <v>106.0354</v>
      </c>
      <c r="AU62" s="68">
        <v>106.2563</v>
      </c>
      <c r="AV62" s="68">
        <v>106.099</v>
      </c>
      <c r="AW62" s="68">
        <v>106.4421</v>
      </c>
      <c r="AX62" s="68">
        <v>107.37479999999999</v>
      </c>
      <c r="AY62" s="68">
        <v>106.4128</v>
      </c>
      <c r="AZ62" s="68">
        <v>107.33335925999999</v>
      </c>
      <c r="BA62" s="329">
        <v>107.54389999999999</v>
      </c>
      <c r="BB62" s="329">
        <v>107.70650000000001</v>
      </c>
      <c r="BC62" s="329">
        <v>107.9255</v>
      </c>
      <c r="BD62" s="329">
        <v>108.16289999999999</v>
      </c>
      <c r="BE62" s="329">
        <v>108.4554</v>
      </c>
      <c r="BF62" s="329">
        <v>108.7024</v>
      </c>
      <c r="BG62" s="329">
        <v>108.9405</v>
      </c>
      <c r="BH62" s="329">
        <v>109.2041</v>
      </c>
      <c r="BI62" s="329">
        <v>109.3984</v>
      </c>
      <c r="BJ62" s="329">
        <v>109.55800000000001</v>
      </c>
      <c r="BK62" s="329">
        <v>109.6841</v>
      </c>
      <c r="BL62" s="329">
        <v>109.7731</v>
      </c>
      <c r="BM62" s="329">
        <v>109.8262</v>
      </c>
      <c r="BN62" s="329">
        <v>109.7547</v>
      </c>
      <c r="BO62" s="329">
        <v>109.8027</v>
      </c>
      <c r="BP62" s="329">
        <v>109.8815</v>
      </c>
      <c r="BQ62" s="329">
        <v>110.0346</v>
      </c>
      <c r="BR62" s="329">
        <v>110.1422</v>
      </c>
      <c r="BS62" s="329">
        <v>110.2479</v>
      </c>
      <c r="BT62" s="329">
        <v>110.3503</v>
      </c>
      <c r="BU62" s="329">
        <v>110.45310000000001</v>
      </c>
      <c r="BV62" s="329">
        <v>110.55500000000001</v>
      </c>
    </row>
    <row r="63" spans="1:74" ht="11.1" customHeight="1" x14ac:dyDescent="0.2">
      <c r="A63" s="37" t="s">
        <v>31</v>
      </c>
      <c r="B63" s="39" t="s">
        <v>12</v>
      </c>
      <c r="C63" s="68">
        <v>2.357670513</v>
      </c>
      <c r="D63" s="68">
        <v>0.68092482582000002</v>
      </c>
      <c r="E63" s="68">
        <v>8.2017192291000005E-2</v>
      </c>
      <c r="F63" s="68">
        <v>0.12788488205000001</v>
      </c>
      <c r="G63" s="68">
        <v>-0.24234733780000001</v>
      </c>
      <c r="H63" s="68">
        <v>-0.97144599521999997</v>
      </c>
      <c r="I63" s="68">
        <v>-0.74739198919000005</v>
      </c>
      <c r="J63" s="68">
        <v>-0.56413805203</v>
      </c>
      <c r="K63" s="68">
        <v>-0.96621794135000005</v>
      </c>
      <c r="L63" s="68">
        <v>-0.92782419229000002</v>
      </c>
      <c r="M63" s="68">
        <v>-2.0164389812999999</v>
      </c>
      <c r="N63" s="68">
        <v>-1.9452762563999999</v>
      </c>
      <c r="O63" s="68">
        <v>-0.84962413345999999</v>
      </c>
      <c r="P63" s="68">
        <v>-0.67298604221000002</v>
      </c>
      <c r="Q63" s="68">
        <v>-1.1423122997999999</v>
      </c>
      <c r="R63" s="68">
        <v>-1.4087539661999999</v>
      </c>
      <c r="S63" s="68">
        <v>-1.4014638883999999</v>
      </c>
      <c r="T63" s="68">
        <v>-0.72943586030999996</v>
      </c>
      <c r="U63" s="68">
        <v>-1.1652693604</v>
      </c>
      <c r="V63" s="68">
        <v>-1.23975448</v>
      </c>
      <c r="W63" s="68">
        <v>-0.57180755541999995</v>
      </c>
      <c r="X63" s="68">
        <v>-0.29966853352</v>
      </c>
      <c r="Y63" s="68">
        <v>-2.6643141759E-3</v>
      </c>
      <c r="Z63" s="68">
        <v>0.57389759838999999</v>
      </c>
      <c r="AA63" s="68">
        <v>0.33808102144000002</v>
      </c>
      <c r="AB63" s="68">
        <v>0.84653744862000002</v>
      </c>
      <c r="AC63" s="68">
        <v>0.64032430699999998</v>
      </c>
      <c r="AD63" s="68">
        <v>2.1758854828</v>
      </c>
      <c r="AE63" s="68">
        <v>1.8856372722000001</v>
      </c>
      <c r="AF63" s="68">
        <v>1.7336818865000001</v>
      </c>
      <c r="AG63" s="68">
        <v>1.3305763455999999</v>
      </c>
      <c r="AH63" s="68">
        <v>1.4335708061000001</v>
      </c>
      <c r="AI63" s="68">
        <v>0.97126004512999997</v>
      </c>
      <c r="AJ63" s="68">
        <v>2.0773244993</v>
      </c>
      <c r="AK63" s="68">
        <v>2.3377512786999999</v>
      </c>
      <c r="AL63" s="68">
        <v>1.9835607925000001</v>
      </c>
      <c r="AM63" s="68">
        <v>1.1060867110999999</v>
      </c>
      <c r="AN63" s="68">
        <v>2.4450787162999998</v>
      </c>
      <c r="AO63" s="68">
        <v>2.7474844377999998</v>
      </c>
      <c r="AP63" s="68">
        <v>2.1607358159999999</v>
      </c>
      <c r="AQ63" s="68">
        <v>1.6370046356000001</v>
      </c>
      <c r="AR63" s="68">
        <v>2.3203350025999998</v>
      </c>
      <c r="AS63" s="68">
        <v>2.9702776959000001</v>
      </c>
      <c r="AT63" s="68">
        <v>3.7530406126</v>
      </c>
      <c r="AU63" s="68">
        <v>4.1469085148999998</v>
      </c>
      <c r="AV63" s="68">
        <v>2.6317902306000001</v>
      </c>
      <c r="AW63" s="68">
        <v>2.6386206351000001</v>
      </c>
      <c r="AX63" s="68">
        <v>3.530605102</v>
      </c>
      <c r="AY63" s="68">
        <v>3.1491605598999999</v>
      </c>
      <c r="AZ63" s="68">
        <v>2.5519759333000001</v>
      </c>
      <c r="BA63" s="329">
        <v>2.881389</v>
      </c>
      <c r="BB63" s="329">
        <v>2.4294169999999999</v>
      </c>
      <c r="BC63" s="329">
        <v>3.5867469999999999</v>
      </c>
      <c r="BD63" s="329">
        <v>2.969179</v>
      </c>
      <c r="BE63" s="329">
        <v>2.8368190000000002</v>
      </c>
      <c r="BF63" s="329">
        <v>2.5152079999999999</v>
      </c>
      <c r="BG63" s="329">
        <v>2.526135</v>
      </c>
      <c r="BH63" s="329">
        <v>2.9265919999999999</v>
      </c>
      <c r="BI63" s="329">
        <v>2.777406</v>
      </c>
      <c r="BJ63" s="329">
        <v>2.0332379999999999</v>
      </c>
      <c r="BK63" s="329">
        <v>3.0742020000000001</v>
      </c>
      <c r="BL63" s="329">
        <v>2.2730290000000002</v>
      </c>
      <c r="BM63" s="329">
        <v>2.1222110000000001</v>
      </c>
      <c r="BN63" s="329">
        <v>1.9016329999999999</v>
      </c>
      <c r="BO63" s="329">
        <v>1.739352</v>
      </c>
      <c r="BP63" s="329">
        <v>1.5888199999999999</v>
      </c>
      <c r="BQ63" s="329">
        <v>1.4560379999999999</v>
      </c>
      <c r="BR63" s="329">
        <v>1.3245</v>
      </c>
      <c r="BS63" s="329">
        <v>1.200091</v>
      </c>
      <c r="BT63" s="329">
        <v>1.0496179999999999</v>
      </c>
      <c r="BU63" s="329">
        <v>0.96410419999999997</v>
      </c>
      <c r="BV63" s="329">
        <v>0.91007450000000001</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328"/>
      <c r="BB64" s="328"/>
      <c r="BC64" s="328"/>
      <c r="BD64" s="328"/>
      <c r="BE64" s="328"/>
      <c r="BF64" s="328"/>
      <c r="BG64" s="328"/>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979</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328"/>
      <c r="BB65" s="328"/>
      <c r="BC65" s="328"/>
      <c r="BD65" s="328"/>
      <c r="BE65" s="328"/>
      <c r="BF65" s="328"/>
      <c r="BG65" s="328"/>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328"/>
      <c r="BB66" s="328"/>
      <c r="BC66" s="328"/>
      <c r="BD66" s="328"/>
      <c r="BE66" s="328"/>
      <c r="BF66" s="328"/>
      <c r="BG66" s="328"/>
      <c r="BH66" s="328"/>
      <c r="BI66" s="328"/>
      <c r="BJ66" s="328"/>
      <c r="BK66" s="328"/>
      <c r="BL66" s="328"/>
      <c r="BM66" s="328"/>
      <c r="BN66" s="328"/>
      <c r="BO66" s="328"/>
      <c r="BP66" s="328"/>
      <c r="BQ66" s="328"/>
      <c r="BR66" s="328"/>
      <c r="BS66" s="328"/>
      <c r="BT66" s="328"/>
      <c r="BU66" s="328"/>
      <c r="BV66" s="328"/>
    </row>
    <row r="67" spans="1:74" ht="11.1" customHeight="1" x14ac:dyDescent="0.2">
      <c r="A67" s="37" t="s">
        <v>690</v>
      </c>
      <c r="B67" s="41" t="s">
        <v>980</v>
      </c>
      <c r="C67" s="240">
        <v>890.20462623000003</v>
      </c>
      <c r="D67" s="240">
        <v>866.94506231000003</v>
      </c>
      <c r="E67" s="240">
        <v>583.69379683</v>
      </c>
      <c r="F67" s="240">
        <v>299.78821565999999</v>
      </c>
      <c r="G67" s="240">
        <v>118.76727273</v>
      </c>
      <c r="H67" s="240">
        <v>24.282104884999999</v>
      </c>
      <c r="I67" s="240">
        <v>6.4382275046000004</v>
      </c>
      <c r="J67" s="240">
        <v>10.991471539999999</v>
      </c>
      <c r="K67" s="240">
        <v>31.915140446999999</v>
      </c>
      <c r="L67" s="240">
        <v>227.13223896</v>
      </c>
      <c r="M67" s="240">
        <v>445.23043200000001</v>
      </c>
      <c r="N67" s="240">
        <v>581.35946475000003</v>
      </c>
      <c r="O67" s="240">
        <v>870.70332482000003</v>
      </c>
      <c r="P67" s="240">
        <v>627.85469725999997</v>
      </c>
      <c r="Q67" s="240">
        <v>449.69961275999998</v>
      </c>
      <c r="R67" s="240">
        <v>309.37044967000003</v>
      </c>
      <c r="S67" s="240">
        <v>150.4529306</v>
      </c>
      <c r="T67" s="240">
        <v>20.802811789</v>
      </c>
      <c r="U67" s="240">
        <v>5.6639818971000002</v>
      </c>
      <c r="V67" s="240">
        <v>6.4028873341999999</v>
      </c>
      <c r="W67" s="240">
        <v>38.855767749000002</v>
      </c>
      <c r="X67" s="240">
        <v>197.54607181</v>
      </c>
      <c r="Y67" s="240">
        <v>418.06465137999999</v>
      </c>
      <c r="Z67" s="240">
        <v>782.91352504999998</v>
      </c>
      <c r="AA67" s="240">
        <v>766.29638852999994</v>
      </c>
      <c r="AB67" s="240">
        <v>547.07809648</v>
      </c>
      <c r="AC67" s="240">
        <v>542.51256570999999</v>
      </c>
      <c r="AD67" s="240">
        <v>247.83569191999999</v>
      </c>
      <c r="AE67" s="240">
        <v>153.71244379999999</v>
      </c>
      <c r="AF67" s="240">
        <v>24.729329368999998</v>
      </c>
      <c r="AG67" s="240">
        <v>5.2156320071</v>
      </c>
      <c r="AH67" s="240">
        <v>15.165434734</v>
      </c>
      <c r="AI67" s="240">
        <v>44.506802790000002</v>
      </c>
      <c r="AJ67" s="240">
        <v>192.87689646000001</v>
      </c>
      <c r="AK67" s="240">
        <v>489.98299234000001</v>
      </c>
      <c r="AL67" s="240">
        <v>797.70663006999996</v>
      </c>
      <c r="AM67" s="240">
        <v>896.53548538999996</v>
      </c>
      <c r="AN67" s="240">
        <v>624.78824961999999</v>
      </c>
      <c r="AO67" s="240">
        <v>608.94367846</v>
      </c>
      <c r="AP67" s="240">
        <v>410.56043668000001</v>
      </c>
      <c r="AQ67" s="240">
        <v>85.689818975999998</v>
      </c>
      <c r="AR67" s="240">
        <v>26.432360620000001</v>
      </c>
      <c r="AS67" s="240">
        <v>3.4753991052000002</v>
      </c>
      <c r="AT67" s="240">
        <v>7.0233103452999996</v>
      </c>
      <c r="AU67" s="240">
        <v>37.612077388000003</v>
      </c>
      <c r="AV67" s="240">
        <v>253.07925578999999</v>
      </c>
      <c r="AW67" s="240">
        <v>592.91358554999999</v>
      </c>
      <c r="AX67" s="240">
        <v>731.69851670000003</v>
      </c>
      <c r="AY67" s="240">
        <v>853.42385194999997</v>
      </c>
      <c r="AZ67" s="240">
        <v>705.33096247000003</v>
      </c>
      <c r="BA67" s="333">
        <v>568.50809147999996</v>
      </c>
      <c r="BB67" s="333">
        <v>317.45900594</v>
      </c>
      <c r="BC67" s="333">
        <v>140.82828759</v>
      </c>
      <c r="BD67" s="333">
        <v>29.95664974</v>
      </c>
      <c r="BE67" s="333">
        <v>6.8677186353000002</v>
      </c>
      <c r="BF67" s="333">
        <v>10.493911675</v>
      </c>
      <c r="BG67" s="333">
        <v>55.544289307</v>
      </c>
      <c r="BH67" s="333">
        <v>245.79221067</v>
      </c>
      <c r="BI67" s="333">
        <v>492.38612750999999</v>
      </c>
      <c r="BJ67" s="333">
        <v>777.61325730999999</v>
      </c>
      <c r="BK67" s="333">
        <v>853.80071942999996</v>
      </c>
      <c r="BL67" s="333">
        <v>691.16477230999999</v>
      </c>
      <c r="BM67" s="333">
        <v>560.28106946000003</v>
      </c>
      <c r="BN67" s="333">
        <v>314.46924885999999</v>
      </c>
      <c r="BO67" s="333">
        <v>140.61647911</v>
      </c>
      <c r="BP67" s="333">
        <v>29.960471894000001</v>
      </c>
      <c r="BQ67" s="333">
        <v>6.8720799128000003</v>
      </c>
      <c r="BR67" s="333">
        <v>10.483592569000001</v>
      </c>
      <c r="BS67" s="333">
        <v>55.457933293000004</v>
      </c>
      <c r="BT67" s="333">
        <v>245.38330321999999</v>
      </c>
      <c r="BU67" s="333">
        <v>491.78001245000002</v>
      </c>
      <c r="BV67" s="333">
        <v>776.74069015999999</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328"/>
      <c r="BB68" s="328"/>
      <c r="BC68" s="328"/>
      <c r="BD68" s="328"/>
      <c r="BE68" s="328"/>
      <c r="BF68" s="328"/>
      <c r="BG68" s="328"/>
      <c r="BH68" s="328"/>
      <c r="BI68" s="328"/>
      <c r="BJ68" s="328"/>
      <c r="BK68" s="328"/>
      <c r="BL68" s="328"/>
      <c r="BM68" s="328"/>
      <c r="BN68" s="328"/>
      <c r="BO68" s="328"/>
      <c r="BP68" s="328"/>
      <c r="BQ68" s="328"/>
      <c r="BR68" s="328"/>
      <c r="BS68" s="328"/>
      <c r="BT68" s="328"/>
      <c r="BU68" s="328"/>
      <c r="BV68" s="328"/>
    </row>
    <row r="69" spans="1:74" ht="11.1" customHeight="1" x14ac:dyDescent="0.2">
      <c r="A69" s="37" t="s">
        <v>697</v>
      </c>
      <c r="B69" s="42" t="s">
        <v>5</v>
      </c>
      <c r="C69" s="270">
        <v>9.1912730662000008</v>
      </c>
      <c r="D69" s="270">
        <v>7.2802539553000001</v>
      </c>
      <c r="E69" s="270">
        <v>29.397591796</v>
      </c>
      <c r="F69" s="270">
        <v>53.305920749000002</v>
      </c>
      <c r="G69" s="270">
        <v>125.90936273</v>
      </c>
      <c r="H69" s="270">
        <v>255.13202312999999</v>
      </c>
      <c r="I69" s="270">
        <v>336.22825062999999</v>
      </c>
      <c r="J69" s="270">
        <v>315.3513021</v>
      </c>
      <c r="K69" s="270">
        <v>223.28409827999999</v>
      </c>
      <c r="L69" s="270">
        <v>77.058224190000004</v>
      </c>
      <c r="M69" s="270">
        <v>29.77942135</v>
      </c>
      <c r="N69" s="270">
        <v>26.274015476999999</v>
      </c>
      <c r="O69" s="270">
        <v>7.4425918160000002</v>
      </c>
      <c r="P69" s="270">
        <v>11.163289211</v>
      </c>
      <c r="Q69" s="270">
        <v>35.224028476000001</v>
      </c>
      <c r="R69" s="270">
        <v>42.506396702000004</v>
      </c>
      <c r="S69" s="270">
        <v>97.612194105</v>
      </c>
      <c r="T69" s="270">
        <v>270.86649248999998</v>
      </c>
      <c r="U69" s="270">
        <v>383.86723615</v>
      </c>
      <c r="V69" s="270">
        <v>361.96219382999999</v>
      </c>
      <c r="W69" s="270">
        <v>219.28881755</v>
      </c>
      <c r="X69" s="270">
        <v>86.493173079000002</v>
      </c>
      <c r="Y69" s="270">
        <v>25.54959723</v>
      </c>
      <c r="Z69" s="270">
        <v>16.557854432999999</v>
      </c>
      <c r="AA69" s="270">
        <v>16.663148091</v>
      </c>
      <c r="AB69" s="270">
        <v>21.737311948999999</v>
      </c>
      <c r="AC69" s="270">
        <v>31.944089223999999</v>
      </c>
      <c r="AD69" s="270">
        <v>55.953113090999999</v>
      </c>
      <c r="AE69" s="270">
        <v>105.75397253</v>
      </c>
      <c r="AF69" s="270">
        <v>241.40321084000001</v>
      </c>
      <c r="AG69" s="270">
        <v>363.10332433999997</v>
      </c>
      <c r="AH69" s="270">
        <v>292.22535173</v>
      </c>
      <c r="AI69" s="270">
        <v>184.36093647999999</v>
      </c>
      <c r="AJ69" s="270">
        <v>77.792516427999999</v>
      </c>
      <c r="AK69" s="270">
        <v>27.433118869000001</v>
      </c>
      <c r="AL69" s="270">
        <v>10.124252989</v>
      </c>
      <c r="AM69" s="270">
        <v>7.5567992051999999</v>
      </c>
      <c r="AN69" s="270">
        <v>22.9618544</v>
      </c>
      <c r="AO69" s="270">
        <v>21.191913044</v>
      </c>
      <c r="AP69" s="270">
        <v>32.545865069999998</v>
      </c>
      <c r="AQ69" s="270">
        <v>174.06454780000001</v>
      </c>
      <c r="AR69" s="270">
        <v>269.81016713999998</v>
      </c>
      <c r="AS69" s="270">
        <v>375.92745686000001</v>
      </c>
      <c r="AT69" s="270">
        <v>350.79499657999997</v>
      </c>
      <c r="AU69" s="270">
        <v>231.30965782000001</v>
      </c>
      <c r="AV69" s="270">
        <v>69.891095976000003</v>
      </c>
      <c r="AW69" s="270">
        <v>17.799304194000001</v>
      </c>
      <c r="AX69" s="270">
        <v>10.531876402</v>
      </c>
      <c r="AY69" s="270">
        <v>9.1515799331000007</v>
      </c>
      <c r="AZ69" s="270">
        <v>16.530704957000001</v>
      </c>
      <c r="BA69" s="335">
        <v>21.039028691999999</v>
      </c>
      <c r="BB69" s="335">
        <v>37.107947594999999</v>
      </c>
      <c r="BC69" s="335">
        <v>115.9930813</v>
      </c>
      <c r="BD69" s="335">
        <v>236.08019905</v>
      </c>
      <c r="BE69" s="335">
        <v>348.72357684000002</v>
      </c>
      <c r="BF69" s="335">
        <v>323.69503944000002</v>
      </c>
      <c r="BG69" s="335">
        <v>176.4029204</v>
      </c>
      <c r="BH69" s="335">
        <v>62.075653639999999</v>
      </c>
      <c r="BI69" s="335">
        <v>19.578897790999999</v>
      </c>
      <c r="BJ69" s="335">
        <v>9.3954453328999996</v>
      </c>
      <c r="BK69" s="335">
        <v>9.8638127155999999</v>
      </c>
      <c r="BL69" s="335">
        <v>10.944153525000001</v>
      </c>
      <c r="BM69" s="335">
        <v>22.145267664999999</v>
      </c>
      <c r="BN69" s="335">
        <v>39.149117754999999</v>
      </c>
      <c r="BO69" s="335">
        <v>120.09132984999999</v>
      </c>
      <c r="BP69" s="335">
        <v>236.48387889</v>
      </c>
      <c r="BQ69" s="335">
        <v>349.10347708</v>
      </c>
      <c r="BR69" s="335">
        <v>324.11174856000002</v>
      </c>
      <c r="BS69" s="335">
        <v>176.84011624999999</v>
      </c>
      <c r="BT69" s="335">
        <v>62.328024804999998</v>
      </c>
      <c r="BU69" s="335">
        <v>19.671763516999999</v>
      </c>
      <c r="BV69" s="335">
        <v>9.4350322801999997</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277"/>
      <c r="BF70" s="277"/>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781" t="s">
        <v>1003</v>
      </c>
      <c r="C71" s="782"/>
      <c r="D71" s="782"/>
      <c r="E71" s="782"/>
      <c r="F71" s="782"/>
      <c r="G71" s="782"/>
      <c r="H71" s="782"/>
      <c r="I71" s="782"/>
      <c r="J71" s="782"/>
      <c r="K71" s="782"/>
      <c r="L71" s="782"/>
      <c r="M71" s="782"/>
      <c r="N71" s="782"/>
      <c r="O71" s="782"/>
      <c r="P71" s="782"/>
      <c r="Q71" s="782"/>
      <c r="AY71" s="497"/>
      <c r="AZ71" s="497"/>
      <c r="BA71" s="497"/>
      <c r="BB71" s="497"/>
      <c r="BC71" s="497"/>
      <c r="BD71" s="767"/>
      <c r="BE71" s="767"/>
      <c r="BF71" s="767"/>
      <c r="BG71" s="497"/>
      <c r="BH71" s="497"/>
      <c r="BI71" s="497"/>
      <c r="BJ71" s="497"/>
    </row>
    <row r="72" spans="1:74" s="276" customFormat="1" ht="12" customHeight="1" x14ac:dyDescent="0.2">
      <c r="A72" s="16"/>
      <c r="B72" s="790" t="s">
        <v>137</v>
      </c>
      <c r="C72" s="782"/>
      <c r="D72" s="782"/>
      <c r="E72" s="782"/>
      <c r="F72" s="782"/>
      <c r="G72" s="782"/>
      <c r="H72" s="782"/>
      <c r="I72" s="782"/>
      <c r="J72" s="782"/>
      <c r="K72" s="782"/>
      <c r="L72" s="782"/>
      <c r="M72" s="782"/>
      <c r="N72" s="782"/>
      <c r="O72" s="782"/>
      <c r="P72" s="782"/>
      <c r="Q72" s="782"/>
      <c r="AY72" s="497"/>
      <c r="AZ72" s="497"/>
      <c r="BA72" s="497"/>
      <c r="BB72" s="497"/>
      <c r="BC72" s="497"/>
      <c r="BD72" s="767"/>
      <c r="BE72" s="767"/>
      <c r="BF72" s="767"/>
      <c r="BG72" s="497"/>
      <c r="BH72" s="497"/>
      <c r="BI72" s="497"/>
      <c r="BJ72" s="497"/>
    </row>
    <row r="73" spans="1:74" s="432" customFormat="1" ht="12" customHeight="1" x14ac:dyDescent="0.2">
      <c r="A73" s="431"/>
      <c r="B73" s="783" t="s">
        <v>1004</v>
      </c>
      <c r="C73" s="784"/>
      <c r="D73" s="784"/>
      <c r="E73" s="784"/>
      <c r="F73" s="784"/>
      <c r="G73" s="784"/>
      <c r="H73" s="784"/>
      <c r="I73" s="784"/>
      <c r="J73" s="784"/>
      <c r="K73" s="784"/>
      <c r="L73" s="784"/>
      <c r="M73" s="784"/>
      <c r="N73" s="784"/>
      <c r="O73" s="784"/>
      <c r="P73" s="784"/>
      <c r="Q73" s="785"/>
      <c r="AY73" s="498"/>
      <c r="AZ73" s="498"/>
      <c r="BA73" s="498"/>
      <c r="BB73" s="498"/>
      <c r="BC73" s="498"/>
      <c r="BD73" s="612"/>
      <c r="BE73" s="612"/>
      <c r="BF73" s="612"/>
      <c r="BG73" s="498"/>
      <c r="BH73" s="498"/>
      <c r="BI73" s="498"/>
      <c r="BJ73" s="498"/>
    </row>
    <row r="74" spans="1:74" s="432" customFormat="1" ht="12" customHeight="1" x14ac:dyDescent="0.2">
      <c r="A74" s="431"/>
      <c r="B74" s="783" t="s">
        <v>1005</v>
      </c>
      <c r="C74" s="789"/>
      <c r="D74" s="789"/>
      <c r="E74" s="789"/>
      <c r="F74" s="789"/>
      <c r="G74" s="789"/>
      <c r="H74" s="789"/>
      <c r="I74" s="789"/>
      <c r="J74" s="789"/>
      <c r="K74" s="789"/>
      <c r="L74" s="789"/>
      <c r="M74" s="789"/>
      <c r="N74" s="789"/>
      <c r="O74" s="789"/>
      <c r="P74" s="789"/>
      <c r="Q74" s="785"/>
      <c r="AY74" s="498"/>
      <c r="AZ74" s="498"/>
      <c r="BA74" s="498"/>
      <c r="BB74" s="498"/>
      <c r="BC74" s="498"/>
      <c r="BD74" s="612"/>
      <c r="BE74" s="612"/>
      <c r="BF74" s="612"/>
      <c r="BG74" s="498"/>
      <c r="BH74" s="498"/>
      <c r="BI74" s="498"/>
      <c r="BJ74" s="498"/>
    </row>
    <row r="75" spans="1:74" s="432" customFormat="1" ht="12" customHeight="1" x14ac:dyDescent="0.2">
      <c r="A75" s="431"/>
      <c r="B75" s="783" t="s">
        <v>1006</v>
      </c>
      <c r="C75" s="789"/>
      <c r="D75" s="789"/>
      <c r="E75" s="789"/>
      <c r="F75" s="789"/>
      <c r="G75" s="789"/>
      <c r="H75" s="789"/>
      <c r="I75" s="789"/>
      <c r="J75" s="789"/>
      <c r="K75" s="789"/>
      <c r="L75" s="789"/>
      <c r="M75" s="789"/>
      <c r="N75" s="789"/>
      <c r="O75" s="789"/>
      <c r="P75" s="789"/>
      <c r="Q75" s="785"/>
      <c r="AY75" s="498"/>
      <c r="AZ75" s="498"/>
      <c r="BA75" s="498"/>
      <c r="BB75" s="498"/>
      <c r="BC75" s="498"/>
      <c r="BD75" s="612"/>
      <c r="BE75" s="612"/>
      <c r="BF75" s="612"/>
      <c r="BG75" s="498"/>
      <c r="BH75" s="498"/>
      <c r="BI75" s="498"/>
      <c r="BJ75" s="498"/>
    </row>
    <row r="76" spans="1:74" s="432" customFormat="1" ht="12" customHeight="1" x14ac:dyDescent="0.2">
      <c r="A76" s="431"/>
      <c r="B76" s="783" t="s">
        <v>1017</v>
      </c>
      <c r="C76" s="785"/>
      <c r="D76" s="785"/>
      <c r="E76" s="785"/>
      <c r="F76" s="785"/>
      <c r="G76" s="785"/>
      <c r="H76" s="785"/>
      <c r="I76" s="785"/>
      <c r="J76" s="785"/>
      <c r="K76" s="785"/>
      <c r="L76" s="785"/>
      <c r="M76" s="785"/>
      <c r="N76" s="785"/>
      <c r="O76" s="785"/>
      <c r="P76" s="785"/>
      <c r="Q76" s="785"/>
      <c r="AY76" s="498"/>
      <c r="AZ76" s="498"/>
      <c r="BA76" s="498"/>
      <c r="BB76" s="498"/>
      <c r="BC76" s="498"/>
      <c r="BD76" s="612"/>
      <c r="BE76" s="612"/>
      <c r="BF76" s="612"/>
      <c r="BG76" s="498"/>
      <c r="BH76" s="498"/>
      <c r="BI76" s="498"/>
      <c r="BJ76" s="498"/>
    </row>
    <row r="77" spans="1:74" s="432" customFormat="1" ht="12" customHeight="1" x14ac:dyDescent="0.2">
      <c r="A77" s="431"/>
      <c r="B77" s="783" t="s">
        <v>1020</v>
      </c>
      <c r="C77" s="789"/>
      <c r="D77" s="789"/>
      <c r="E77" s="789"/>
      <c r="F77" s="789"/>
      <c r="G77" s="789"/>
      <c r="H77" s="789"/>
      <c r="I77" s="789"/>
      <c r="J77" s="789"/>
      <c r="K77" s="789"/>
      <c r="L77" s="789"/>
      <c r="M77" s="789"/>
      <c r="N77" s="789"/>
      <c r="O77" s="789"/>
      <c r="P77" s="789"/>
      <c r="Q77" s="785"/>
      <c r="AY77" s="498"/>
      <c r="AZ77" s="498"/>
      <c r="BA77" s="498"/>
      <c r="BB77" s="498"/>
      <c r="BC77" s="498"/>
      <c r="BD77" s="612"/>
      <c r="BE77" s="612"/>
      <c r="BF77" s="612"/>
      <c r="BG77" s="498"/>
      <c r="BH77" s="498"/>
      <c r="BI77" s="498"/>
      <c r="BJ77" s="498"/>
    </row>
    <row r="78" spans="1:74" s="432" customFormat="1" ht="12" customHeight="1" x14ac:dyDescent="0.2">
      <c r="A78" s="431"/>
      <c r="B78" s="783" t="s">
        <v>1021</v>
      </c>
      <c r="C78" s="785"/>
      <c r="D78" s="785"/>
      <c r="E78" s="785"/>
      <c r="F78" s="785"/>
      <c r="G78" s="785"/>
      <c r="H78" s="785"/>
      <c r="I78" s="785"/>
      <c r="J78" s="785"/>
      <c r="K78" s="785"/>
      <c r="L78" s="785"/>
      <c r="M78" s="785"/>
      <c r="N78" s="785"/>
      <c r="O78" s="785"/>
      <c r="P78" s="785"/>
      <c r="Q78" s="785"/>
      <c r="AY78" s="498"/>
      <c r="AZ78" s="498"/>
      <c r="BA78" s="498"/>
      <c r="BB78" s="498"/>
      <c r="BC78" s="498"/>
      <c r="BD78" s="612"/>
      <c r="BE78" s="612"/>
      <c r="BF78" s="612"/>
      <c r="BG78" s="498"/>
      <c r="BH78" s="498"/>
      <c r="BI78" s="498"/>
      <c r="BJ78" s="498"/>
    </row>
    <row r="79" spans="1:74" s="432" customFormat="1" ht="12" customHeight="1" x14ac:dyDescent="0.2">
      <c r="A79" s="431"/>
      <c r="B79" s="783" t="s">
        <v>1027</v>
      </c>
      <c r="C79" s="789"/>
      <c r="D79" s="789"/>
      <c r="E79" s="789"/>
      <c r="F79" s="789"/>
      <c r="G79" s="789"/>
      <c r="H79" s="789"/>
      <c r="I79" s="789"/>
      <c r="J79" s="789"/>
      <c r="K79" s="789"/>
      <c r="L79" s="789"/>
      <c r="M79" s="789"/>
      <c r="N79" s="789"/>
      <c r="O79" s="789"/>
      <c r="P79" s="789"/>
      <c r="Q79" s="785"/>
      <c r="AY79" s="498"/>
      <c r="AZ79" s="498"/>
      <c r="BA79" s="498"/>
      <c r="BB79" s="498"/>
      <c r="BC79" s="498"/>
      <c r="BD79" s="612"/>
      <c r="BE79" s="612"/>
      <c r="BF79" s="612"/>
      <c r="BG79" s="498"/>
      <c r="BH79" s="498"/>
      <c r="BI79" s="498"/>
      <c r="BJ79" s="498"/>
    </row>
    <row r="80" spans="1:74" s="432" customFormat="1" ht="12" customHeight="1" x14ac:dyDescent="0.2">
      <c r="A80" s="431"/>
      <c r="B80" s="803" t="s">
        <v>1028</v>
      </c>
      <c r="C80" s="804"/>
      <c r="D80" s="804"/>
      <c r="E80" s="804"/>
      <c r="F80" s="804"/>
      <c r="G80" s="804"/>
      <c r="H80" s="804"/>
      <c r="I80" s="804"/>
      <c r="J80" s="804"/>
      <c r="K80" s="804"/>
      <c r="L80" s="804"/>
      <c r="M80" s="804"/>
      <c r="N80" s="804"/>
      <c r="O80" s="804"/>
      <c r="P80" s="804"/>
      <c r="Q80" s="800"/>
      <c r="AY80" s="498"/>
      <c r="AZ80" s="498"/>
      <c r="BA80" s="498"/>
      <c r="BB80" s="498"/>
      <c r="BC80" s="498"/>
      <c r="BD80" s="612"/>
      <c r="BE80" s="612"/>
      <c r="BF80" s="612"/>
      <c r="BG80" s="498"/>
      <c r="BH80" s="498"/>
      <c r="BI80" s="498"/>
      <c r="BJ80" s="498"/>
    </row>
    <row r="81" spans="1:74" s="432" customFormat="1" ht="12" customHeight="1" x14ac:dyDescent="0.2">
      <c r="A81" s="431"/>
      <c r="B81" s="803" t="s">
        <v>1029</v>
      </c>
      <c r="C81" s="804"/>
      <c r="D81" s="804"/>
      <c r="E81" s="804"/>
      <c r="F81" s="804"/>
      <c r="G81" s="804"/>
      <c r="H81" s="804"/>
      <c r="I81" s="804"/>
      <c r="J81" s="804"/>
      <c r="K81" s="804"/>
      <c r="L81" s="804"/>
      <c r="M81" s="804"/>
      <c r="N81" s="804"/>
      <c r="O81" s="804"/>
      <c r="P81" s="804"/>
      <c r="Q81" s="800"/>
      <c r="AY81" s="498"/>
      <c r="AZ81" s="498"/>
      <c r="BA81" s="498"/>
      <c r="BB81" s="498"/>
      <c r="BC81" s="498"/>
      <c r="BD81" s="612"/>
      <c r="BE81" s="612"/>
      <c r="BF81" s="612"/>
      <c r="BG81" s="498"/>
      <c r="BH81" s="498"/>
      <c r="BI81" s="498"/>
      <c r="BJ81" s="498"/>
    </row>
    <row r="82" spans="1:74" s="432" customFormat="1" ht="12" customHeight="1" x14ac:dyDescent="0.2">
      <c r="A82" s="431"/>
      <c r="B82" s="805" t="s">
        <v>1030</v>
      </c>
      <c r="C82" s="800"/>
      <c r="D82" s="800"/>
      <c r="E82" s="800"/>
      <c r="F82" s="800"/>
      <c r="G82" s="800"/>
      <c r="H82" s="800"/>
      <c r="I82" s="800"/>
      <c r="J82" s="800"/>
      <c r="K82" s="800"/>
      <c r="L82" s="800"/>
      <c r="M82" s="800"/>
      <c r="N82" s="800"/>
      <c r="O82" s="800"/>
      <c r="P82" s="800"/>
      <c r="Q82" s="800"/>
      <c r="AY82" s="498"/>
      <c r="AZ82" s="498"/>
      <c r="BA82" s="498"/>
      <c r="BB82" s="498"/>
      <c r="BC82" s="498"/>
      <c r="BD82" s="612"/>
      <c r="BE82" s="612"/>
      <c r="BF82" s="612"/>
      <c r="BG82" s="498"/>
      <c r="BH82" s="498"/>
      <c r="BI82" s="498"/>
      <c r="BJ82" s="498"/>
    </row>
    <row r="83" spans="1:74" s="432" customFormat="1" ht="12" customHeight="1" x14ac:dyDescent="0.2">
      <c r="A83" s="431"/>
      <c r="B83" s="805" t="s">
        <v>1031</v>
      </c>
      <c r="C83" s="800"/>
      <c r="D83" s="800"/>
      <c r="E83" s="800"/>
      <c r="F83" s="800"/>
      <c r="G83" s="800"/>
      <c r="H83" s="800"/>
      <c r="I83" s="800"/>
      <c r="J83" s="800"/>
      <c r="K83" s="800"/>
      <c r="L83" s="800"/>
      <c r="M83" s="800"/>
      <c r="N83" s="800"/>
      <c r="O83" s="800"/>
      <c r="P83" s="800"/>
      <c r="Q83" s="800"/>
      <c r="AY83" s="498"/>
      <c r="AZ83" s="498"/>
      <c r="BA83" s="498"/>
      <c r="BB83" s="498"/>
      <c r="BC83" s="498"/>
      <c r="BD83" s="612"/>
      <c r="BE83" s="612"/>
      <c r="BF83" s="612"/>
      <c r="BG83" s="498"/>
      <c r="BH83" s="498"/>
      <c r="BI83" s="498"/>
      <c r="BJ83" s="498"/>
    </row>
    <row r="84" spans="1:74" s="432" customFormat="1" ht="12" customHeight="1" x14ac:dyDescent="0.2">
      <c r="A84" s="431"/>
      <c r="B84" s="798" t="s">
        <v>1032</v>
      </c>
      <c r="C84" s="799"/>
      <c r="D84" s="799"/>
      <c r="E84" s="799"/>
      <c r="F84" s="799"/>
      <c r="G84" s="799"/>
      <c r="H84" s="799"/>
      <c r="I84" s="799"/>
      <c r="J84" s="799"/>
      <c r="K84" s="799"/>
      <c r="L84" s="799"/>
      <c r="M84" s="799"/>
      <c r="N84" s="799"/>
      <c r="O84" s="799"/>
      <c r="P84" s="799"/>
      <c r="Q84" s="800"/>
      <c r="AY84" s="498"/>
      <c r="AZ84" s="498"/>
      <c r="BA84" s="498"/>
      <c r="BB84" s="498"/>
      <c r="BC84" s="498"/>
      <c r="BD84" s="612"/>
      <c r="BE84" s="612"/>
      <c r="BF84" s="612"/>
      <c r="BG84" s="498"/>
      <c r="BH84" s="498"/>
      <c r="BI84" s="498"/>
      <c r="BJ84" s="498"/>
    </row>
    <row r="85" spans="1:74" s="433" customFormat="1" ht="12" customHeight="1" x14ac:dyDescent="0.2">
      <c r="A85" s="431"/>
      <c r="B85" s="801" t="s">
        <v>1337</v>
      </c>
      <c r="C85" s="800"/>
      <c r="D85" s="800"/>
      <c r="E85" s="800"/>
      <c r="F85" s="800"/>
      <c r="G85" s="800"/>
      <c r="H85" s="800"/>
      <c r="I85" s="800"/>
      <c r="J85" s="800"/>
      <c r="K85" s="800"/>
      <c r="L85" s="800"/>
      <c r="M85" s="800"/>
      <c r="N85" s="800"/>
      <c r="O85" s="800"/>
      <c r="P85" s="800"/>
      <c r="Q85" s="800"/>
      <c r="AY85" s="499"/>
      <c r="AZ85" s="499"/>
      <c r="BA85" s="499"/>
      <c r="BB85" s="499"/>
      <c r="BC85" s="499"/>
      <c r="BD85" s="768"/>
      <c r="BE85" s="768"/>
      <c r="BF85" s="768"/>
      <c r="BG85" s="499"/>
      <c r="BH85" s="499"/>
      <c r="BI85" s="499"/>
      <c r="BJ85" s="499"/>
    </row>
    <row r="86" spans="1:74" s="433" customFormat="1" ht="12" customHeight="1" x14ac:dyDescent="0.2">
      <c r="A86" s="431"/>
      <c r="B86" s="802" t="s">
        <v>1033</v>
      </c>
      <c r="C86" s="800"/>
      <c r="D86" s="800"/>
      <c r="E86" s="800"/>
      <c r="F86" s="800"/>
      <c r="G86" s="800"/>
      <c r="H86" s="800"/>
      <c r="I86" s="800"/>
      <c r="J86" s="800"/>
      <c r="K86" s="800"/>
      <c r="L86" s="800"/>
      <c r="M86" s="800"/>
      <c r="N86" s="800"/>
      <c r="O86" s="800"/>
      <c r="P86" s="800"/>
      <c r="Q86" s="800"/>
      <c r="AY86" s="499"/>
      <c r="AZ86" s="499"/>
      <c r="BA86" s="499"/>
      <c r="BB86" s="499"/>
      <c r="BC86" s="499"/>
      <c r="BD86" s="768"/>
      <c r="BE86" s="768"/>
      <c r="BF86" s="768"/>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I5" activePane="bottomRight" state="frozen"/>
      <selection activeCell="BF63" sqref="BF63"/>
      <selection pane="topRight" activeCell="BF63" sqref="BF63"/>
      <selection pane="bottomLeft" activeCell="BF63" sqref="BF63"/>
      <selection pane="bottomRight" activeCell="AU52" sqref="AU52"/>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415" customWidth="1"/>
    <col min="56" max="58" width="6.5703125" style="651" customWidth="1"/>
    <col min="59" max="62" width="6.5703125" style="415" customWidth="1"/>
    <col min="63" max="74" width="6.5703125" style="13" customWidth="1"/>
    <col min="75" max="16384" width="9.5703125" style="13"/>
  </cols>
  <sheetData>
    <row r="1" spans="1:74" ht="13.35" customHeight="1" x14ac:dyDescent="0.2">
      <c r="A1" s="791" t="s">
        <v>982</v>
      </c>
      <c r="B1" s="808" t="s">
        <v>1193</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c r="AM1" s="262"/>
    </row>
    <row r="2" spans="1:74" ht="12.75" x14ac:dyDescent="0.2">
      <c r="A2" s="792"/>
      <c r="B2" s="541" t="str">
        <f>"U.S. Energy Information Administration  |  Short-Term Energy Outlook  - "&amp;Dates!D1</f>
        <v>U.S. Energy Information Administration  |  Short-Term Energy Outlook  - March 2019</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row>
    <row r="3" spans="1:74" s="12" customFormat="1" ht="12.75" x14ac:dyDescent="0.2">
      <c r="A3" s="14"/>
      <c r="B3" s="15"/>
      <c r="C3" s="796">
        <f>Dates!D3</f>
        <v>2015</v>
      </c>
      <c r="D3" s="787"/>
      <c r="E3" s="787"/>
      <c r="F3" s="787"/>
      <c r="G3" s="787"/>
      <c r="H3" s="787"/>
      <c r="I3" s="787"/>
      <c r="J3" s="787"/>
      <c r="K3" s="787"/>
      <c r="L3" s="787"/>
      <c r="M3" s="787"/>
      <c r="N3" s="788"/>
      <c r="O3" s="796">
        <f>C3+1</f>
        <v>2016</v>
      </c>
      <c r="P3" s="797"/>
      <c r="Q3" s="797"/>
      <c r="R3" s="797"/>
      <c r="S3" s="797"/>
      <c r="T3" s="797"/>
      <c r="U3" s="797"/>
      <c r="V3" s="797"/>
      <c r="W3" s="797"/>
      <c r="X3" s="787"/>
      <c r="Y3" s="787"/>
      <c r="Z3" s="788"/>
      <c r="AA3" s="786">
        <f>O3+1</f>
        <v>2017</v>
      </c>
      <c r="AB3" s="787"/>
      <c r="AC3" s="787"/>
      <c r="AD3" s="787"/>
      <c r="AE3" s="787"/>
      <c r="AF3" s="787"/>
      <c r="AG3" s="787"/>
      <c r="AH3" s="787"/>
      <c r="AI3" s="787"/>
      <c r="AJ3" s="787"/>
      <c r="AK3" s="787"/>
      <c r="AL3" s="788"/>
      <c r="AM3" s="786">
        <f>AA3+1</f>
        <v>2018</v>
      </c>
      <c r="AN3" s="787"/>
      <c r="AO3" s="787"/>
      <c r="AP3" s="787"/>
      <c r="AQ3" s="787"/>
      <c r="AR3" s="787"/>
      <c r="AS3" s="787"/>
      <c r="AT3" s="787"/>
      <c r="AU3" s="787"/>
      <c r="AV3" s="787"/>
      <c r="AW3" s="787"/>
      <c r="AX3" s="788"/>
      <c r="AY3" s="786">
        <f>AM3+1</f>
        <v>2019</v>
      </c>
      <c r="AZ3" s="793"/>
      <c r="BA3" s="793"/>
      <c r="BB3" s="793"/>
      <c r="BC3" s="793"/>
      <c r="BD3" s="793"/>
      <c r="BE3" s="793"/>
      <c r="BF3" s="793"/>
      <c r="BG3" s="793"/>
      <c r="BH3" s="793"/>
      <c r="BI3" s="793"/>
      <c r="BJ3" s="794"/>
      <c r="BK3" s="786">
        <f>AY3+1</f>
        <v>2020</v>
      </c>
      <c r="BL3" s="787"/>
      <c r="BM3" s="787"/>
      <c r="BN3" s="787"/>
      <c r="BO3" s="787"/>
      <c r="BP3" s="787"/>
      <c r="BQ3" s="787"/>
      <c r="BR3" s="787"/>
      <c r="BS3" s="787"/>
      <c r="BT3" s="787"/>
      <c r="BU3" s="787"/>
      <c r="BV3" s="788"/>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49"/>
      <c r="B5" s="50" t="s">
        <v>115</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52"/>
      <c r="BE5" s="652"/>
      <c r="BF5" s="652"/>
      <c r="BG5" s="652"/>
      <c r="BH5" s="652"/>
      <c r="BI5" s="652"/>
      <c r="BJ5" s="51"/>
      <c r="BK5" s="51"/>
      <c r="BL5" s="51"/>
      <c r="BM5" s="51"/>
      <c r="BN5" s="51"/>
      <c r="BO5" s="51"/>
      <c r="BP5" s="51"/>
      <c r="BQ5" s="51"/>
      <c r="BR5" s="51"/>
      <c r="BS5" s="51"/>
      <c r="BT5" s="51"/>
      <c r="BU5" s="51"/>
      <c r="BV5" s="51"/>
    </row>
    <row r="6" spans="1:74" ht="11.1" customHeight="1" x14ac:dyDescent="0.2">
      <c r="A6" s="52" t="s">
        <v>645</v>
      </c>
      <c r="B6" s="151" t="s">
        <v>593</v>
      </c>
      <c r="C6" s="216">
        <v>47.216999999999999</v>
      </c>
      <c r="D6" s="216">
        <v>50.584000000000003</v>
      </c>
      <c r="E6" s="216">
        <v>47.823</v>
      </c>
      <c r="F6" s="216">
        <v>54.453000000000003</v>
      </c>
      <c r="G6" s="216">
        <v>59.265000000000001</v>
      </c>
      <c r="H6" s="216">
        <v>59.819000000000003</v>
      </c>
      <c r="I6" s="216">
        <v>50.901000000000003</v>
      </c>
      <c r="J6" s="216">
        <v>42.866999999999997</v>
      </c>
      <c r="K6" s="216">
        <v>45.478999999999999</v>
      </c>
      <c r="L6" s="216">
        <v>46.222999999999999</v>
      </c>
      <c r="M6" s="216">
        <v>42.442999999999998</v>
      </c>
      <c r="N6" s="216">
        <v>37.189</v>
      </c>
      <c r="O6" s="216">
        <v>31.683</v>
      </c>
      <c r="P6" s="216">
        <v>30.323</v>
      </c>
      <c r="Q6" s="216">
        <v>37.545000000000002</v>
      </c>
      <c r="R6" s="216">
        <v>40.753999999999998</v>
      </c>
      <c r="S6" s="216">
        <v>46.712000000000003</v>
      </c>
      <c r="T6" s="216">
        <v>48.756999999999998</v>
      </c>
      <c r="U6" s="216">
        <v>44.651000000000003</v>
      </c>
      <c r="V6" s="216">
        <v>44.723999999999997</v>
      </c>
      <c r="W6" s="216">
        <v>45.182000000000002</v>
      </c>
      <c r="X6" s="216">
        <v>49.774999999999999</v>
      </c>
      <c r="Y6" s="216">
        <v>45.661000000000001</v>
      </c>
      <c r="Z6" s="216">
        <v>51.972000000000001</v>
      </c>
      <c r="AA6" s="216">
        <v>52.503999999999998</v>
      </c>
      <c r="AB6" s="216">
        <v>53.468000000000004</v>
      </c>
      <c r="AC6" s="216">
        <v>49.328000000000003</v>
      </c>
      <c r="AD6" s="216">
        <v>51.06</v>
      </c>
      <c r="AE6" s="216">
        <v>48.475999999999999</v>
      </c>
      <c r="AF6" s="216">
        <v>45.177999999999997</v>
      </c>
      <c r="AG6" s="216">
        <v>46.63</v>
      </c>
      <c r="AH6" s="216">
        <v>48.036999999999999</v>
      </c>
      <c r="AI6" s="216">
        <v>49.822000000000003</v>
      </c>
      <c r="AJ6" s="216">
        <v>51.578000000000003</v>
      </c>
      <c r="AK6" s="216">
        <v>56.639000000000003</v>
      </c>
      <c r="AL6" s="216">
        <v>57.881</v>
      </c>
      <c r="AM6" s="216">
        <v>63.698</v>
      </c>
      <c r="AN6" s="216">
        <v>62.228999999999999</v>
      </c>
      <c r="AO6" s="216">
        <v>62.725000000000001</v>
      </c>
      <c r="AP6" s="216">
        <v>66.254000000000005</v>
      </c>
      <c r="AQ6" s="216">
        <v>69.977999999999994</v>
      </c>
      <c r="AR6" s="216">
        <v>67.873000000000005</v>
      </c>
      <c r="AS6" s="216">
        <v>70.980999999999995</v>
      </c>
      <c r="AT6" s="216">
        <v>68.055000000000007</v>
      </c>
      <c r="AU6" s="216">
        <v>70.230999999999995</v>
      </c>
      <c r="AV6" s="216">
        <v>70.748999999999995</v>
      </c>
      <c r="AW6" s="216">
        <v>56.963000000000001</v>
      </c>
      <c r="AX6" s="216">
        <v>49.523000000000003</v>
      </c>
      <c r="AY6" s="216">
        <v>51.375999999999998</v>
      </c>
      <c r="AZ6" s="216">
        <v>54.99</v>
      </c>
      <c r="BA6" s="327">
        <v>55</v>
      </c>
      <c r="BB6" s="327">
        <v>55</v>
      </c>
      <c r="BC6" s="327">
        <v>55</v>
      </c>
      <c r="BD6" s="327">
        <v>56</v>
      </c>
      <c r="BE6" s="327">
        <v>57</v>
      </c>
      <c r="BF6" s="327">
        <v>58</v>
      </c>
      <c r="BG6" s="327">
        <v>57</v>
      </c>
      <c r="BH6" s="327">
        <v>58</v>
      </c>
      <c r="BI6" s="327">
        <v>58</v>
      </c>
      <c r="BJ6" s="327">
        <v>58</v>
      </c>
      <c r="BK6" s="327">
        <v>58</v>
      </c>
      <c r="BL6" s="327">
        <v>58</v>
      </c>
      <c r="BM6" s="327">
        <v>58</v>
      </c>
      <c r="BN6" s="327">
        <v>58</v>
      </c>
      <c r="BO6" s="327">
        <v>58</v>
      </c>
      <c r="BP6" s="327">
        <v>58</v>
      </c>
      <c r="BQ6" s="327">
        <v>58</v>
      </c>
      <c r="BR6" s="327">
        <v>58</v>
      </c>
      <c r="BS6" s="327">
        <v>58</v>
      </c>
      <c r="BT6" s="327">
        <v>58</v>
      </c>
      <c r="BU6" s="327">
        <v>58</v>
      </c>
      <c r="BV6" s="327">
        <v>58</v>
      </c>
    </row>
    <row r="7" spans="1:74" ht="11.1" customHeight="1" x14ac:dyDescent="0.2">
      <c r="A7" s="52" t="s">
        <v>104</v>
      </c>
      <c r="B7" s="151" t="s">
        <v>103</v>
      </c>
      <c r="C7" s="216">
        <v>47.76</v>
      </c>
      <c r="D7" s="216">
        <v>58.095999999999997</v>
      </c>
      <c r="E7" s="216">
        <v>55.884999999999998</v>
      </c>
      <c r="F7" s="216">
        <v>59.524000000000001</v>
      </c>
      <c r="G7" s="216">
        <v>64.075000000000003</v>
      </c>
      <c r="H7" s="216">
        <v>61.478000000000002</v>
      </c>
      <c r="I7" s="216">
        <v>56.561</v>
      </c>
      <c r="J7" s="216">
        <v>46.515000000000001</v>
      </c>
      <c r="K7" s="216">
        <v>47.622999999999998</v>
      </c>
      <c r="L7" s="216">
        <v>48.43</v>
      </c>
      <c r="M7" s="216">
        <v>44.268000000000001</v>
      </c>
      <c r="N7" s="216">
        <v>38.005000000000003</v>
      </c>
      <c r="O7" s="216">
        <v>30.7</v>
      </c>
      <c r="P7" s="216">
        <v>32.182000000000002</v>
      </c>
      <c r="Q7" s="216">
        <v>38.21</v>
      </c>
      <c r="R7" s="216">
        <v>41.582999999999998</v>
      </c>
      <c r="S7" s="216">
        <v>46.741999999999997</v>
      </c>
      <c r="T7" s="216">
        <v>48.247</v>
      </c>
      <c r="U7" s="216">
        <v>44.951999999999998</v>
      </c>
      <c r="V7" s="216">
        <v>45.843000000000004</v>
      </c>
      <c r="W7" s="216">
        <v>46.567999999999998</v>
      </c>
      <c r="X7" s="216">
        <v>49.521999999999998</v>
      </c>
      <c r="Y7" s="216">
        <v>44.734000000000002</v>
      </c>
      <c r="Z7" s="216">
        <v>53.289000000000001</v>
      </c>
      <c r="AA7" s="216">
        <v>54.576999999999998</v>
      </c>
      <c r="AB7" s="216">
        <v>54.87</v>
      </c>
      <c r="AC7" s="216">
        <v>51.588999999999999</v>
      </c>
      <c r="AD7" s="216">
        <v>52.308</v>
      </c>
      <c r="AE7" s="216">
        <v>50.326999999999998</v>
      </c>
      <c r="AF7" s="216">
        <v>46.368000000000002</v>
      </c>
      <c r="AG7" s="216">
        <v>48.478999999999999</v>
      </c>
      <c r="AH7" s="216">
        <v>51.704000000000001</v>
      </c>
      <c r="AI7" s="216">
        <v>56.152999999999999</v>
      </c>
      <c r="AJ7" s="216">
        <v>57.508000000000003</v>
      </c>
      <c r="AK7" s="216">
        <v>62.713999999999999</v>
      </c>
      <c r="AL7" s="216">
        <v>64.373999999999995</v>
      </c>
      <c r="AM7" s="216">
        <v>69.076999999999998</v>
      </c>
      <c r="AN7" s="216">
        <v>65.317999999999998</v>
      </c>
      <c r="AO7" s="216">
        <v>66.016999999999996</v>
      </c>
      <c r="AP7" s="216">
        <v>72.105999999999995</v>
      </c>
      <c r="AQ7" s="216">
        <v>76.974999999999994</v>
      </c>
      <c r="AR7" s="216">
        <v>74.405000000000001</v>
      </c>
      <c r="AS7" s="216">
        <v>74.254000000000005</v>
      </c>
      <c r="AT7" s="216">
        <v>72.528000000000006</v>
      </c>
      <c r="AU7" s="216">
        <v>78.891000000000005</v>
      </c>
      <c r="AV7" s="216">
        <v>81.031999999999996</v>
      </c>
      <c r="AW7" s="216">
        <v>64.748000000000005</v>
      </c>
      <c r="AX7" s="216">
        <v>57.362000000000002</v>
      </c>
      <c r="AY7" s="216">
        <v>59.41</v>
      </c>
      <c r="AZ7" s="216">
        <v>63.96</v>
      </c>
      <c r="BA7" s="327">
        <v>64</v>
      </c>
      <c r="BB7" s="327">
        <v>64</v>
      </c>
      <c r="BC7" s="327">
        <v>64</v>
      </c>
      <c r="BD7" s="327">
        <v>64</v>
      </c>
      <c r="BE7" s="327">
        <v>63</v>
      </c>
      <c r="BF7" s="327">
        <v>63</v>
      </c>
      <c r="BG7" s="327">
        <v>62</v>
      </c>
      <c r="BH7" s="327">
        <v>62</v>
      </c>
      <c r="BI7" s="327">
        <v>62</v>
      </c>
      <c r="BJ7" s="327">
        <v>62</v>
      </c>
      <c r="BK7" s="327">
        <v>62</v>
      </c>
      <c r="BL7" s="327">
        <v>62</v>
      </c>
      <c r="BM7" s="327">
        <v>62</v>
      </c>
      <c r="BN7" s="327">
        <v>62</v>
      </c>
      <c r="BO7" s="327">
        <v>62</v>
      </c>
      <c r="BP7" s="327">
        <v>62</v>
      </c>
      <c r="BQ7" s="327">
        <v>62</v>
      </c>
      <c r="BR7" s="327">
        <v>62</v>
      </c>
      <c r="BS7" s="327">
        <v>62</v>
      </c>
      <c r="BT7" s="327">
        <v>62</v>
      </c>
      <c r="BU7" s="327">
        <v>62</v>
      </c>
      <c r="BV7" s="327">
        <v>62</v>
      </c>
    </row>
    <row r="8" spans="1:74" ht="11.1" customHeight="1" x14ac:dyDescent="0.2">
      <c r="A8" s="52" t="s">
        <v>644</v>
      </c>
      <c r="B8" s="648" t="s">
        <v>1196</v>
      </c>
      <c r="C8" s="216">
        <v>44.74</v>
      </c>
      <c r="D8" s="216">
        <v>47.18</v>
      </c>
      <c r="E8" s="216">
        <v>47.22</v>
      </c>
      <c r="F8" s="216">
        <v>51.62</v>
      </c>
      <c r="G8" s="216">
        <v>57.51</v>
      </c>
      <c r="H8" s="216">
        <v>58.89</v>
      </c>
      <c r="I8" s="216">
        <v>52.42</v>
      </c>
      <c r="J8" s="216">
        <v>43.23</v>
      </c>
      <c r="K8" s="216">
        <v>41.12</v>
      </c>
      <c r="L8" s="216">
        <v>42.03</v>
      </c>
      <c r="M8" s="216">
        <v>39.049999999999997</v>
      </c>
      <c r="N8" s="216">
        <v>33.159999999999997</v>
      </c>
      <c r="O8" s="216">
        <v>27.48</v>
      </c>
      <c r="P8" s="216">
        <v>26.66</v>
      </c>
      <c r="Q8" s="216">
        <v>32.24</v>
      </c>
      <c r="R8" s="216">
        <v>35.9</v>
      </c>
      <c r="S8" s="216">
        <v>40.880000000000003</v>
      </c>
      <c r="T8" s="216">
        <v>44.13</v>
      </c>
      <c r="U8" s="216">
        <v>41.48</v>
      </c>
      <c r="V8" s="216">
        <v>41.21</v>
      </c>
      <c r="W8" s="216">
        <v>40.86</v>
      </c>
      <c r="X8" s="216">
        <v>44.76</v>
      </c>
      <c r="Y8" s="216">
        <v>41.8</v>
      </c>
      <c r="Z8" s="216">
        <v>46.72</v>
      </c>
      <c r="AA8" s="216">
        <v>48.12</v>
      </c>
      <c r="AB8" s="216">
        <v>49.38</v>
      </c>
      <c r="AC8" s="216">
        <v>46.53</v>
      </c>
      <c r="AD8" s="216">
        <v>47.47</v>
      </c>
      <c r="AE8" s="216">
        <v>47.21</v>
      </c>
      <c r="AF8" s="216">
        <v>44.03</v>
      </c>
      <c r="AG8" s="216">
        <v>44.76</v>
      </c>
      <c r="AH8" s="216">
        <v>47.62</v>
      </c>
      <c r="AI8" s="216">
        <v>50.46</v>
      </c>
      <c r="AJ8" s="216">
        <v>51.4</v>
      </c>
      <c r="AK8" s="216">
        <v>56.3</v>
      </c>
      <c r="AL8" s="216">
        <v>57.44</v>
      </c>
      <c r="AM8" s="216">
        <v>59.39</v>
      </c>
      <c r="AN8" s="216">
        <v>57.94</v>
      </c>
      <c r="AO8" s="216">
        <v>56.75</v>
      </c>
      <c r="AP8" s="216">
        <v>61.25</v>
      </c>
      <c r="AQ8" s="216">
        <v>66.08</v>
      </c>
      <c r="AR8" s="216">
        <v>66.849999999999994</v>
      </c>
      <c r="AS8" s="216">
        <v>66.77</v>
      </c>
      <c r="AT8" s="216">
        <v>65.48</v>
      </c>
      <c r="AU8" s="216">
        <v>66.42</v>
      </c>
      <c r="AV8" s="216">
        <v>67.739999999999995</v>
      </c>
      <c r="AW8" s="216">
        <v>54.39</v>
      </c>
      <c r="AX8" s="216">
        <v>46.023000000000003</v>
      </c>
      <c r="AY8" s="216">
        <v>49.936</v>
      </c>
      <c r="AZ8" s="216">
        <v>54.74</v>
      </c>
      <c r="BA8" s="327">
        <v>54.95</v>
      </c>
      <c r="BB8" s="327">
        <v>55</v>
      </c>
      <c r="BC8" s="327">
        <v>56.02</v>
      </c>
      <c r="BD8" s="327">
        <v>55</v>
      </c>
      <c r="BE8" s="327">
        <v>55.02</v>
      </c>
      <c r="BF8" s="327">
        <v>56.02</v>
      </c>
      <c r="BG8" s="327">
        <v>55.02</v>
      </c>
      <c r="BH8" s="327">
        <v>53.72</v>
      </c>
      <c r="BI8" s="327">
        <v>53.72</v>
      </c>
      <c r="BJ8" s="327">
        <v>53.72</v>
      </c>
      <c r="BK8" s="327">
        <v>52.56</v>
      </c>
      <c r="BL8" s="327">
        <v>52.56</v>
      </c>
      <c r="BM8" s="327">
        <v>52.56</v>
      </c>
      <c r="BN8" s="327">
        <v>52.56</v>
      </c>
      <c r="BO8" s="327">
        <v>52.56</v>
      </c>
      <c r="BP8" s="327">
        <v>52.56</v>
      </c>
      <c r="BQ8" s="327">
        <v>52.56</v>
      </c>
      <c r="BR8" s="327">
        <v>52.56</v>
      </c>
      <c r="BS8" s="327">
        <v>52.56</v>
      </c>
      <c r="BT8" s="327">
        <v>52.56</v>
      </c>
      <c r="BU8" s="327">
        <v>52.56</v>
      </c>
      <c r="BV8" s="327">
        <v>52.56</v>
      </c>
    </row>
    <row r="9" spans="1:74" ht="11.1" customHeight="1" x14ac:dyDescent="0.2">
      <c r="A9" s="52" t="s">
        <v>968</v>
      </c>
      <c r="B9" s="648" t="s">
        <v>1195</v>
      </c>
      <c r="C9" s="216">
        <v>47</v>
      </c>
      <c r="D9" s="216">
        <v>48.92</v>
      </c>
      <c r="E9" s="216">
        <v>47.99</v>
      </c>
      <c r="F9" s="216">
        <v>53.51</v>
      </c>
      <c r="G9" s="216">
        <v>58.65</v>
      </c>
      <c r="H9" s="216">
        <v>60.12</v>
      </c>
      <c r="I9" s="216">
        <v>53.4</v>
      </c>
      <c r="J9" s="216">
        <v>44.97</v>
      </c>
      <c r="K9" s="216">
        <v>44.38</v>
      </c>
      <c r="L9" s="216">
        <v>44.77</v>
      </c>
      <c r="M9" s="216">
        <v>41.43</v>
      </c>
      <c r="N9" s="216">
        <v>35.630000000000003</v>
      </c>
      <c r="O9" s="216">
        <v>29.99</v>
      </c>
      <c r="P9" s="216">
        <v>28.53</v>
      </c>
      <c r="Q9" s="216">
        <v>33.82</v>
      </c>
      <c r="R9" s="216">
        <v>37.71</v>
      </c>
      <c r="S9" s="216">
        <v>42.88</v>
      </c>
      <c r="T9" s="216">
        <v>45.96</v>
      </c>
      <c r="U9" s="216">
        <v>43.26</v>
      </c>
      <c r="V9" s="216">
        <v>42.7</v>
      </c>
      <c r="W9" s="216">
        <v>42.73</v>
      </c>
      <c r="X9" s="216">
        <v>46.85</v>
      </c>
      <c r="Y9" s="216">
        <v>44.06</v>
      </c>
      <c r="Z9" s="216">
        <v>48.66</v>
      </c>
      <c r="AA9" s="216">
        <v>49.99</v>
      </c>
      <c r="AB9" s="216">
        <v>51.24</v>
      </c>
      <c r="AC9" s="216">
        <v>48.65</v>
      </c>
      <c r="AD9" s="216">
        <v>49.47</v>
      </c>
      <c r="AE9" s="216">
        <v>48.47</v>
      </c>
      <c r="AF9" s="216">
        <v>45.25</v>
      </c>
      <c r="AG9" s="216">
        <v>46.27</v>
      </c>
      <c r="AH9" s="216">
        <v>48.22</v>
      </c>
      <c r="AI9" s="216">
        <v>50.78</v>
      </c>
      <c r="AJ9" s="216">
        <v>52.67</v>
      </c>
      <c r="AK9" s="216">
        <v>57.75</v>
      </c>
      <c r="AL9" s="216">
        <v>59.53</v>
      </c>
      <c r="AM9" s="216">
        <v>63.13</v>
      </c>
      <c r="AN9" s="216">
        <v>61.71</v>
      </c>
      <c r="AO9" s="216">
        <v>60.8</v>
      </c>
      <c r="AP9" s="216">
        <v>64.42</v>
      </c>
      <c r="AQ9" s="216">
        <v>69</v>
      </c>
      <c r="AR9" s="216">
        <v>68.31</v>
      </c>
      <c r="AS9" s="216">
        <v>70.28</v>
      </c>
      <c r="AT9" s="216">
        <v>67.680000000000007</v>
      </c>
      <c r="AU9" s="216">
        <v>69.150000000000006</v>
      </c>
      <c r="AV9" s="216">
        <v>70.97</v>
      </c>
      <c r="AW9" s="216">
        <v>59.01</v>
      </c>
      <c r="AX9" s="216">
        <v>48.523000000000003</v>
      </c>
      <c r="AY9" s="216">
        <v>49.838999999999999</v>
      </c>
      <c r="AZ9" s="216">
        <v>54.643000000000001</v>
      </c>
      <c r="BA9" s="327">
        <v>54.853000000000002</v>
      </c>
      <c r="BB9" s="327">
        <v>53.55</v>
      </c>
      <c r="BC9" s="327">
        <v>54.57</v>
      </c>
      <c r="BD9" s="327">
        <v>53.55</v>
      </c>
      <c r="BE9" s="327">
        <v>55.37</v>
      </c>
      <c r="BF9" s="327">
        <v>56.37</v>
      </c>
      <c r="BG9" s="327">
        <v>55.37</v>
      </c>
      <c r="BH9" s="327">
        <v>55.83</v>
      </c>
      <c r="BI9" s="327">
        <v>55.83</v>
      </c>
      <c r="BJ9" s="327">
        <v>55.83</v>
      </c>
      <c r="BK9" s="327">
        <v>55.36</v>
      </c>
      <c r="BL9" s="327">
        <v>55.36</v>
      </c>
      <c r="BM9" s="327">
        <v>55.36</v>
      </c>
      <c r="BN9" s="327">
        <v>55.36</v>
      </c>
      <c r="BO9" s="327">
        <v>55.36</v>
      </c>
      <c r="BP9" s="327">
        <v>55.36</v>
      </c>
      <c r="BQ9" s="327">
        <v>55.36</v>
      </c>
      <c r="BR9" s="327">
        <v>55.36</v>
      </c>
      <c r="BS9" s="327">
        <v>55.36</v>
      </c>
      <c r="BT9" s="327">
        <v>55.36</v>
      </c>
      <c r="BU9" s="327">
        <v>55.36</v>
      </c>
      <c r="BV9" s="327">
        <v>55.36</v>
      </c>
    </row>
    <row r="10" spans="1:74" ht="11.1" customHeight="1" x14ac:dyDescent="0.2">
      <c r="A10" s="49"/>
      <c r="B10" s="50" t="s">
        <v>1197</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412"/>
      <c r="BB10" s="412"/>
      <c r="BC10" s="412"/>
      <c r="BD10" s="412"/>
      <c r="BE10" s="412"/>
      <c r="BF10" s="412"/>
      <c r="BG10" s="412"/>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672</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412"/>
      <c r="BB11" s="412"/>
      <c r="BC11" s="412"/>
      <c r="BD11" s="412"/>
      <c r="BE11" s="412"/>
      <c r="BF11" s="412"/>
      <c r="BG11" s="412"/>
      <c r="BH11" s="412"/>
      <c r="BI11" s="412"/>
      <c r="BJ11" s="412"/>
      <c r="BK11" s="412"/>
      <c r="BL11" s="412"/>
      <c r="BM11" s="412"/>
      <c r="BN11" s="412"/>
      <c r="BO11" s="412"/>
      <c r="BP11" s="412"/>
      <c r="BQ11" s="412"/>
      <c r="BR11" s="412"/>
      <c r="BS11" s="412"/>
      <c r="BT11" s="412"/>
      <c r="BU11" s="412"/>
      <c r="BV11" s="412"/>
    </row>
    <row r="12" spans="1:74" ht="11.1" customHeight="1" x14ac:dyDescent="0.2">
      <c r="A12" s="52" t="s">
        <v>953</v>
      </c>
      <c r="B12" s="151" t="s">
        <v>673</v>
      </c>
      <c r="C12" s="240">
        <v>136.6</v>
      </c>
      <c r="D12" s="240">
        <v>163.69999999999999</v>
      </c>
      <c r="E12" s="240">
        <v>177</v>
      </c>
      <c r="F12" s="240">
        <v>183.5</v>
      </c>
      <c r="G12" s="240">
        <v>208</v>
      </c>
      <c r="H12" s="240">
        <v>212.1</v>
      </c>
      <c r="I12" s="240">
        <v>207.2</v>
      </c>
      <c r="J12" s="240">
        <v>183.8</v>
      </c>
      <c r="K12" s="240">
        <v>160.9</v>
      </c>
      <c r="L12" s="240">
        <v>155.80000000000001</v>
      </c>
      <c r="M12" s="240">
        <v>142.6</v>
      </c>
      <c r="N12" s="240">
        <v>135.6</v>
      </c>
      <c r="O12" s="240">
        <v>118.7</v>
      </c>
      <c r="P12" s="240">
        <v>104.6</v>
      </c>
      <c r="Q12" s="240">
        <v>133.5</v>
      </c>
      <c r="R12" s="240">
        <v>147.6</v>
      </c>
      <c r="S12" s="240">
        <v>161.30000000000001</v>
      </c>
      <c r="T12" s="240">
        <v>164.3</v>
      </c>
      <c r="U12" s="240">
        <v>149</v>
      </c>
      <c r="V12" s="240">
        <v>150.80000000000001</v>
      </c>
      <c r="W12" s="240">
        <v>151.4</v>
      </c>
      <c r="X12" s="240">
        <v>156.80000000000001</v>
      </c>
      <c r="Y12" s="240">
        <v>142.69999999999999</v>
      </c>
      <c r="Z12" s="240">
        <v>158.5</v>
      </c>
      <c r="AA12" s="240">
        <v>162.69999999999999</v>
      </c>
      <c r="AB12" s="240">
        <v>162.5</v>
      </c>
      <c r="AC12" s="240">
        <v>163.4</v>
      </c>
      <c r="AD12" s="240">
        <v>172.3</v>
      </c>
      <c r="AE12" s="240">
        <v>166.8</v>
      </c>
      <c r="AF12" s="240">
        <v>157.4</v>
      </c>
      <c r="AG12" s="240">
        <v>162.1</v>
      </c>
      <c r="AH12" s="240">
        <v>171.1</v>
      </c>
      <c r="AI12" s="240">
        <v>182.6</v>
      </c>
      <c r="AJ12" s="240">
        <v>173</v>
      </c>
      <c r="AK12" s="240">
        <v>180.6</v>
      </c>
      <c r="AL12" s="240">
        <v>172</v>
      </c>
      <c r="AM12" s="240">
        <v>184.9</v>
      </c>
      <c r="AN12" s="240">
        <v>182.3</v>
      </c>
      <c r="AO12" s="240">
        <v>188.9</v>
      </c>
      <c r="AP12" s="240">
        <v>205.4</v>
      </c>
      <c r="AQ12" s="240">
        <v>220.5</v>
      </c>
      <c r="AR12" s="240">
        <v>213.5</v>
      </c>
      <c r="AS12" s="240">
        <v>214.8</v>
      </c>
      <c r="AT12" s="240">
        <v>211.8</v>
      </c>
      <c r="AU12" s="240">
        <v>213.6</v>
      </c>
      <c r="AV12" s="240">
        <v>209</v>
      </c>
      <c r="AW12" s="240">
        <v>173.2</v>
      </c>
      <c r="AX12" s="240">
        <v>150.9</v>
      </c>
      <c r="AY12" s="240">
        <v>149.30000000000001</v>
      </c>
      <c r="AZ12" s="240">
        <v>159.19999999999999</v>
      </c>
      <c r="BA12" s="333">
        <v>178.9</v>
      </c>
      <c r="BB12" s="333">
        <v>175.1567</v>
      </c>
      <c r="BC12" s="333">
        <v>179.5</v>
      </c>
      <c r="BD12" s="333">
        <v>186.6583</v>
      </c>
      <c r="BE12" s="333">
        <v>187.98419999999999</v>
      </c>
      <c r="BF12" s="333">
        <v>188.41489999999999</v>
      </c>
      <c r="BG12" s="333">
        <v>179.89</v>
      </c>
      <c r="BH12" s="333">
        <v>175.82310000000001</v>
      </c>
      <c r="BI12" s="333">
        <v>173.8715</v>
      </c>
      <c r="BJ12" s="333">
        <v>162.12350000000001</v>
      </c>
      <c r="BK12" s="333">
        <v>165.32130000000001</v>
      </c>
      <c r="BL12" s="333">
        <v>179.39609999999999</v>
      </c>
      <c r="BM12" s="333">
        <v>187.18219999999999</v>
      </c>
      <c r="BN12" s="333">
        <v>188.1343</v>
      </c>
      <c r="BO12" s="333">
        <v>190.44470000000001</v>
      </c>
      <c r="BP12" s="333">
        <v>191.74199999999999</v>
      </c>
      <c r="BQ12" s="333">
        <v>190.7978</v>
      </c>
      <c r="BR12" s="333">
        <v>183.8212</v>
      </c>
      <c r="BS12" s="333">
        <v>178.3835</v>
      </c>
      <c r="BT12" s="333">
        <v>173.47300000000001</v>
      </c>
      <c r="BU12" s="333">
        <v>166.49709999999999</v>
      </c>
      <c r="BV12" s="333">
        <v>165.65530000000001</v>
      </c>
    </row>
    <row r="13" spans="1:74" ht="11.1" customHeight="1" x14ac:dyDescent="0.2">
      <c r="A13" s="49" t="s">
        <v>969</v>
      </c>
      <c r="B13" s="151" t="s">
        <v>681</v>
      </c>
      <c r="C13" s="240">
        <v>161.6</v>
      </c>
      <c r="D13" s="240">
        <v>186.1</v>
      </c>
      <c r="E13" s="240">
        <v>181.5</v>
      </c>
      <c r="F13" s="240">
        <v>180.5</v>
      </c>
      <c r="G13" s="240">
        <v>197.3</v>
      </c>
      <c r="H13" s="240">
        <v>188.1</v>
      </c>
      <c r="I13" s="240">
        <v>172.9</v>
      </c>
      <c r="J13" s="240">
        <v>156.19999999999999</v>
      </c>
      <c r="K13" s="240">
        <v>155.1</v>
      </c>
      <c r="L13" s="240">
        <v>157.19999999999999</v>
      </c>
      <c r="M13" s="240">
        <v>145.6</v>
      </c>
      <c r="N13" s="240">
        <v>117.6</v>
      </c>
      <c r="O13" s="240">
        <v>101.5</v>
      </c>
      <c r="P13" s="240">
        <v>104.3</v>
      </c>
      <c r="Q13" s="240">
        <v>118.9</v>
      </c>
      <c r="R13" s="240">
        <v>125.1</v>
      </c>
      <c r="S13" s="240">
        <v>143.19999999999999</v>
      </c>
      <c r="T13" s="240">
        <v>153.1</v>
      </c>
      <c r="U13" s="240">
        <v>142.6</v>
      </c>
      <c r="V13" s="240">
        <v>144</v>
      </c>
      <c r="W13" s="240">
        <v>147.1</v>
      </c>
      <c r="X13" s="240">
        <v>159.19999999999999</v>
      </c>
      <c r="Y13" s="240">
        <v>146.9</v>
      </c>
      <c r="Z13" s="240">
        <v>160.6</v>
      </c>
      <c r="AA13" s="240">
        <v>163.6</v>
      </c>
      <c r="AB13" s="240">
        <v>164.1</v>
      </c>
      <c r="AC13" s="240">
        <v>158.1</v>
      </c>
      <c r="AD13" s="240">
        <v>162.69999999999999</v>
      </c>
      <c r="AE13" s="240">
        <v>155.19999999999999</v>
      </c>
      <c r="AF13" s="240">
        <v>146.5</v>
      </c>
      <c r="AG13" s="240">
        <v>153.30000000000001</v>
      </c>
      <c r="AH13" s="240">
        <v>168.1</v>
      </c>
      <c r="AI13" s="240">
        <v>184.7</v>
      </c>
      <c r="AJ13" s="240">
        <v>185.2</v>
      </c>
      <c r="AK13" s="240">
        <v>193.6</v>
      </c>
      <c r="AL13" s="240">
        <v>191.8</v>
      </c>
      <c r="AM13" s="240">
        <v>204.2</v>
      </c>
      <c r="AN13" s="240">
        <v>197.2</v>
      </c>
      <c r="AO13" s="240">
        <v>195.2</v>
      </c>
      <c r="AP13" s="240">
        <v>209.9</v>
      </c>
      <c r="AQ13" s="240">
        <v>225.8</v>
      </c>
      <c r="AR13" s="240">
        <v>220.3</v>
      </c>
      <c r="AS13" s="240">
        <v>219.2</v>
      </c>
      <c r="AT13" s="240">
        <v>220.3</v>
      </c>
      <c r="AU13" s="240">
        <v>228.2</v>
      </c>
      <c r="AV13" s="240">
        <v>237.9</v>
      </c>
      <c r="AW13" s="240">
        <v>213</v>
      </c>
      <c r="AX13" s="240">
        <v>179.4</v>
      </c>
      <c r="AY13" s="240">
        <v>183.95830000000001</v>
      </c>
      <c r="AZ13" s="240">
        <v>194.1583</v>
      </c>
      <c r="BA13" s="333">
        <v>196.8603</v>
      </c>
      <c r="BB13" s="333">
        <v>196.8107</v>
      </c>
      <c r="BC13" s="333">
        <v>196.01480000000001</v>
      </c>
      <c r="BD13" s="333">
        <v>196.20359999999999</v>
      </c>
      <c r="BE13" s="333">
        <v>198.29130000000001</v>
      </c>
      <c r="BF13" s="333">
        <v>200.53639999999999</v>
      </c>
      <c r="BG13" s="333">
        <v>198.47309999999999</v>
      </c>
      <c r="BH13" s="333">
        <v>201.7022</v>
      </c>
      <c r="BI13" s="333">
        <v>203.8142</v>
      </c>
      <c r="BJ13" s="333">
        <v>203.666</v>
      </c>
      <c r="BK13" s="333">
        <v>205.149</v>
      </c>
      <c r="BL13" s="333">
        <v>207.93709999999999</v>
      </c>
      <c r="BM13" s="333">
        <v>213.1251</v>
      </c>
      <c r="BN13" s="333">
        <v>214.78790000000001</v>
      </c>
      <c r="BO13" s="333">
        <v>215.565</v>
      </c>
      <c r="BP13" s="333">
        <v>212.87870000000001</v>
      </c>
      <c r="BQ13" s="333">
        <v>212.75409999999999</v>
      </c>
      <c r="BR13" s="333">
        <v>214.0248</v>
      </c>
      <c r="BS13" s="333">
        <v>215.2687</v>
      </c>
      <c r="BT13" s="333">
        <v>215.2765</v>
      </c>
      <c r="BU13" s="333">
        <v>214.59270000000001</v>
      </c>
      <c r="BV13" s="333">
        <v>211.10740000000001</v>
      </c>
    </row>
    <row r="14" spans="1:74" ht="11.1" customHeight="1" x14ac:dyDescent="0.2">
      <c r="A14" s="52" t="s">
        <v>648</v>
      </c>
      <c r="B14" s="151" t="s">
        <v>674</v>
      </c>
      <c r="C14" s="240">
        <v>166.9</v>
      </c>
      <c r="D14" s="240">
        <v>185</v>
      </c>
      <c r="E14" s="240">
        <v>184.7</v>
      </c>
      <c r="F14" s="240">
        <v>174</v>
      </c>
      <c r="G14" s="240">
        <v>185.2</v>
      </c>
      <c r="H14" s="240">
        <v>181.3</v>
      </c>
      <c r="I14" s="240">
        <v>165.4</v>
      </c>
      <c r="J14" s="240">
        <v>146.1</v>
      </c>
      <c r="K14" s="240">
        <v>143.80000000000001</v>
      </c>
      <c r="L14" s="240">
        <v>141.1</v>
      </c>
      <c r="M14" s="240">
        <v>135.6</v>
      </c>
      <c r="N14" s="240">
        <v>112.6</v>
      </c>
      <c r="O14" s="240">
        <v>97.6</v>
      </c>
      <c r="P14" s="240">
        <v>94.8</v>
      </c>
      <c r="Q14" s="240">
        <v>107</v>
      </c>
      <c r="R14" s="240">
        <v>111.3</v>
      </c>
      <c r="S14" s="240">
        <v>129.1</v>
      </c>
      <c r="T14" s="240">
        <v>140.4</v>
      </c>
      <c r="U14" s="240">
        <v>130.5</v>
      </c>
      <c r="V14" s="240">
        <v>130.69999999999999</v>
      </c>
      <c r="W14" s="240">
        <v>134.1</v>
      </c>
      <c r="X14" s="240">
        <v>144.30000000000001</v>
      </c>
      <c r="Y14" s="240">
        <v>138.6</v>
      </c>
      <c r="Z14" s="240">
        <v>150.69999999999999</v>
      </c>
      <c r="AA14" s="240">
        <v>156</v>
      </c>
      <c r="AB14" s="240">
        <v>155.30000000000001</v>
      </c>
      <c r="AC14" s="240">
        <v>149.5</v>
      </c>
      <c r="AD14" s="240">
        <v>149.9</v>
      </c>
      <c r="AE14" s="240">
        <v>144.69999999999999</v>
      </c>
      <c r="AF14" s="240">
        <v>137.5</v>
      </c>
      <c r="AG14" s="240">
        <v>139.19999999999999</v>
      </c>
      <c r="AH14" s="240">
        <v>152.19999999999999</v>
      </c>
      <c r="AI14" s="240">
        <v>166.8</v>
      </c>
      <c r="AJ14" s="240">
        <v>169.5</v>
      </c>
      <c r="AK14" s="240">
        <v>178.1</v>
      </c>
      <c r="AL14" s="240">
        <v>184.1</v>
      </c>
      <c r="AM14" s="240">
        <v>199</v>
      </c>
      <c r="AN14" s="240">
        <v>188.9</v>
      </c>
      <c r="AO14" s="240">
        <v>184.8</v>
      </c>
      <c r="AP14" s="240">
        <v>198.2</v>
      </c>
      <c r="AQ14" s="240">
        <v>214.3</v>
      </c>
      <c r="AR14" s="240">
        <v>208.9</v>
      </c>
      <c r="AS14" s="240">
        <v>207.9</v>
      </c>
      <c r="AT14" s="240">
        <v>211.4</v>
      </c>
      <c r="AU14" s="240">
        <v>221.4</v>
      </c>
      <c r="AV14" s="240">
        <v>228.1</v>
      </c>
      <c r="AW14" s="240">
        <v>209.8</v>
      </c>
      <c r="AX14" s="240">
        <v>179.6</v>
      </c>
      <c r="AY14" s="240">
        <v>185.75389999999999</v>
      </c>
      <c r="AZ14" s="240">
        <v>190.845</v>
      </c>
      <c r="BA14" s="333">
        <v>187.9511</v>
      </c>
      <c r="BB14" s="333">
        <v>184.86689999999999</v>
      </c>
      <c r="BC14" s="333">
        <v>184.93209999999999</v>
      </c>
      <c r="BD14" s="333">
        <v>187.84520000000001</v>
      </c>
      <c r="BE14" s="333">
        <v>189.4212</v>
      </c>
      <c r="BF14" s="333">
        <v>190.44980000000001</v>
      </c>
      <c r="BG14" s="333">
        <v>189.2808</v>
      </c>
      <c r="BH14" s="333">
        <v>190.2988</v>
      </c>
      <c r="BI14" s="333">
        <v>195.5463</v>
      </c>
      <c r="BJ14" s="333">
        <v>198.6842</v>
      </c>
      <c r="BK14" s="333">
        <v>204.7483</v>
      </c>
      <c r="BL14" s="333">
        <v>204.35509999999999</v>
      </c>
      <c r="BM14" s="333">
        <v>203.84530000000001</v>
      </c>
      <c r="BN14" s="333">
        <v>202.48670000000001</v>
      </c>
      <c r="BO14" s="333">
        <v>204.15209999999999</v>
      </c>
      <c r="BP14" s="333">
        <v>204.6174</v>
      </c>
      <c r="BQ14" s="333">
        <v>204.113</v>
      </c>
      <c r="BR14" s="333">
        <v>204.11590000000001</v>
      </c>
      <c r="BS14" s="333">
        <v>205.7783</v>
      </c>
      <c r="BT14" s="333">
        <v>204.0078</v>
      </c>
      <c r="BU14" s="333">
        <v>206.61879999999999</v>
      </c>
      <c r="BV14" s="333">
        <v>206.523</v>
      </c>
    </row>
    <row r="15" spans="1:74" ht="11.1" customHeight="1" x14ac:dyDescent="0.2">
      <c r="A15" s="49"/>
      <c r="B15" s="50" t="s">
        <v>13</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412"/>
      <c r="BB15" s="412"/>
      <c r="BC15" s="412"/>
      <c r="BD15" s="412"/>
      <c r="BE15" s="412"/>
      <c r="BF15" s="412"/>
      <c r="BG15" s="412"/>
      <c r="BH15" s="412"/>
      <c r="BI15" s="412"/>
      <c r="BJ15" s="412"/>
      <c r="BK15" s="412"/>
      <c r="BL15" s="412"/>
      <c r="BM15" s="412"/>
      <c r="BN15" s="412"/>
      <c r="BO15" s="412"/>
      <c r="BP15" s="412"/>
      <c r="BQ15" s="412"/>
      <c r="BR15" s="412"/>
      <c r="BS15" s="412"/>
      <c r="BT15" s="412"/>
      <c r="BU15" s="412"/>
      <c r="BV15" s="412"/>
    </row>
    <row r="16" spans="1:74" ht="11.1" customHeight="1" x14ac:dyDescent="0.2">
      <c r="A16" s="52" t="s">
        <v>970</v>
      </c>
      <c r="B16" s="151" t="s">
        <v>509</v>
      </c>
      <c r="C16" s="240">
        <v>163.30000000000001</v>
      </c>
      <c r="D16" s="240">
        <v>174.7</v>
      </c>
      <c r="E16" s="240">
        <v>176.6</v>
      </c>
      <c r="F16" s="240">
        <v>173.9</v>
      </c>
      <c r="G16" s="240">
        <v>197.9</v>
      </c>
      <c r="H16" s="240">
        <v>185.5</v>
      </c>
      <c r="I16" s="240">
        <v>169.4</v>
      </c>
      <c r="J16" s="240">
        <v>151.6</v>
      </c>
      <c r="K16" s="240">
        <v>146.5</v>
      </c>
      <c r="L16" s="240">
        <v>147.30000000000001</v>
      </c>
      <c r="M16" s="240">
        <v>142.4</v>
      </c>
      <c r="N16" s="240">
        <v>123.2</v>
      </c>
      <c r="O16" s="240">
        <v>103.8</v>
      </c>
      <c r="P16" s="240">
        <v>103.2</v>
      </c>
      <c r="Q16" s="240">
        <v>113.3</v>
      </c>
      <c r="R16" s="240">
        <v>118.7</v>
      </c>
      <c r="S16" s="240">
        <v>134.19999999999999</v>
      </c>
      <c r="T16" s="240">
        <v>146.4</v>
      </c>
      <c r="U16" s="240">
        <v>139.30000000000001</v>
      </c>
      <c r="V16" s="240">
        <v>133</v>
      </c>
      <c r="W16" s="240">
        <v>139.4</v>
      </c>
      <c r="X16" s="240">
        <v>150.6</v>
      </c>
      <c r="Y16" s="240">
        <v>142.6</v>
      </c>
      <c r="Z16" s="240">
        <v>153.9</v>
      </c>
      <c r="AA16" s="240">
        <v>158.4</v>
      </c>
      <c r="AB16" s="240">
        <v>161.5</v>
      </c>
      <c r="AC16" s="240">
        <v>155.4</v>
      </c>
      <c r="AD16" s="240">
        <v>159.5</v>
      </c>
      <c r="AE16" s="240">
        <v>149.19999999999999</v>
      </c>
      <c r="AF16" s="240">
        <v>143.4</v>
      </c>
      <c r="AG16" s="240">
        <v>147.80000000000001</v>
      </c>
      <c r="AH16" s="240">
        <v>161.30000000000001</v>
      </c>
      <c r="AI16" s="240">
        <v>179.5</v>
      </c>
      <c r="AJ16" s="240">
        <v>174.3</v>
      </c>
      <c r="AK16" s="240">
        <v>183.1</v>
      </c>
      <c r="AL16" s="240">
        <v>186.9</v>
      </c>
      <c r="AM16" s="240">
        <v>201.2</v>
      </c>
      <c r="AN16" s="240">
        <v>197</v>
      </c>
      <c r="AO16" s="240">
        <v>192.4</v>
      </c>
      <c r="AP16" s="240">
        <v>208</v>
      </c>
      <c r="AQ16" s="240">
        <v>222.1</v>
      </c>
      <c r="AR16" s="240">
        <v>219.6</v>
      </c>
      <c r="AS16" s="240">
        <v>217.6</v>
      </c>
      <c r="AT16" s="240">
        <v>218.3</v>
      </c>
      <c r="AU16" s="240">
        <v>225.7</v>
      </c>
      <c r="AV16" s="240">
        <v>234.9</v>
      </c>
      <c r="AW16" s="240">
        <v>216.2</v>
      </c>
      <c r="AX16" s="240">
        <v>185.2</v>
      </c>
      <c r="AY16" s="240">
        <v>186.72499999999999</v>
      </c>
      <c r="AZ16" s="240">
        <v>190.94630000000001</v>
      </c>
      <c r="BA16" s="333">
        <v>192.96299999999999</v>
      </c>
      <c r="BB16" s="333">
        <v>192.50700000000001</v>
      </c>
      <c r="BC16" s="333">
        <v>191.96270000000001</v>
      </c>
      <c r="BD16" s="333">
        <v>194.232</v>
      </c>
      <c r="BE16" s="333">
        <v>195.97730000000001</v>
      </c>
      <c r="BF16" s="333">
        <v>197.59899999999999</v>
      </c>
      <c r="BG16" s="333">
        <v>195.8228</v>
      </c>
      <c r="BH16" s="333">
        <v>196.6455</v>
      </c>
      <c r="BI16" s="333">
        <v>200.55350000000001</v>
      </c>
      <c r="BJ16" s="333">
        <v>202.1164</v>
      </c>
      <c r="BK16" s="333">
        <v>205.74010000000001</v>
      </c>
      <c r="BL16" s="333">
        <v>204.59020000000001</v>
      </c>
      <c r="BM16" s="333">
        <v>209.1498</v>
      </c>
      <c r="BN16" s="333">
        <v>210.392</v>
      </c>
      <c r="BO16" s="333">
        <v>211.41839999999999</v>
      </c>
      <c r="BP16" s="333">
        <v>210.03659999999999</v>
      </c>
      <c r="BQ16" s="333">
        <v>209.67580000000001</v>
      </c>
      <c r="BR16" s="333">
        <v>210.14449999999999</v>
      </c>
      <c r="BS16" s="333">
        <v>211.3929</v>
      </c>
      <c r="BT16" s="333">
        <v>209.18989999999999</v>
      </c>
      <c r="BU16" s="333">
        <v>210.34010000000001</v>
      </c>
      <c r="BV16" s="333">
        <v>208.4134</v>
      </c>
    </row>
    <row r="17" spans="1:74" ht="11.1" customHeight="1" x14ac:dyDescent="0.2">
      <c r="A17" s="52" t="s">
        <v>649</v>
      </c>
      <c r="B17" s="151" t="s">
        <v>117</v>
      </c>
      <c r="C17" s="240">
        <v>126.4</v>
      </c>
      <c r="D17" s="240">
        <v>137.6</v>
      </c>
      <c r="E17" s="240">
        <v>146.5</v>
      </c>
      <c r="F17" s="240">
        <v>151.6</v>
      </c>
      <c r="G17" s="240">
        <v>154.30000000000001</v>
      </c>
      <c r="H17" s="240">
        <v>154.9</v>
      </c>
      <c r="I17" s="240">
        <v>136.30000000000001</v>
      </c>
      <c r="J17" s="240">
        <v>120.7</v>
      </c>
      <c r="K17" s="240">
        <v>110.7</v>
      </c>
      <c r="L17" s="240">
        <v>109.4</v>
      </c>
      <c r="M17" s="240">
        <v>104.3</v>
      </c>
      <c r="N17" s="240">
        <v>91.9</v>
      </c>
      <c r="O17" s="240">
        <v>71</v>
      </c>
      <c r="P17" s="240">
        <v>63.2</v>
      </c>
      <c r="Q17" s="240">
        <v>69.3</v>
      </c>
      <c r="R17" s="240">
        <v>78.2</v>
      </c>
      <c r="S17" s="240">
        <v>92.2</v>
      </c>
      <c r="T17" s="240">
        <v>98.3</v>
      </c>
      <c r="U17" s="240">
        <v>103</v>
      </c>
      <c r="V17" s="240">
        <v>99</v>
      </c>
      <c r="W17" s="240">
        <v>107.6</v>
      </c>
      <c r="X17" s="240">
        <v>111.5</v>
      </c>
      <c r="Y17" s="240">
        <v>110.6</v>
      </c>
      <c r="Z17" s="240">
        <v>123</v>
      </c>
      <c r="AA17" s="240">
        <v>130.9</v>
      </c>
      <c r="AB17" s="240">
        <v>129.1</v>
      </c>
      <c r="AC17" s="240">
        <v>123.9</v>
      </c>
      <c r="AD17" s="240">
        <v>120.1</v>
      </c>
      <c r="AE17" s="240">
        <v>121.3</v>
      </c>
      <c r="AF17" s="240">
        <v>119.5</v>
      </c>
      <c r="AG17" s="240">
        <v>121.1</v>
      </c>
      <c r="AH17" s="240">
        <v>120.4</v>
      </c>
      <c r="AI17" s="240">
        <v>131.4</v>
      </c>
      <c r="AJ17" s="240">
        <v>130.4</v>
      </c>
      <c r="AK17" s="240">
        <v>141.30000000000001</v>
      </c>
      <c r="AL17" s="240">
        <v>148.4</v>
      </c>
      <c r="AM17" s="240">
        <v>150.69999999999999</v>
      </c>
      <c r="AN17" s="240">
        <v>149</v>
      </c>
      <c r="AO17" s="240">
        <v>145.19999999999999</v>
      </c>
      <c r="AP17" s="240">
        <v>150.4</v>
      </c>
      <c r="AQ17" s="240">
        <v>166.7</v>
      </c>
      <c r="AR17" s="240">
        <v>173.1</v>
      </c>
      <c r="AS17" s="240">
        <v>176.7</v>
      </c>
      <c r="AT17" s="240">
        <v>176.4</v>
      </c>
      <c r="AU17" s="240">
        <v>176.1</v>
      </c>
      <c r="AV17" s="240">
        <v>187.5</v>
      </c>
      <c r="AW17" s="240">
        <v>182.7</v>
      </c>
      <c r="AX17" s="240">
        <v>160.80000000000001</v>
      </c>
      <c r="AY17" s="240">
        <v>136.74629999999999</v>
      </c>
      <c r="AZ17" s="240">
        <v>137.70259999999999</v>
      </c>
      <c r="BA17" s="333">
        <v>135.2422</v>
      </c>
      <c r="BB17" s="333">
        <v>130.7347</v>
      </c>
      <c r="BC17" s="333">
        <v>133.04480000000001</v>
      </c>
      <c r="BD17" s="333">
        <v>133.0642</v>
      </c>
      <c r="BE17" s="333">
        <v>133.45169999999999</v>
      </c>
      <c r="BF17" s="333">
        <v>139.45609999999999</v>
      </c>
      <c r="BG17" s="333">
        <v>137.58690000000001</v>
      </c>
      <c r="BH17" s="333">
        <v>127.6324</v>
      </c>
      <c r="BI17" s="333">
        <v>125.5074</v>
      </c>
      <c r="BJ17" s="333">
        <v>120.8169</v>
      </c>
      <c r="BK17" s="333">
        <v>112.6576</v>
      </c>
      <c r="BL17" s="333">
        <v>111.4255</v>
      </c>
      <c r="BM17" s="333">
        <v>113.1564</v>
      </c>
      <c r="BN17" s="333">
        <v>110.8049</v>
      </c>
      <c r="BO17" s="333">
        <v>108.48690000000001</v>
      </c>
      <c r="BP17" s="333">
        <v>109.8574</v>
      </c>
      <c r="BQ17" s="333">
        <v>110.89019999999999</v>
      </c>
      <c r="BR17" s="333">
        <v>109.3883</v>
      </c>
      <c r="BS17" s="333">
        <v>112.4666</v>
      </c>
      <c r="BT17" s="333">
        <v>111.3929</v>
      </c>
      <c r="BU17" s="333">
        <v>109.5878</v>
      </c>
      <c r="BV17" s="333">
        <v>112.06270000000001</v>
      </c>
    </row>
    <row r="18" spans="1:74" ht="11.1" customHeight="1" x14ac:dyDescent="0.2">
      <c r="A18" s="52"/>
      <c r="B18" s="53" t="s">
        <v>242</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328"/>
      <c r="BB18" s="328"/>
      <c r="BC18" s="328"/>
      <c r="BD18" s="328"/>
      <c r="BE18" s="328"/>
      <c r="BF18" s="328"/>
      <c r="BG18" s="328"/>
      <c r="BH18" s="328"/>
      <c r="BI18" s="328"/>
      <c r="BJ18" s="328"/>
      <c r="BK18" s="328"/>
      <c r="BL18" s="328"/>
      <c r="BM18" s="328"/>
      <c r="BN18" s="328"/>
      <c r="BO18" s="328"/>
      <c r="BP18" s="328"/>
      <c r="BQ18" s="328"/>
      <c r="BR18" s="328"/>
      <c r="BS18" s="328"/>
      <c r="BT18" s="328"/>
      <c r="BU18" s="328"/>
      <c r="BV18" s="328"/>
    </row>
    <row r="19" spans="1:74" ht="11.1" customHeight="1" x14ac:dyDescent="0.2">
      <c r="A19" s="52" t="s">
        <v>623</v>
      </c>
      <c r="B19" s="151" t="s">
        <v>243</v>
      </c>
      <c r="C19" s="240">
        <v>211.57499999999999</v>
      </c>
      <c r="D19" s="240">
        <v>221.625</v>
      </c>
      <c r="E19" s="240">
        <v>246.36</v>
      </c>
      <c r="F19" s="240">
        <v>246.9</v>
      </c>
      <c r="G19" s="240">
        <v>271.82499999999999</v>
      </c>
      <c r="H19" s="240">
        <v>280.16000000000003</v>
      </c>
      <c r="I19" s="240">
        <v>279.35000000000002</v>
      </c>
      <c r="J19" s="240">
        <v>263.62</v>
      </c>
      <c r="K19" s="240">
        <v>236.52500000000001</v>
      </c>
      <c r="L19" s="240">
        <v>229</v>
      </c>
      <c r="M19" s="240">
        <v>215.8</v>
      </c>
      <c r="N19" s="240">
        <v>203.75</v>
      </c>
      <c r="O19" s="240">
        <v>194.85</v>
      </c>
      <c r="P19" s="240">
        <v>176.36</v>
      </c>
      <c r="Q19" s="240">
        <v>196.875</v>
      </c>
      <c r="R19" s="240">
        <v>211.27500000000001</v>
      </c>
      <c r="S19" s="240">
        <v>226.82</v>
      </c>
      <c r="T19" s="240">
        <v>236.55</v>
      </c>
      <c r="U19" s="240">
        <v>223.9</v>
      </c>
      <c r="V19" s="240">
        <v>217.76</v>
      </c>
      <c r="W19" s="240">
        <v>221.85</v>
      </c>
      <c r="X19" s="240">
        <v>224.94</v>
      </c>
      <c r="Y19" s="240">
        <v>218.15</v>
      </c>
      <c r="Z19" s="240">
        <v>225.42500000000001</v>
      </c>
      <c r="AA19" s="240">
        <v>234.9</v>
      </c>
      <c r="AB19" s="240">
        <v>230.4</v>
      </c>
      <c r="AC19" s="240">
        <v>232.5</v>
      </c>
      <c r="AD19" s="240">
        <v>241.72499999999999</v>
      </c>
      <c r="AE19" s="240">
        <v>239.14</v>
      </c>
      <c r="AF19" s="240">
        <v>234.65</v>
      </c>
      <c r="AG19" s="240">
        <v>229.98</v>
      </c>
      <c r="AH19" s="240">
        <v>238.02500000000001</v>
      </c>
      <c r="AI19" s="240">
        <v>264.52499999999998</v>
      </c>
      <c r="AJ19" s="240">
        <v>250.5</v>
      </c>
      <c r="AK19" s="240">
        <v>256.35000000000002</v>
      </c>
      <c r="AL19" s="240">
        <v>247.67500000000001</v>
      </c>
      <c r="AM19" s="240">
        <v>255.46</v>
      </c>
      <c r="AN19" s="240">
        <v>258.72500000000002</v>
      </c>
      <c r="AO19" s="240">
        <v>259.125</v>
      </c>
      <c r="AP19" s="240">
        <v>275.7</v>
      </c>
      <c r="AQ19" s="240">
        <v>290.07499999999999</v>
      </c>
      <c r="AR19" s="240">
        <v>289.07499999999999</v>
      </c>
      <c r="AS19" s="240">
        <v>284.86</v>
      </c>
      <c r="AT19" s="240">
        <v>283.57499999999999</v>
      </c>
      <c r="AU19" s="240">
        <v>283.55</v>
      </c>
      <c r="AV19" s="240">
        <v>286</v>
      </c>
      <c r="AW19" s="240">
        <v>264.72500000000002</v>
      </c>
      <c r="AX19" s="240">
        <v>236.56</v>
      </c>
      <c r="AY19" s="240">
        <v>224.77500000000001</v>
      </c>
      <c r="AZ19" s="240">
        <v>230.92500000000001</v>
      </c>
      <c r="BA19" s="333">
        <v>248.10429999999999</v>
      </c>
      <c r="BB19" s="333">
        <v>248.03790000000001</v>
      </c>
      <c r="BC19" s="333">
        <v>252.87020000000001</v>
      </c>
      <c r="BD19" s="333">
        <v>262.11</v>
      </c>
      <c r="BE19" s="333">
        <v>263.0446</v>
      </c>
      <c r="BF19" s="333">
        <v>262.98970000000003</v>
      </c>
      <c r="BG19" s="333">
        <v>257.09440000000001</v>
      </c>
      <c r="BH19" s="333">
        <v>252.75470000000001</v>
      </c>
      <c r="BI19" s="333">
        <v>249.982</v>
      </c>
      <c r="BJ19" s="333">
        <v>239.93440000000001</v>
      </c>
      <c r="BK19" s="333">
        <v>237.52209999999999</v>
      </c>
      <c r="BL19" s="333">
        <v>249.74109999999999</v>
      </c>
      <c r="BM19" s="333">
        <v>258.67899999999997</v>
      </c>
      <c r="BN19" s="333">
        <v>261.29500000000002</v>
      </c>
      <c r="BO19" s="333">
        <v>265.19159999999999</v>
      </c>
      <c r="BP19" s="333">
        <v>269.82560000000001</v>
      </c>
      <c r="BQ19" s="333">
        <v>268.00110000000001</v>
      </c>
      <c r="BR19" s="333">
        <v>261.64409999999998</v>
      </c>
      <c r="BS19" s="333">
        <v>256.57619999999997</v>
      </c>
      <c r="BT19" s="333">
        <v>251.4693</v>
      </c>
      <c r="BU19" s="333">
        <v>244.7362</v>
      </c>
      <c r="BV19" s="333">
        <v>242.7159</v>
      </c>
    </row>
    <row r="20" spans="1:74" ht="11.1" customHeight="1" x14ac:dyDescent="0.2">
      <c r="A20" s="52" t="s">
        <v>646</v>
      </c>
      <c r="B20" s="151" t="s">
        <v>244</v>
      </c>
      <c r="C20" s="240">
        <v>220.75</v>
      </c>
      <c r="D20" s="240">
        <v>230.07499999999999</v>
      </c>
      <c r="E20" s="240">
        <v>254.64</v>
      </c>
      <c r="F20" s="240">
        <v>255.47499999999999</v>
      </c>
      <c r="G20" s="240">
        <v>280.22500000000002</v>
      </c>
      <c r="H20" s="240">
        <v>288.48</v>
      </c>
      <c r="I20" s="240">
        <v>287.95</v>
      </c>
      <c r="J20" s="240">
        <v>272.60000000000002</v>
      </c>
      <c r="K20" s="240">
        <v>246.15</v>
      </c>
      <c r="L20" s="240">
        <v>238.67500000000001</v>
      </c>
      <c r="M20" s="240">
        <v>226.02</v>
      </c>
      <c r="N20" s="240">
        <v>214.42500000000001</v>
      </c>
      <c r="O20" s="240">
        <v>205.65</v>
      </c>
      <c r="P20" s="240">
        <v>187.2</v>
      </c>
      <c r="Q20" s="240">
        <v>207.07499999999999</v>
      </c>
      <c r="R20" s="240">
        <v>221.57499999999999</v>
      </c>
      <c r="S20" s="240">
        <v>237.1</v>
      </c>
      <c r="T20" s="240">
        <v>246.7</v>
      </c>
      <c r="U20" s="240">
        <v>234.5</v>
      </c>
      <c r="V20" s="240">
        <v>228.38</v>
      </c>
      <c r="W20" s="240">
        <v>232.65</v>
      </c>
      <c r="X20" s="240">
        <v>235.92</v>
      </c>
      <c r="Y20" s="240">
        <v>229.5</v>
      </c>
      <c r="Z20" s="240">
        <v>236.55</v>
      </c>
      <c r="AA20" s="240">
        <v>245.84</v>
      </c>
      <c r="AB20" s="240">
        <v>241.6</v>
      </c>
      <c r="AC20" s="240">
        <v>243.67500000000001</v>
      </c>
      <c r="AD20" s="240">
        <v>252.75</v>
      </c>
      <c r="AE20" s="240">
        <v>250.26</v>
      </c>
      <c r="AF20" s="240">
        <v>246.02500000000001</v>
      </c>
      <c r="AG20" s="240">
        <v>241.44</v>
      </c>
      <c r="AH20" s="240">
        <v>249.4</v>
      </c>
      <c r="AI20" s="240">
        <v>276.125</v>
      </c>
      <c r="AJ20" s="240">
        <v>262.10000000000002</v>
      </c>
      <c r="AK20" s="240">
        <v>267.75</v>
      </c>
      <c r="AL20" s="240">
        <v>259.375</v>
      </c>
      <c r="AM20" s="240">
        <v>267.12</v>
      </c>
      <c r="AN20" s="240">
        <v>270.47500000000002</v>
      </c>
      <c r="AO20" s="240">
        <v>270.89999999999998</v>
      </c>
      <c r="AP20" s="240">
        <v>287.32</v>
      </c>
      <c r="AQ20" s="240">
        <v>298.67500000000001</v>
      </c>
      <c r="AR20" s="240">
        <v>296.95</v>
      </c>
      <c r="AS20" s="240">
        <v>292.77999999999997</v>
      </c>
      <c r="AT20" s="240">
        <v>291.42500000000001</v>
      </c>
      <c r="AU20" s="240">
        <v>291.47500000000002</v>
      </c>
      <c r="AV20" s="240">
        <v>294.26</v>
      </c>
      <c r="AW20" s="240">
        <v>273.57499999999999</v>
      </c>
      <c r="AX20" s="240">
        <v>245.72</v>
      </c>
      <c r="AY20" s="240">
        <v>233.75</v>
      </c>
      <c r="AZ20" s="240">
        <v>239.32499999999999</v>
      </c>
      <c r="BA20" s="333">
        <v>257.4522</v>
      </c>
      <c r="BB20" s="333">
        <v>258.20819999999998</v>
      </c>
      <c r="BC20" s="333">
        <v>263.601</v>
      </c>
      <c r="BD20" s="333">
        <v>273.05279999999999</v>
      </c>
      <c r="BE20" s="333">
        <v>274.39249999999998</v>
      </c>
      <c r="BF20" s="333">
        <v>274.53440000000001</v>
      </c>
      <c r="BG20" s="333">
        <v>268.83010000000002</v>
      </c>
      <c r="BH20" s="333">
        <v>264.74090000000001</v>
      </c>
      <c r="BI20" s="333">
        <v>262.15940000000001</v>
      </c>
      <c r="BJ20" s="333">
        <v>252.31899999999999</v>
      </c>
      <c r="BK20" s="333">
        <v>249.81530000000001</v>
      </c>
      <c r="BL20" s="333">
        <v>262.04020000000003</v>
      </c>
      <c r="BM20" s="333">
        <v>270.75990000000002</v>
      </c>
      <c r="BN20" s="333">
        <v>273.42970000000003</v>
      </c>
      <c r="BO20" s="333">
        <v>277.38760000000002</v>
      </c>
      <c r="BP20" s="333">
        <v>281.92</v>
      </c>
      <c r="BQ20" s="333">
        <v>280.3032</v>
      </c>
      <c r="BR20" s="333">
        <v>274.03070000000002</v>
      </c>
      <c r="BS20" s="333">
        <v>269.07839999999999</v>
      </c>
      <c r="BT20" s="333">
        <v>264.1748</v>
      </c>
      <c r="BU20" s="333">
        <v>257.61259999999999</v>
      </c>
      <c r="BV20" s="333">
        <v>255.76490000000001</v>
      </c>
    </row>
    <row r="21" spans="1:74" ht="11.1" customHeight="1" x14ac:dyDescent="0.2">
      <c r="A21" s="52" t="s">
        <v>647</v>
      </c>
      <c r="B21" s="151" t="s">
        <v>995</v>
      </c>
      <c r="C21" s="240">
        <v>299.72500000000002</v>
      </c>
      <c r="D21" s="240">
        <v>285.77499999999998</v>
      </c>
      <c r="E21" s="240">
        <v>289.7</v>
      </c>
      <c r="F21" s="240">
        <v>278.22500000000002</v>
      </c>
      <c r="G21" s="240">
        <v>288.75</v>
      </c>
      <c r="H21" s="240">
        <v>287.3</v>
      </c>
      <c r="I21" s="240">
        <v>278.77499999999998</v>
      </c>
      <c r="J21" s="240">
        <v>259.5</v>
      </c>
      <c r="K21" s="240">
        <v>250.5</v>
      </c>
      <c r="L21" s="240">
        <v>251.92500000000001</v>
      </c>
      <c r="M21" s="240">
        <v>246.7</v>
      </c>
      <c r="N21" s="240">
        <v>230.9</v>
      </c>
      <c r="O21" s="240">
        <v>214.27500000000001</v>
      </c>
      <c r="P21" s="240">
        <v>199.82</v>
      </c>
      <c r="Q21" s="240">
        <v>209</v>
      </c>
      <c r="R21" s="240">
        <v>215.15</v>
      </c>
      <c r="S21" s="240">
        <v>231.46</v>
      </c>
      <c r="T21" s="240">
        <v>242.25</v>
      </c>
      <c r="U21" s="240">
        <v>240.45</v>
      </c>
      <c r="V21" s="240">
        <v>235.06</v>
      </c>
      <c r="W21" s="240">
        <v>239.42500000000001</v>
      </c>
      <c r="X21" s="240">
        <v>245.44</v>
      </c>
      <c r="Y21" s="240">
        <v>243.85</v>
      </c>
      <c r="Z21" s="240">
        <v>251</v>
      </c>
      <c r="AA21" s="240">
        <v>257.98</v>
      </c>
      <c r="AB21" s="240">
        <v>256.8</v>
      </c>
      <c r="AC21" s="240">
        <v>255.35</v>
      </c>
      <c r="AD21" s="240">
        <v>258.25</v>
      </c>
      <c r="AE21" s="240">
        <v>256.04000000000002</v>
      </c>
      <c r="AF21" s="240">
        <v>251.05</v>
      </c>
      <c r="AG21" s="240">
        <v>249.64</v>
      </c>
      <c r="AH21" s="240">
        <v>259.5</v>
      </c>
      <c r="AI21" s="240">
        <v>278.47500000000002</v>
      </c>
      <c r="AJ21" s="240">
        <v>279.42</v>
      </c>
      <c r="AK21" s="240">
        <v>290.875</v>
      </c>
      <c r="AL21" s="240">
        <v>290.89999999999998</v>
      </c>
      <c r="AM21" s="240">
        <v>301.83999999999997</v>
      </c>
      <c r="AN21" s="240">
        <v>304.57499999999999</v>
      </c>
      <c r="AO21" s="240">
        <v>298.75</v>
      </c>
      <c r="AP21" s="240">
        <v>309.58</v>
      </c>
      <c r="AQ21" s="240">
        <v>324.375</v>
      </c>
      <c r="AR21" s="240">
        <v>325.27499999999998</v>
      </c>
      <c r="AS21" s="240">
        <v>323.27999999999997</v>
      </c>
      <c r="AT21" s="240">
        <v>321.82499999999999</v>
      </c>
      <c r="AU21" s="240">
        <v>326.22500000000002</v>
      </c>
      <c r="AV21" s="240">
        <v>336.54</v>
      </c>
      <c r="AW21" s="240">
        <v>329.95</v>
      </c>
      <c r="AX21" s="240">
        <v>312.27999999999997</v>
      </c>
      <c r="AY21" s="240">
        <v>297.97500000000002</v>
      </c>
      <c r="AZ21" s="240">
        <v>299.64999999999998</v>
      </c>
      <c r="BA21" s="333">
        <v>299.27030000000002</v>
      </c>
      <c r="BB21" s="333">
        <v>297.6626</v>
      </c>
      <c r="BC21" s="333">
        <v>296.7364</v>
      </c>
      <c r="BD21" s="333">
        <v>298.05520000000001</v>
      </c>
      <c r="BE21" s="333">
        <v>299.52229999999997</v>
      </c>
      <c r="BF21" s="333">
        <v>300.0761</v>
      </c>
      <c r="BG21" s="333">
        <v>300.78570000000002</v>
      </c>
      <c r="BH21" s="333">
        <v>303.68290000000002</v>
      </c>
      <c r="BI21" s="333">
        <v>305.9778</v>
      </c>
      <c r="BJ21" s="333">
        <v>308.79419999999999</v>
      </c>
      <c r="BK21" s="333">
        <v>307.9307</v>
      </c>
      <c r="BL21" s="333">
        <v>307.89980000000003</v>
      </c>
      <c r="BM21" s="333">
        <v>313.41469999999998</v>
      </c>
      <c r="BN21" s="333">
        <v>315.20979999999997</v>
      </c>
      <c r="BO21" s="333">
        <v>316.34809999999999</v>
      </c>
      <c r="BP21" s="333">
        <v>316.51620000000003</v>
      </c>
      <c r="BQ21" s="333">
        <v>315.9837</v>
      </c>
      <c r="BR21" s="333">
        <v>316.1746</v>
      </c>
      <c r="BS21" s="333">
        <v>316.55309999999997</v>
      </c>
      <c r="BT21" s="333">
        <v>317.14339999999999</v>
      </c>
      <c r="BU21" s="333">
        <v>317.99009999999998</v>
      </c>
      <c r="BV21" s="333">
        <v>319.75459999999998</v>
      </c>
    </row>
    <row r="22" spans="1:74" ht="11.1" customHeight="1" x14ac:dyDescent="0.2">
      <c r="A22" s="52" t="s">
        <v>607</v>
      </c>
      <c r="B22" s="151" t="s">
        <v>674</v>
      </c>
      <c r="C22" s="240">
        <v>281.10000000000002</v>
      </c>
      <c r="D22" s="240">
        <v>286.39999999999998</v>
      </c>
      <c r="E22" s="240">
        <v>301.89999999999998</v>
      </c>
      <c r="F22" s="240">
        <v>275.5</v>
      </c>
      <c r="G22" s="240">
        <v>278.8</v>
      </c>
      <c r="H22" s="240">
        <v>274.3</v>
      </c>
      <c r="I22" s="240">
        <v>265.10000000000002</v>
      </c>
      <c r="J22" s="240">
        <v>243.7</v>
      </c>
      <c r="K22" s="240">
        <v>237.6</v>
      </c>
      <c r="L22" s="240">
        <v>235</v>
      </c>
      <c r="M22" s="240">
        <v>230.2</v>
      </c>
      <c r="N22" s="240">
        <v>211.4</v>
      </c>
      <c r="O22" s="240">
        <v>197</v>
      </c>
      <c r="P22" s="240">
        <v>192.3</v>
      </c>
      <c r="Q22" s="240">
        <v>194.7</v>
      </c>
      <c r="R22" s="240">
        <v>198.9</v>
      </c>
      <c r="S22" s="240">
        <v>209.7</v>
      </c>
      <c r="T22" s="240">
        <v>215.5</v>
      </c>
      <c r="U22" s="240">
        <v>213</v>
      </c>
      <c r="V22" s="240">
        <v>207.3</v>
      </c>
      <c r="W22" s="240">
        <v>212.2</v>
      </c>
      <c r="X22" s="240">
        <v>228.8</v>
      </c>
      <c r="Y22" s="240">
        <v>225.6</v>
      </c>
      <c r="Z22" s="240">
        <v>239.4</v>
      </c>
      <c r="AA22" s="240">
        <v>248.2</v>
      </c>
      <c r="AB22" s="240">
        <v>247.4</v>
      </c>
      <c r="AC22" s="240">
        <v>244.9</v>
      </c>
      <c r="AD22" s="240">
        <v>243.8</v>
      </c>
      <c r="AE22" s="240">
        <v>237.8</v>
      </c>
      <c r="AF22" s="240">
        <v>228.4</v>
      </c>
      <c r="AG22" s="240">
        <v>221.5</v>
      </c>
      <c r="AH22" s="240">
        <v>229.2</v>
      </c>
      <c r="AI22" s="240">
        <v>248.1</v>
      </c>
      <c r="AJ22" s="240">
        <v>252</v>
      </c>
      <c r="AK22" s="240">
        <v>263.3</v>
      </c>
      <c r="AL22" s="240">
        <v>270.3</v>
      </c>
      <c r="AM22" s="240">
        <v>290.2</v>
      </c>
      <c r="AN22" s="240">
        <v>285.60000000000002</v>
      </c>
      <c r="AO22" s="240">
        <v>282.7</v>
      </c>
      <c r="AP22" s="240">
        <v>287.5</v>
      </c>
      <c r="AQ22" s="240">
        <v>313.2</v>
      </c>
      <c r="AR22" s="240">
        <v>313.2</v>
      </c>
      <c r="AS22" s="240">
        <v>322</v>
      </c>
      <c r="AT22" s="240">
        <v>322.89999999999998</v>
      </c>
      <c r="AU22" s="240">
        <v>327.9</v>
      </c>
      <c r="AV22" s="240">
        <v>338.1</v>
      </c>
      <c r="AW22" s="240">
        <v>328.6</v>
      </c>
      <c r="AX22" s="240">
        <v>295.10000000000002</v>
      </c>
      <c r="AY22" s="240">
        <v>293.39999999999998</v>
      </c>
      <c r="AZ22" s="240">
        <v>292.88569999999999</v>
      </c>
      <c r="BA22" s="333">
        <v>287.5849</v>
      </c>
      <c r="BB22" s="333">
        <v>280.6925</v>
      </c>
      <c r="BC22" s="333">
        <v>276.9316</v>
      </c>
      <c r="BD22" s="333">
        <v>277.16910000000001</v>
      </c>
      <c r="BE22" s="333">
        <v>278.0093</v>
      </c>
      <c r="BF22" s="333">
        <v>279.02159999999998</v>
      </c>
      <c r="BG22" s="333">
        <v>279.9579</v>
      </c>
      <c r="BH22" s="333">
        <v>283.05169999999998</v>
      </c>
      <c r="BI22" s="333">
        <v>289.01330000000002</v>
      </c>
      <c r="BJ22" s="333">
        <v>294.33429999999998</v>
      </c>
      <c r="BK22" s="333">
        <v>303.91059999999999</v>
      </c>
      <c r="BL22" s="333">
        <v>302.94200000000001</v>
      </c>
      <c r="BM22" s="333">
        <v>300.3082</v>
      </c>
      <c r="BN22" s="333">
        <v>295.64</v>
      </c>
      <c r="BO22" s="333">
        <v>293.92599999999999</v>
      </c>
      <c r="BP22" s="333">
        <v>293.21850000000001</v>
      </c>
      <c r="BQ22" s="333">
        <v>292.92899999999997</v>
      </c>
      <c r="BR22" s="333">
        <v>293.25069999999999</v>
      </c>
      <c r="BS22" s="333">
        <v>296.13690000000003</v>
      </c>
      <c r="BT22" s="333">
        <v>297.65089999999998</v>
      </c>
      <c r="BU22" s="333">
        <v>301.8175</v>
      </c>
      <c r="BV22" s="333">
        <v>304.7441</v>
      </c>
    </row>
    <row r="23" spans="1:74" ht="11.1" customHeight="1" x14ac:dyDescent="0.2">
      <c r="A23" s="49"/>
      <c r="B23" s="54" t="s">
        <v>141</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222"/>
      <c r="AZ23" s="222"/>
      <c r="BA23" s="413"/>
      <c r="BB23" s="413"/>
      <c r="BC23" s="413"/>
      <c r="BD23" s="413"/>
      <c r="BE23" s="413"/>
      <c r="BF23" s="413"/>
      <c r="BG23" s="413"/>
      <c r="BH23" s="413"/>
      <c r="BI23" s="413"/>
      <c r="BJ23" s="413"/>
      <c r="BK23" s="413"/>
      <c r="BL23" s="413"/>
      <c r="BM23" s="413"/>
      <c r="BN23" s="413"/>
      <c r="BO23" s="413"/>
      <c r="BP23" s="413"/>
      <c r="BQ23" s="413"/>
      <c r="BR23" s="413"/>
      <c r="BS23" s="413"/>
      <c r="BT23" s="413"/>
      <c r="BU23" s="413"/>
      <c r="BV23" s="413"/>
    </row>
    <row r="24" spans="1:74" ht="11.1" customHeight="1" x14ac:dyDescent="0.2">
      <c r="A24" s="52" t="s">
        <v>918</v>
      </c>
      <c r="B24" s="151" t="s">
        <v>140</v>
      </c>
      <c r="C24" s="216">
        <v>3.1077720000000002</v>
      </c>
      <c r="D24" s="216">
        <v>2.9821740000000001</v>
      </c>
      <c r="E24" s="216">
        <v>2.9385780000000001</v>
      </c>
      <c r="F24" s="216">
        <v>2.7091799999999999</v>
      </c>
      <c r="G24" s="216">
        <v>2.9572620000000001</v>
      </c>
      <c r="H24" s="216">
        <v>2.8897919999999999</v>
      </c>
      <c r="I24" s="216">
        <v>2.946882</v>
      </c>
      <c r="J24" s="216">
        <v>2.8794119999999999</v>
      </c>
      <c r="K24" s="216">
        <v>2.7610800000000002</v>
      </c>
      <c r="L24" s="216">
        <v>2.4299580000000001</v>
      </c>
      <c r="M24" s="216">
        <v>2.1725340000000002</v>
      </c>
      <c r="N24" s="216">
        <v>2.0023019999999998</v>
      </c>
      <c r="O24" s="216">
        <v>2.3674710000000001</v>
      </c>
      <c r="P24" s="216">
        <v>2.0625930000000001</v>
      </c>
      <c r="Q24" s="216">
        <v>1.7929729999999999</v>
      </c>
      <c r="R24" s="216">
        <v>1.9879290000000001</v>
      </c>
      <c r="S24" s="216">
        <v>1.9931140000000001</v>
      </c>
      <c r="T24" s="216">
        <v>2.6827190000000001</v>
      </c>
      <c r="U24" s="216">
        <v>2.9264139999999998</v>
      </c>
      <c r="V24" s="216">
        <v>2.9264139999999998</v>
      </c>
      <c r="W24" s="216">
        <v>3.1027040000000001</v>
      </c>
      <c r="X24" s="216">
        <v>3.0871490000000001</v>
      </c>
      <c r="Y24" s="216">
        <v>2.6422759999999998</v>
      </c>
      <c r="Z24" s="216">
        <v>3.7238669999999998</v>
      </c>
      <c r="AA24" s="216">
        <v>3.4262480000000002</v>
      </c>
      <c r="AB24" s="216">
        <v>2.9575239999999998</v>
      </c>
      <c r="AC24" s="216">
        <v>2.9865599999999999</v>
      </c>
      <c r="AD24" s="216">
        <v>3.2178110000000002</v>
      </c>
      <c r="AE24" s="216">
        <v>3.2665500000000001</v>
      </c>
      <c r="AF24" s="216">
        <v>3.0850749999999998</v>
      </c>
      <c r="AG24" s="216">
        <v>3.094408</v>
      </c>
      <c r="AH24" s="216">
        <v>3.0072999999999999</v>
      </c>
      <c r="AI24" s="216">
        <v>3.086112</v>
      </c>
      <c r="AJ24" s="216">
        <v>2.9855230000000001</v>
      </c>
      <c r="AK24" s="216">
        <v>3.125518</v>
      </c>
      <c r="AL24" s="216">
        <v>2.9253770000000001</v>
      </c>
      <c r="AM24" s="216">
        <v>3.82653</v>
      </c>
      <c r="AN24" s="216">
        <v>2.7687900000000001</v>
      </c>
      <c r="AO24" s="216">
        <v>2.7926410000000002</v>
      </c>
      <c r="AP24" s="216">
        <v>2.8994520000000001</v>
      </c>
      <c r="AQ24" s="216">
        <v>2.9036</v>
      </c>
      <c r="AR24" s="216">
        <v>3.0767790000000002</v>
      </c>
      <c r="AS24" s="216">
        <v>2.937821</v>
      </c>
      <c r="AT24" s="216">
        <v>3.070557</v>
      </c>
      <c r="AU24" s="216">
        <v>3.1058150000000002</v>
      </c>
      <c r="AV24" s="216">
        <v>3.3972120000000001</v>
      </c>
      <c r="AW24" s="216">
        <v>4.2423669999999998</v>
      </c>
      <c r="AX24" s="216">
        <v>4.1905169999999998</v>
      </c>
      <c r="AY24" s="216">
        <v>3.2240329999999999</v>
      </c>
      <c r="AZ24" s="216">
        <v>2.7853819999999998</v>
      </c>
      <c r="BA24" s="327">
        <v>3.0145369999999998</v>
      </c>
      <c r="BB24" s="327">
        <v>2.8990870000000002</v>
      </c>
      <c r="BC24" s="327">
        <v>2.8240820000000002</v>
      </c>
      <c r="BD24" s="327">
        <v>2.8308529999999998</v>
      </c>
      <c r="BE24" s="327">
        <v>2.8574510000000002</v>
      </c>
      <c r="BF24" s="327">
        <v>2.8626939999999998</v>
      </c>
      <c r="BG24" s="327">
        <v>2.840265</v>
      </c>
      <c r="BH24" s="327">
        <v>2.9731040000000002</v>
      </c>
      <c r="BI24" s="327">
        <v>3.1029300000000002</v>
      </c>
      <c r="BJ24" s="327">
        <v>3.2171889999999999</v>
      </c>
      <c r="BK24" s="327">
        <v>3.3197399999999999</v>
      </c>
      <c r="BL24" s="327">
        <v>3.2461150000000001</v>
      </c>
      <c r="BM24" s="327">
        <v>2.9553370000000001</v>
      </c>
      <c r="BN24" s="327">
        <v>2.7577069999999999</v>
      </c>
      <c r="BO24" s="327">
        <v>2.6931699999999998</v>
      </c>
      <c r="BP24" s="327">
        <v>2.665028</v>
      </c>
      <c r="BQ24" s="327">
        <v>2.775048</v>
      </c>
      <c r="BR24" s="327">
        <v>2.7382240000000002</v>
      </c>
      <c r="BS24" s="327">
        <v>2.7307830000000002</v>
      </c>
      <c r="BT24" s="327">
        <v>2.84463</v>
      </c>
      <c r="BU24" s="327">
        <v>3.013719</v>
      </c>
      <c r="BV24" s="327">
        <v>3.192822</v>
      </c>
    </row>
    <row r="25" spans="1:74" ht="11.1" customHeight="1" x14ac:dyDescent="0.2">
      <c r="A25" s="52" t="s">
        <v>142</v>
      </c>
      <c r="B25" s="151" t="s">
        <v>134</v>
      </c>
      <c r="C25" s="216">
        <v>2.9940000000000002</v>
      </c>
      <c r="D25" s="216">
        <v>2.8730000000000002</v>
      </c>
      <c r="E25" s="216">
        <v>2.831</v>
      </c>
      <c r="F25" s="216">
        <v>2.61</v>
      </c>
      <c r="G25" s="216">
        <v>2.8490000000000002</v>
      </c>
      <c r="H25" s="216">
        <v>2.7839999999999998</v>
      </c>
      <c r="I25" s="216">
        <v>2.839</v>
      </c>
      <c r="J25" s="216">
        <v>2.774</v>
      </c>
      <c r="K25" s="216">
        <v>2.66</v>
      </c>
      <c r="L25" s="216">
        <v>2.3410000000000002</v>
      </c>
      <c r="M25" s="216">
        <v>2.093</v>
      </c>
      <c r="N25" s="216">
        <v>1.929</v>
      </c>
      <c r="O25" s="216">
        <v>2.2829999999999999</v>
      </c>
      <c r="P25" s="216">
        <v>1.9890000000000001</v>
      </c>
      <c r="Q25" s="216">
        <v>1.7290000000000001</v>
      </c>
      <c r="R25" s="216">
        <v>1.917</v>
      </c>
      <c r="S25" s="216">
        <v>1.9219999999999999</v>
      </c>
      <c r="T25" s="216">
        <v>2.5870000000000002</v>
      </c>
      <c r="U25" s="216">
        <v>2.8220000000000001</v>
      </c>
      <c r="V25" s="216">
        <v>2.8220000000000001</v>
      </c>
      <c r="W25" s="216">
        <v>2.992</v>
      </c>
      <c r="X25" s="216">
        <v>2.9769999999999999</v>
      </c>
      <c r="Y25" s="216">
        <v>2.548</v>
      </c>
      <c r="Z25" s="216">
        <v>3.5910000000000002</v>
      </c>
      <c r="AA25" s="216">
        <v>3.3039999999999998</v>
      </c>
      <c r="AB25" s="216">
        <v>2.8519999999999999</v>
      </c>
      <c r="AC25" s="216">
        <v>2.88</v>
      </c>
      <c r="AD25" s="216">
        <v>3.1030000000000002</v>
      </c>
      <c r="AE25" s="216">
        <v>3.15</v>
      </c>
      <c r="AF25" s="216">
        <v>2.9750000000000001</v>
      </c>
      <c r="AG25" s="216">
        <v>2.984</v>
      </c>
      <c r="AH25" s="216">
        <v>2.9</v>
      </c>
      <c r="AI25" s="216">
        <v>2.976</v>
      </c>
      <c r="AJ25" s="216">
        <v>2.879</v>
      </c>
      <c r="AK25" s="216">
        <v>3.0139999999999998</v>
      </c>
      <c r="AL25" s="216">
        <v>2.8210000000000002</v>
      </c>
      <c r="AM25" s="216">
        <v>3.69</v>
      </c>
      <c r="AN25" s="216">
        <v>2.67</v>
      </c>
      <c r="AO25" s="216">
        <v>2.6930000000000001</v>
      </c>
      <c r="AP25" s="216">
        <v>2.7959999999999998</v>
      </c>
      <c r="AQ25" s="216">
        <v>2.8</v>
      </c>
      <c r="AR25" s="216">
        <v>2.9670000000000001</v>
      </c>
      <c r="AS25" s="216">
        <v>2.8330000000000002</v>
      </c>
      <c r="AT25" s="216">
        <v>2.9609999999999999</v>
      </c>
      <c r="AU25" s="216">
        <v>2.9950000000000001</v>
      </c>
      <c r="AV25" s="216">
        <v>3.2759999999999998</v>
      </c>
      <c r="AW25" s="216">
        <v>4.0910000000000002</v>
      </c>
      <c r="AX25" s="216">
        <v>4.0410000000000004</v>
      </c>
      <c r="AY25" s="216">
        <v>3.109</v>
      </c>
      <c r="AZ25" s="216">
        <v>2.6859999999999999</v>
      </c>
      <c r="BA25" s="327">
        <v>2.9069790000000002</v>
      </c>
      <c r="BB25" s="327">
        <v>2.7956479999999999</v>
      </c>
      <c r="BC25" s="327">
        <v>2.723319</v>
      </c>
      <c r="BD25" s="327">
        <v>2.7298480000000001</v>
      </c>
      <c r="BE25" s="327">
        <v>2.7554979999999998</v>
      </c>
      <c r="BF25" s="327">
        <v>2.7605529999999998</v>
      </c>
      <c r="BG25" s="327">
        <v>2.7389250000000001</v>
      </c>
      <c r="BH25" s="327">
        <v>2.8670239999999998</v>
      </c>
      <c r="BI25" s="327">
        <v>2.9922179999999998</v>
      </c>
      <c r="BJ25" s="327">
        <v>3.1023999999999998</v>
      </c>
      <c r="BK25" s="327">
        <v>3.201292</v>
      </c>
      <c r="BL25" s="327">
        <v>3.1302949999999998</v>
      </c>
      <c r="BM25" s="327">
        <v>2.849891</v>
      </c>
      <c r="BN25" s="327">
        <v>2.659313</v>
      </c>
      <c r="BO25" s="327">
        <v>2.5970780000000002</v>
      </c>
      <c r="BP25" s="327">
        <v>2.5699399999999999</v>
      </c>
      <c r="BQ25" s="327">
        <v>2.6760350000000002</v>
      </c>
      <c r="BR25" s="327">
        <v>2.6405249999999998</v>
      </c>
      <c r="BS25" s="327">
        <v>2.6333489999999999</v>
      </c>
      <c r="BT25" s="327">
        <v>2.743134</v>
      </c>
      <c r="BU25" s="327">
        <v>2.9061900000000001</v>
      </c>
      <c r="BV25" s="327">
        <v>3.0789019999999998</v>
      </c>
    </row>
    <row r="26" spans="1:74" ht="11.1" customHeight="1" x14ac:dyDescent="0.2">
      <c r="A26" s="52"/>
      <c r="B26" s="53" t="s">
        <v>1221</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330"/>
      <c r="BB26" s="330"/>
      <c r="BC26" s="330"/>
      <c r="BD26" s="330"/>
      <c r="BE26" s="330"/>
      <c r="BF26" s="330"/>
      <c r="BG26" s="330"/>
      <c r="BH26" s="330"/>
      <c r="BI26" s="330"/>
      <c r="BJ26" s="330"/>
      <c r="BK26" s="330"/>
      <c r="BL26" s="330"/>
      <c r="BM26" s="330"/>
      <c r="BN26" s="330"/>
      <c r="BO26" s="330"/>
      <c r="BP26" s="330"/>
      <c r="BQ26" s="330"/>
      <c r="BR26" s="330"/>
      <c r="BS26" s="330"/>
      <c r="BT26" s="330"/>
      <c r="BU26" s="330"/>
      <c r="BV26" s="330"/>
    </row>
    <row r="27" spans="1:74" ht="11.1" customHeight="1" x14ac:dyDescent="0.2">
      <c r="A27" s="52" t="s">
        <v>859</v>
      </c>
      <c r="B27" s="151" t="s">
        <v>510</v>
      </c>
      <c r="C27" s="216">
        <v>4.9000000000000004</v>
      </c>
      <c r="D27" s="216">
        <v>4.74</v>
      </c>
      <c r="E27" s="216">
        <v>4.46</v>
      </c>
      <c r="F27" s="216">
        <v>3.96</v>
      </c>
      <c r="G27" s="216">
        <v>3.58</v>
      </c>
      <c r="H27" s="216">
        <v>3.76</v>
      </c>
      <c r="I27" s="216">
        <v>3.74</v>
      </c>
      <c r="J27" s="216">
        <v>3.79</v>
      </c>
      <c r="K27" s="216">
        <v>3.65</v>
      </c>
      <c r="L27" s="216">
        <v>3.54</v>
      </c>
      <c r="M27" s="216">
        <v>3.28</v>
      </c>
      <c r="N27" s="216">
        <v>3.48</v>
      </c>
      <c r="O27" s="216">
        <v>3.62</v>
      </c>
      <c r="P27" s="216">
        <v>3.58</v>
      </c>
      <c r="Q27" s="216">
        <v>3.02</v>
      </c>
      <c r="R27" s="216">
        <v>3</v>
      </c>
      <c r="S27" s="216">
        <v>2.9</v>
      </c>
      <c r="T27" s="216">
        <v>2.89</v>
      </c>
      <c r="U27" s="216">
        <v>3.57</v>
      </c>
      <c r="V27" s="216">
        <v>3.59</v>
      </c>
      <c r="W27" s="216">
        <v>3.74</v>
      </c>
      <c r="X27" s="216">
        <v>3.87</v>
      </c>
      <c r="Y27" s="216">
        <v>3.86</v>
      </c>
      <c r="Z27" s="216">
        <v>4.2699999999999996</v>
      </c>
      <c r="AA27" s="216">
        <v>4.87</v>
      </c>
      <c r="AB27" s="216">
        <v>4.5599999999999996</v>
      </c>
      <c r="AC27" s="216">
        <v>3.94</v>
      </c>
      <c r="AD27" s="216">
        <v>4.13</v>
      </c>
      <c r="AE27" s="216">
        <v>4.03</v>
      </c>
      <c r="AF27" s="216">
        <v>4.0599999999999996</v>
      </c>
      <c r="AG27" s="216">
        <v>3.93</v>
      </c>
      <c r="AH27" s="216">
        <v>3.79</v>
      </c>
      <c r="AI27" s="216">
        <v>3.84</v>
      </c>
      <c r="AJ27" s="216">
        <v>3.79</v>
      </c>
      <c r="AK27" s="216">
        <v>3.85</v>
      </c>
      <c r="AL27" s="216">
        <v>4.21</v>
      </c>
      <c r="AM27" s="216">
        <v>4.4800000000000004</v>
      </c>
      <c r="AN27" s="216">
        <v>4.8600000000000003</v>
      </c>
      <c r="AO27" s="216">
        <v>4.0199999999999996</v>
      </c>
      <c r="AP27" s="216">
        <v>3.9</v>
      </c>
      <c r="AQ27" s="216">
        <v>3.81</v>
      </c>
      <c r="AR27" s="216">
        <v>3.78</v>
      </c>
      <c r="AS27" s="216">
        <v>3.76</v>
      </c>
      <c r="AT27" s="216">
        <v>3.67</v>
      </c>
      <c r="AU27" s="216">
        <v>3.75</v>
      </c>
      <c r="AV27" s="216">
        <v>4.04</v>
      </c>
      <c r="AW27" s="216">
        <v>4.51</v>
      </c>
      <c r="AX27" s="216">
        <v>5.46</v>
      </c>
      <c r="AY27" s="216">
        <v>5.1637630000000003</v>
      </c>
      <c r="AZ27" s="216">
        <v>4.368703</v>
      </c>
      <c r="BA27" s="327">
        <v>4.1287789999999998</v>
      </c>
      <c r="BB27" s="327">
        <v>3.997325</v>
      </c>
      <c r="BC27" s="327">
        <v>3.791229</v>
      </c>
      <c r="BD27" s="327">
        <v>3.7081789999999999</v>
      </c>
      <c r="BE27" s="327">
        <v>3.7371650000000001</v>
      </c>
      <c r="BF27" s="327">
        <v>3.796961</v>
      </c>
      <c r="BG27" s="327">
        <v>3.7213039999999999</v>
      </c>
      <c r="BH27" s="327">
        <v>3.937036</v>
      </c>
      <c r="BI27" s="327">
        <v>4.1484199999999998</v>
      </c>
      <c r="BJ27" s="327">
        <v>4.5378230000000004</v>
      </c>
      <c r="BK27" s="327">
        <v>4.7341449999999998</v>
      </c>
      <c r="BL27" s="327">
        <v>4.5988470000000001</v>
      </c>
      <c r="BM27" s="327">
        <v>4.3364820000000002</v>
      </c>
      <c r="BN27" s="327">
        <v>3.8945539999999998</v>
      </c>
      <c r="BO27" s="327">
        <v>3.6760419999999998</v>
      </c>
      <c r="BP27" s="327">
        <v>3.5651139999999999</v>
      </c>
      <c r="BQ27" s="327">
        <v>3.6020310000000002</v>
      </c>
      <c r="BR27" s="327">
        <v>3.6977009999999999</v>
      </c>
      <c r="BS27" s="327">
        <v>3.594055</v>
      </c>
      <c r="BT27" s="327">
        <v>3.8202240000000001</v>
      </c>
      <c r="BU27" s="327">
        <v>4.0315349999999999</v>
      </c>
      <c r="BV27" s="327">
        <v>4.4740669999999998</v>
      </c>
    </row>
    <row r="28" spans="1:74" ht="11.1" customHeight="1" x14ac:dyDescent="0.2">
      <c r="A28" s="52" t="s">
        <v>849</v>
      </c>
      <c r="B28" s="151" t="s">
        <v>511</v>
      </c>
      <c r="C28" s="216">
        <v>8.15</v>
      </c>
      <c r="D28" s="216">
        <v>7.81</v>
      </c>
      <c r="E28" s="216">
        <v>7.85</v>
      </c>
      <c r="F28" s="216">
        <v>8.0299999999999994</v>
      </c>
      <c r="G28" s="216">
        <v>8.1300000000000008</v>
      </c>
      <c r="H28" s="216">
        <v>8.52</v>
      </c>
      <c r="I28" s="216">
        <v>8.49</v>
      </c>
      <c r="J28" s="216">
        <v>8.4600000000000009</v>
      </c>
      <c r="K28" s="216">
        <v>8.43</v>
      </c>
      <c r="L28" s="216">
        <v>7.79</v>
      </c>
      <c r="M28" s="216">
        <v>7.39</v>
      </c>
      <c r="N28" s="216">
        <v>7.23</v>
      </c>
      <c r="O28" s="216">
        <v>6.75</v>
      </c>
      <c r="P28" s="216">
        <v>6.86</v>
      </c>
      <c r="Q28" s="216">
        <v>7.08</v>
      </c>
      <c r="R28" s="216">
        <v>6.98</v>
      </c>
      <c r="S28" s="216">
        <v>7.32</v>
      </c>
      <c r="T28" s="216">
        <v>7.72</v>
      </c>
      <c r="U28" s="216">
        <v>8.14</v>
      </c>
      <c r="V28" s="216">
        <v>8.3000000000000007</v>
      </c>
      <c r="W28" s="216">
        <v>8.2799999999999994</v>
      </c>
      <c r="X28" s="216">
        <v>7.96</v>
      </c>
      <c r="Y28" s="216">
        <v>7.67</v>
      </c>
      <c r="Z28" s="216">
        <v>7.27</v>
      </c>
      <c r="AA28" s="216">
        <v>7.58</v>
      </c>
      <c r="AB28" s="216">
        <v>7.89</v>
      </c>
      <c r="AC28" s="216">
        <v>7.68</v>
      </c>
      <c r="AD28" s="216">
        <v>8.0399999999999991</v>
      </c>
      <c r="AE28" s="216">
        <v>8.31</v>
      </c>
      <c r="AF28" s="216">
        <v>8.75</v>
      </c>
      <c r="AG28" s="216">
        <v>8.81</v>
      </c>
      <c r="AH28" s="216">
        <v>8.76</v>
      </c>
      <c r="AI28" s="216">
        <v>8.52</v>
      </c>
      <c r="AJ28" s="216">
        <v>7.97</v>
      </c>
      <c r="AK28" s="216">
        <v>7.51</v>
      </c>
      <c r="AL28" s="216">
        <v>7.42</v>
      </c>
      <c r="AM28" s="216">
        <v>7.43</v>
      </c>
      <c r="AN28" s="216">
        <v>7.82</v>
      </c>
      <c r="AO28" s="216">
        <v>7.74</v>
      </c>
      <c r="AP28" s="216">
        <v>7.63</v>
      </c>
      <c r="AQ28" s="216">
        <v>8.4600000000000009</v>
      </c>
      <c r="AR28" s="216">
        <v>8.66</v>
      </c>
      <c r="AS28" s="216">
        <v>8.93</v>
      </c>
      <c r="AT28" s="216">
        <v>8.74</v>
      </c>
      <c r="AU28" s="216">
        <v>8.64</v>
      </c>
      <c r="AV28" s="216">
        <v>7.71</v>
      </c>
      <c r="AW28" s="216">
        <v>7.35</v>
      </c>
      <c r="AX28" s="216">
        <v>7.75</v>
      </c>
      <c r="AY28" s="216">
        <v>7.8481990000000001</v>
      </c>
      <c r="AZ28" s="216">
        <v>7.7486329999999999</v>
      </c>
      <c r="BA28" s="327">
        <v>7.8375269999999997</v>
      </c>
      <c r="BB28" s="327">
        <v>7.9078379999999999</v>
      </c>
      <c r="BC28" s="327">
        <v>8.1720830000000007</v>
      </c>
      <c r="BD28" s="327">
        <v>8.4288159999999994</v>
      </c>
      <c r="BE28" s="327">
        <v>8.4873139999999996</v>
      </c>
      <c r="BF28" s="327">
        <v>8.5410009999999996</v>
      </c>
      <c r="BG28" s="327">
        <v>8.3667040000000004</v>
      </c>
      <c r="BH28" s="327">
        <v>7.9586579999999998</v>
      </c>
      <c r="BI28" s="327">
        <v>7.7313999999999998</v>
      </c>
      <c r="BJ28" s="327">
        <v>7.6901080000000004</v>
      </c>
      <c r="BK28" s="327">
        <v>7.6758030000000002</v>
      </c>
      <c r="BL28" s="327">
        <v>7.726432</v>
      </c>
      <c r="BM28" s="327">
        <v>7.8816230000000003</v>
      </c>
      <c r="BN28" s="327">
        <v>7.9476089999999999</v>
      </c>
      <c r="BO28" s="327">
        <v>8.1899789999999992</v>
      </c>
      <c r="BP28" s="327">
        <v>8.4412059999999993</v>
      </c>
      <c r="BQ28" s="327">
        <v>8.4795440000000006</v>
      </c>
      <c r="BR28" s="327">
        <v>8.5203889999999998</v>
      </c>
      <c r="BS28" s="327">
        <v>8.335858</v>
      </c>
      <c r="BT28" s="327">
        <v>7.9076740000000001</v>
      </c>
      <c r="BU28" s="327">
        <v>7.6621290000000002</v>
      </c>
      <c r="BV28" s="327">
        <v>7.6226520000000004</v>
      </c>
    </row>
    <row r="29" spans="1:74" ht="11.1" customHeight="1" x14ac:dyDescent="0.2">
      <c r="A29" s="52" t="s">
        <v>653</v>
      </c>
      <c r="B29" s="151" t="s">
        <v>512</v>
      </c>
      <c r="C29" s="216">
        <v>9.5</v>
      </c>
      <c r="D29" s="216">
        <v>9.08</v>
      </c>
      <c r="E29" s="216">
        <v>9.2799999999999994</v>
      </c>
      <c r="F29" s="216">
        <v>10.43</v>
      </c>
      <c r="G29" s="216">
        <v>12.73</v>
      </c>
      <c r="H29" s="216">
        <v>15.07</v>
      </c>
      <c r="I29" s="216">
        <v>16.28</v>
      </c>
      <c r="J29" s="216">
        <v>16.88</v>
      </c>
      <c r="K29" s="216">
        <v>16.399999999999999</v>
      </c>
      <c r="L29" s="216">
        <v>12.6</v>
      </c>
      <c r="M29" s="216">
        <v>10.02</v>
      </c>
      <c r="N29" s="216">
        <v>9.27</v>
      </c>
      <c r="O29" s="216">
        <v>8.2799999999999994</v>
      </c>
      <c r="P29" s="216">
        <v>8.36</v>
      </c>
      <c r="Q29" s="216">
        <v>9.19</v>
      </c>
      <c r="R29" s="216">
        <v>9.65</v>
      </c>
      <c r="S29" s="216">
        <v>11.62</v>
      </c>
      <c r="T29" s="216">
        <v>14.43</v>
      </c>
      <c r="U29" s="216">
        <v>16.559999999999999</v>
      </c>
      <c r="V29" s="216">
        <v>17.600000000000001</v>
      </c>
      <c r="W29" s="216">
        <v>16.78</v>
      </c>
      <c r="X29" s="216">
        <v>13.74</v>
      </c>
      <c r="Y29" s="216">
        <v>10.77</v>
      </c>
      <c r="Z29" s="216">
        <v>9.06</v>
      </c>
      <c r="AA29" s="216">
        <v>9.32</v>
      </c>
      <c r="AB29" s="216">
        <v>10.01</v>
      </c>
      <c r="AC29" s="216">
        <v>9.86</v>
      </c>
      <c r="AD29" s="216">
        <v>11.34</v>
      </c>
      <c r="AE29" s="216">
        <v>13.26</v>
      </c>
      <c r="AF29" s="216">
        <v>16.059999999999999</v>
      </c>
      <c r="AG29" s="216">
        <v>17.86</v>
      </c>
      <c r="AH29" s="216">
        <v>18.22</v>
      </c>
      <c r="AI29" s="216">
        <v>16.920000000000002</v>
      </c>
      <c r="AJ29" s="216">
        <v>13.36</v>
      </c>
      <c r="AK29" s="216">
        <v>10.15</v>
      </c>
      <c r="AL29" s="216">
        <v>9.2899999999999991</v>
      </c>
      <c r="AM29" s="216">
        <v>8.91</v>
      </c>
      <c r="AN29" s="216">
        <v>9.6300000000000008</v>
      </c>
      <c r="AO29" s="216">
        <v>9.7799999999999994</v>
      </c>
      <c r="AP29" s="216">
        <v>10.039999999999999</v>
      </c>
      <c r="AQ29" s="216">
        <v>13.64</v>
      </c>
      <c r="AR29" s="216">
        <v>16.510000000000002</v>
      </c>
      <c r="AS29" s="216">
        <v>17.920000000000002</v>
      </c>
      <c r="AT29" s="216">
        <v>18.63</v>
      </c>
      <c r="AU29" s="216">
        <v>17.32</v>
      </c>
      <c r="AV29" s="216">
        <v>12.26</v>
      </c>
      <c r="AW29" s="216">
        <v>9.43</v>
      </c>
      <c r="AX29" s="216">
        <v>9.6300000000000008</v>
      </c>
      <c r="AY29" s="216">
        <v>9.6241090000000007</v>
      </c>
      <c r="AZ29" s="216">
        <v>9.5985130000000005</v>
      </c>
      <c r="BA29" s="327">
        <v>9.6449859999999994</v>
      </c>
      <c r="BB29" s="327">
        <v>10.504670000000001</v>
      </c>
      <c r="BC29" s="327">
        <v>12.55588</v>
      </c>
      <c r="BD29" s="327">
        <v>14.882860000000001</v>
      </c>
      <c r="BE29" s="327">
        <v>16.317460000000001</v>
      </c>
      <c r="BF29" s="327">
        <v>17.125530000000001</v>
      </c>
      <c r="BG29" s="327">
        <v>16.14188</v>
      </c>
      <c r="BH29" s="327">
        <v>13.11265</v>
      </c>
      <c r="BI29" s="327">
        <v>10.709820000000001</v>
      </c>
      <c r="BJ29" s="327">
        <v>9.8380919999999996</v>
      </c>
      <c r="BK29" s="327">
        <v>9.6866040000000009</v>
      </c>
      <c r="BL29" s="327">
        <v>9.8397469999999991</v>
      </c>
      <c r="BM29" s="327">
        <v>10.14603</v>
      </c>
      <c r="BN29" s="327">
        <v>10.957879999999999</v>
      </c>
      <c r="BO29" s="327">
        <v>12.94595</v>
      </c>
      <c r="BP29" s="327">
        <v>15.242789999999999</v>
      </c>
      <c r="BQ29" s="327">
        <v>16.612459999999999</v>
      </c>
      <c r="BR29" s="327">
        <v>17.370850000000001</v>
      </c>
      <c r="BS29" s="327">
        <v>16.340990000000001</v>
      </c>
      <c r="BT29" s="327">
        <v>13.21102</v>
      </c>
      <c r="BU29" s="327">
        <v>10.738020000000001</v>
      </c>
      <c r="BV29" s="327">
        <v>9.8841789999999996</v>
      </c>
    </row>
    <row r="30" spans="1:74" ht="11.1" customHeight="1" x14ac:dyDescent="0.2">
      <c r="A30" s="49"/>
      <c r="B30" s="54" t="s">
        <v>1198</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222"/>
      <c r="AZ30" s="222"/>
      <c r="BA30" s="413"/>
      <c r="BB30" s="413"/>
      <c r="BC30" s="413"/>
      <c r="BD30" s="413"/>
      <c r="BE30" s="413"/>
      <c r="BF30" s="413"/>
      <c r="BG30" s="413"/>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116</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222"/>
      <c r="AZ31" s="222"/>
      <c r="BA31" s="413"/>
      <c r="BB31" s="413"/>
      <c r="BC31" s="413"/>
      <c r="BD31" s="413"/>
      <c r="BE31" s="413"/>
      <c r="BF31" s="413"/>
      <c r="BG31" s="413"/>
      <c r="BH31" s="413"/>
      <c r="BI31" s="413"/>
      <c r="BJ31" s="413"/>
      <c r="BK31" s="413"/>
      <c r="BL31" s="413"/>
      <c r="BM31" s="413"/>
      <c r="BN31" s="413"/>
      <c r="BO31" s="413"/>
      <c r="BP31" s="413"/>
      <c r="BQ31" s="413"/>
      <c r="BR31" s="413"/>
      <c r="BS31" s="413"/>
      <c r="BT31" s="413"/>
      <c r="BU31" s="413"/>
      <c r="BV31" s="413"/>
    </row>
    <row r="32" spans="1:74" ht="11.1" customHeight="1" x14ac:dyDescent="0.2">
      <c r="A32" s="52" t="s">
        <v>650</v>
      </c>
      <c r="B32" s="151" t="s">
        <v>513</v>
      </c>
      <c r="C32" s="216">
        <v>2.29</v>
      </c>
      <c r="D32" s="216">
        <v>2.2599999999999998</v>
      </c>
      <c r="E32" s="216">
        <v>2.2599999999999998</v>
      </c>
      <c r="F32" s="216">
        <v>2.23</v>
      </c>
      <c r="G32" s="216">
        <v>2.2599999999999998</v>
      </c>
      <c r="H32" s="216">
        <v>2.25</v>
      </c>
      <c r="I32" s="216">
        <v>2.21</v>
      </c>
      <c r="J32" s="216">
        <v>2.23</v>
      </c>
      <c r="K32" s="216">
        <v>2.2200000000000002</v>
      </c>
      <c r="L32" s="216">
        <v>2.15</v>
      </c>
      <c r="M32" s="216">
        <v>2.15</v>
      </c>
      <c r="N32" s="216">
        <v>2.16</v>
      </c>
      <c r="O32" s="216">
        <v>2.12</v>
      </c>
      <c r="P32" s="216">
        <v>2.11</v>
      </c>
      <c r="Q32" s="216">
        <v>2.17</v>
      </c>
      <c r="R32" s="216">
        <v>2.16</v>
      </c>
      <c r="S32" s="216">
        <v>2.16</v>
      </c>
      <c r="T32" s="216">
        <v>2.1</v>
      </c>
      <c r="U32" s="216">
        <v>2.11</v>
      </c>
      <c r="V32" s="216">
        <v>2.11</v>
      </c>
      <c r="W32" s="216">
        <v>2.12</v>
      </c>
      <c r="X32" s="216">
        <v>2.0699999999999998</v>
      </c>
      <c r="Y32" s="216">
        <v>2.08</v>
      </c>
      <c r="Z32" s="216">
        <v>2.08</v>
      </c>
      <c r="AA32" s="216">
        <v>2.09</v>
      </c>
      <c r="AB32" s="216">
        <v>2.06</v>
      </c>
      <c r="AC32" s="216">
        <v>2.0699999999999998</v>
      </c>
      <c r="AD32" s="216">
        <v>2.08</v>
      </c>
      <c r="AE32" s="216">
        <v>2.09</v>
      </c>
      <c r="AF32" s="216">
        <v>2.0699999999999998</v>
      </c>
      <c r="AG32" s="216">
        <v>2.06</v>
      </c>
      <c r="AH32" s="216">
        <v>2.0499999999999998</v>
      </c>
      <c r="AI32" s="216">
        <v>2.02</v>
      </c>
      <c r="AJ32" s="216">
        <v>2.0299999999999998</v>
      </c>
      <c r="AK32" s="216">
        <v>2.04</v>
      </c>
      <c r="AL32" s="216">
        <v>2.04</v>
      </c>
      <c r="AM32" s="216">
        <v>2.0678855502000002</v>
      </c>
      <c r="AN32" s="216">
        <v>2.0697357354000001</v>
      </c>
      <c r="AO32" s="216">
        <v>2.0429465688000001</v>
      </c>
      <c r="AP32" s="216">
        <v>2.0694120039000001</v>
      </c>
      <c r="AQ32" s="216">
        <v>2.0468881019</v>
      </c>
      <c r="AR32" s="216">
        <v>2.0459894171999999</v>
      </c>
      <c r="AS32" s="216">
        <v>2.0560957987999999</v>
      </c>
      <c r="AT32" s="216">
        <v>2.0599663720999999</v>
      </c>
      <c r="AU32" s="216">
        <v>2.0522307493</v>
      </c>
      <c r="AV32" s="216">
        <v>2.0486899397</v>
      </c>
      <c r="AW32" s="216">
        <v>2.0623765674999999</v>
      </c>
      <c r="AX32" s="216">
        <v>2.1167872811000001</v>
      </c>
      <c r="AY32" s="216">
        <v>2.1075349999999999</v>
      </c>
      <c r="AZ32" s="216">
        <v>2.115049</v>
      </c>
      <c r="BA32" s="327">
        <v>2.1193599999999999</v>
      </c>
      <c r="BB32" s="327">
        <v>2.1367289999999999</v>
      </c>
      <c r="BC32" s="327">
        <v>2.1231909999999998</v>
      </c>
      <c r="BD32" s="327">
        <v>2.104889</v>
      </c>
      <c r="BE32" s="327">
        <v>2.0940859999999999</v>
      </c>
      <c r="BF32" s="327">
        <v>2.0986950000000002</v>
      </c>
      <c r="BG32" s="327">
        <v>2.1031209999999998</v>
      </c>
      <c r="BH32" s="327">
        <v>2.0958060000000001</v>
      </c>
      <c r="BI32" s="327">
        <v>2.095993</v>
      </c>
      <c r="BJ32" s="327">
        <v>2.1072169999999999</v>
      </c>
      <c r="BK32" s="327">
        <v>2.1131479999999998</v>
      </c>
      <c r="BL32" s="327">
        <v>2.1229659999999999</v>
      </c>
      <c r="BM32" s="327">
        <v>2.1305139999999998</v>
      </c>
      <c r="BN32" s="327">
        <v>2.1501730000000001</v>
      </c>
      <c r="BO32" s="327">
        <v>2.1344210000000001</v>
      </c>
      <c r="BP32" s="327">
        <v>2.1137830000000002</v>
      </c>
      <c r="BQ32" s="327">
        <v>2.1006990000000001</v>
      </c>
      <c r="BR32" s="327">
        <v>2.1059939999999999</v>
      </c>
      <c r="BS32" s="327">
        <v>2.1112109999999999</v>
      </c>
      <c r="BT32" s="327">
        <v>2.1024690000000001</v>
      </c>
      <c r="BU32" s="327">
        <v>2.1021040000000002</v>
      </c>
      <c r="BV32" s="327">
        <v>2.1121059999999998</v>
      </c>
    </row>
    <row r="33" spans="1:74" ht="11.1" customHeight="1" x14ac:dyDescent="0.2">
      <c r="A33" s="52" t="s">
        <v>652</v>
      </c>
      <c r="B33" s="151" t="s">
        <v>514</v>
      </c>
      <c r="C33" s="216">
        <v>4.1100000000000003</v>
      </c>
      <c r="D33" s="216">
        <v>4.7</v>
      </c>
      <c r="E33" s="216">
        <v>3.55</v>
      </c>
      <c r="F33" s="216">
        <v>3.1</v>
      </c>
      <c r="G33" s="216">
        <v>3.14</v>
      </c>
      <c r="H33" s="216">
        <v>3.12</v>
      </c>
      <c r="I33" s="216">
        <v>3.11</v>
      </c>
      <c r="J33" s="216">
        <v>3.11</v>
      </c>
      <c r="K33" s="216">
        <v>3.06</v>
      </c>
      <c r="L33" s="216">
        <v>2.92</v>
      </c>
      <c r="M33" s="216">
        <v>2.65</v>
      </c>
      <c r="N33" s="216">
        <v>2.59</v>
      </c>
      <c r="O33" s="216">
        <v>3.02</v>
      </c>
      <c r="P33" s="216">
        <v>2.7</v>
      </c>
      <c r="Q33" s="216">
        <v>2.23</v>
      </c>
      <c r="R33" s="216">
        <v>2.42</v>
      </c>
      <c r="S33" s="216">
        <v>2.39</v>
      </c>
      <c r="T33" s="216">
        <v>2.67</v>
      </c>
      <c r="U33" s="216">
        <v>2.97</v>
      </c>
      <c r="V33" s="216">
        <v>2.95</v>
      </c>
      <c r="W33" s="216">
        <v>3.07</v>
      </c>
      <c r="X33" s="216">
        <v>3.13</v>
      </c>
      <c r="Y33" s="216">
        <v>3.02</v>
      </c>
      <c r="Z33" s="216">
        <v>3.96</v>
      </c>
      <c r="AA33" s="216">
        <v>4.1100000000000003</v>
      </c>
      <c r="AB33" s="216">
        <v>3.56</v>
      </c>
      <c r="AC33" s="216">
        <v>3.35</v>
      </c>
      <c r="AD33" s="216">
        <v>3.38</v>
      </c>
      <c r="AE33" s="216">
        <v>3.48</v>
      </c>
      <c r="AF33" s="216">
        <v>3.29</v>
      </c>
      <c r="AG33" s="216">
        <v>3.21</v>
      </c>
      <c r="AH33" s="216">
        <v>3.13</v>
      </c>
      <c r="AI33" s="216">
        <v>3.16</v>
      </c>
      <c r="AJ33" s="216">
        <v>3.13</v>
      </c>
      <c r="AK33" s="216">
        <v>3.35</v>
      </c>
      <c r="AL33" s="216">
        <v>3.63</v>
      </c>
      <c r="AM33" s="216">
        <v>5.0241427794</v>
      </c>
      <c r="AN33" s="216">
        <v>3.6055986036999998</v>
      </c>
      <c r="AO33" s="216">
        <v>3.1835528338999999</v>
      </c>
      <c r="AP33" s="216">
        <v>3.1275233620999998</v>
      </c>
      <c r="AQ33" s="216">
        <v>3.0423117204999999</v>
      </c>
      <c r="AR33" s="216">
        <v>3.1090480378000001</v>
      </c>
      <c r="AS33" s="216">
        <v>3.2884660724999999</v>
      </c>
      <c r="AT33" s="216">
        <v>3.2755794789000001</v>
      </c>
      <c r="AU33" s="216">
        <v>3.1082827536000002</v>
      </c>
      <c r="AV33" s="216">
        <v>3.3893435937</v>
      </c>
      <c r="AW33" s="216">
        <v>4.1572671185000001</v>
      </c>
      <c r="AX33" s="216">
        <v>4.7283827229000002</v>
      </c>
      <c r="AY33" s="216">
        <v>3.876684</v>
      </c>
      <c r="AZ33" s="216">
        <v>3.1509260000000001</v>
      </c>
      <c r="BA33" s="327">
        <v>3.2119070000000001</v>
      </c>
      <c r="BB33" s="327">
        <v>3.0464190000000002</v>
      </c>
      <c r="BC33" s="327">
        <v>2.873586</v>
      </c>
      <c r="BD33" s="327">
        <v>2.7901159999999998</v>
      </c>
      <c r="BE33" s="327">
        <v>2.82125</v>
      </c>
      <c r="BF33" s="327">
        <v>2.8274889999999999</v>
      </c>
      <c r="BG33" s="327">
        <v>2.8435389999999998</v>
      </c>
      <c r="BH33" s="327">
        <v>3.060066</v>
      </c>
      <c r="BI33" s="327">
        <v>3.3443480000000001</v>
      </c>
      <c r="BJ33" s="327">
        <v>3.6061510000000001</v>
      </c>
      <c r="BK33" s="327">
        <v>3.8332160000000002</v>
      </c>
      <c r="BL33" s="327">
        <v>3.645715</v>
      </c>
      <c r="BM33" s="327">
        <v>3.206178</v>
      </c>
      <c r="BN33" s="327">
        <v>2.9461590000000002</v>
      </c>
      <c r="BO33" s="327">
        <v>2.7459829999999998</v>
      </c>
      <c r="BP33" s="327">
        <v>2.60365</v>
      </c>
      <c r="BQ33" s="327">
        <v>2.6933280000000002</v>
      </c>
      <c r="BR33" s="327">
        <v>2.6454650000000002</v>
      </c>
      <c r="BS33" s="327">
        <v>2.6827510000000001</v>
      </c>
      <c r="BT33" s="327">
        <v>2.8946420000000002</v>
      </c>
      <c r="BU33" s="327">
        <v>3.2302849999999999</v>
      </c>
      <c r="BV33" s="327">
        <v>3.5543800000000001</v>
      </c>
    </row>
    <row r="34" spans="1:74" ht="11.1" customHeight="1" x14ac:dyDescent="0.2">
      <c r="A34" s="52" t="s">
        <v>651</v>
      </c>
      <c r="B34" s="648" t="s">
        <v>1199</v>
      </c>
      <c r="C34" s="216">
        <v>12.28</v>
      </c>
      <c r="D34" s="216">
        <v>10.3</v>
      </c>
      <c r="E34" s="216">
        <v>10.37</v>
      </c>
      <c r="F34" s="216">
        <v>11.83</v>
      </c>
      <c r="G34" s="216">
        <v>10.83</v>
      </c>
      <c r="H34" s="216">
        <v>12.2</v>
      </c>
      <c r="I34" s="216">
        <v>11.34</v>
      </c>
      <c r="J34" s="216">
        <v>11.25</v>
      </c>
      <c r="K34" s="216">
        <v>8.44</v>
      </c>
      <c r="L34" s="216">
        <v>7.74</v>
      </c>
      <c r="M34" s="216">
        <v>7.77</v>
      </c>
      <c r="N34" s="216">
        <v>7.81</v>
      </c>
      <c r="O34" s="216">
        <v>7.08</v>
      </c>
      <c r="P34" s="216">
        <v>5.77</v>
      </c>
      <c r="Q34" s="216">
        <v>5.63</v>
      </c>
      <c r="R34" s="216">
        <v>7.53</v>
      </c>
      <c r="S34" s="216">
        <v>9.07</v>
      </c>
      <c r="T34" s="216">
        <v>8.93</v>
      </c>
      <c r="U34" s="216">
        <v>11.72</v>
      </c>
      <c r="V34" s="216">
        <v>8.5500000000000007</v>
      </c>
      <c r="W34" s="216">
        <v>8.42</v>
      </c>
      <c r="X34" s="216">
        <v>8.75</v>
      </c>
      <c r="Y34" s="216">
        <v>9.0299999999999994</v>
      </c>
      <c r="Z34" s="216">
        <v>9.65</v>
      </c>
      <c r="AA34" s="216">
        <v>11.25</v>
      </c>
      <c r="AB34" s="216">
        <v>10.77</v>
      </c>
      <c r="AC34" s="216">
        <v>11.42</v>
      </c>
      <c r="AD34" s="216">
        <v>10.64</v>
      </c>
      <c r="AE34" s="216">
        <v>10.69</v>
      </c>
      <c r="AF34" s="216">
        <v>10.48</v>
      </c>
      <c r="AG34" s="216">
        <v>9.99</v>
      </c>
      <c r="AH34" s="216">
        <v>10.029999999999999</v>
      </c>
      <c r="AI34" s="216">
        <v>10.06</v>
      </c>
      <c r="AJ34" s="216">
        <v>10.61</v>
      </c>
      <c r="AK34" s="216">
        <v>10.28</v>
      </c>
      <c r="AL34" s="216">
        <v>13.6</v>
      </c>
      <c r="AM34" s="216">
        <v>11.33</v>
      </c>
      <c r="AN34" s="216">
        <v>11.51</v>
      </c>
      <c r="AO34" s="216">
        <v>12.1</v>
      </c>
      <c r="AP34" s="216">
        <v>12.21</v>
      </c>
      <c r="AQ34" s="216">
        <v>12.82</v>
      </c>
      <c r="AR34" s="216">
        <v>13.85</v>
      </c>
      <c r="AS34" s="216">
        <v>13.76</v>
      </c>
      <c r="AT34" s="216">
        <v>13.91</v>
      </c>
      <c r="AU34" s="216">
        <v>13.92</v>
      </c>
      <c r="AV34" s="216">
        <v>14.52</v>
      </c>
      <c r="AW34" s="216">
        <v>15.27</v>
      </c>
      <c r="AX34" s="216">
        <v>13.860720000000001</v>
      </c>
      <c r="AY34" s="216">
        <v>12.573040000000001</v>
      </c>
      <c r="AZ34" s="216">
        <v>11.949350000000001</v>
      </c>
      <c r="BA34" s="327">
        <v>12.5251</v>
      </c>
      <c r="BB34" s="327">
        <v>13.28393</v>
      </c>
      <c r="BC34" s="327">
        <v>12.896879999999999</v>
      </c>
      <c r="BD34" s="327">
        <v>13.22959</v>
      </c>
      <c r="BE34" s="327">
        <v>12.691090000000001</v>
      </c>
      <c r="BF34" s="327">
        <v>12.137790000000001</v>
      </c>
      <c r="BG34" s="327">
        <v>11.836169999999999</v>
      </c>
      <c r="BH34" s="327">
        <v>11.614570000000001</v>
      </c>
      <c r="BI34" s="327">
        <v>11.588509999999999</v>
      </c>
      <c r="BJ34" s="327">
        <v>12.059010000000001</v>
      </c>
      <c r="BK34" s="327">
        <v>12.17953</v>
      </c>
      <c r="BL34" s="327">
        <v>11.916689999999999</v>
      </c>
      <c r="BM34" s="327">
        <v>12.32741</v>
      </c>
      <c r="BN34" s="327">
        <v>13.03514</v>
      </c>
      <c r="BO34" s="327">
        <v>12.64639</v>
      </c>
      <c r="BP34" s="327">
        <v>12.995850000000001</v>
      </c>
      <c r="BQ34" s="327">
        <v>12.529400000000001</v>
      </c>
      <c r="BR34" s="327">
        <v>12.12449</v>
      </c>
      <c r="BS34" s="327">
        <v>11.91268</v>
      </c>
      <c r="BT34" s="327">
        <v>11.81855</v>
      </c>
      <c r="BU34" s="327">
        <v>11.81096</v>
      </c>
      <c r="BV34" s="327">
        <v>12.247070000000001</v>
      </c>
    </row>
    <row r="35" spans="1:74" ht="11.1" customHeight="1" x14ac:dyDescent="0.2">
      <c r="A35" s="52" t="s">
        <v>19</v>
      </c>
      <c r="B35" s="151" t="s">
        <v>521</v>
      </c>
      <c r="C35" s="216">
        <v>13.37</v>
      </c>
      <c r="D35" s="216">
        <v>16.46</v>
      </c>
      <c r="E35" s="216">
        <v>15.6</v>
      </c>
      <c r="F35" s="216">
        <v>14.82</v>
      </c>
      <c r="G35" s="216">
        <v>15.34</v>
      </c>
      <c r="H35" s="216">
        <v>15.29</v>
      </c>
      <c r="I35" s="216">
        <v>14.37</v>
      </c>
      <c r="J35" s="216">
        <v>13.05</v>
      </c>
      <c r="K35" s="216">
        <v>12.02</v>
      </c>
      <c r="L35" s="216">
        <v>12.44</v>
      </c>
      <c r="M35" s="216">
        <v>12.38</v>
      </c>
      <c r="N35" s="216">
        <v>10.57</v>
      </c>
      <c r="O35" s="216">
        <v>8.9</v>
      </c>
      <c r="P35" s="216">
        <v>8.7799999999999994</v>
      </c>
      <c r="Q35" s="216">
        <v>9.4600000000000009</v>
      </c>
      <c r="R35" s="216">
        <v>9.9700000000000006</v>
      </c>
      <c r="S35" s="216">
        <v>10.76</v>
      </c>
      <c r="T35" s="216">
        <v>12.22</v>
      </c>
      <c r="U35" s="216">
        <v>12.08</v>
      </c>
      <c r="V35" s="216">
        <v>11.41</v>
      </c>
      <c r="W35" s="216">
        <v>11.29</v>
      </c>
      <c r="X35" s="216">
        <v>12.04</v>
      </c>
      <c r="Y35" s="216">
        <v>12.01</v>
      </c>
      <c r="Z35" s="216">
        <v>12.22</v>
      </c>
      <c r="AA35" s="216">
        <v>13.02</v>
      </c>
      <c r="AB35" s="216">
        <v>12.98</v>
      </c>
      <c r="AC35" s="216">
        <v>12.35</v>
      </c>
      <c r="AD35" s="216">
        <v>13</v>
      </c>
      <c r="AE35" s="216">
        <v>12.22</v>
      </c>
      <c r="AF35" s="216">
        <v>11.56</v>
      </c>
      <c r="AG35" s="216">
        <v>11.82</v>
      </c>
      <c r="AH35" s="216">
        <v>12.95</v>
      </c>
      <c r="AI35" s="216">
        <v>14.52</v>
      </c>
      <c r="AJ35" s="216">
        <v>14.11</v>
      </c>
      <c r="AK35" s="216">
        <v>14.61</v>
      </c>
      <c r="AL35" s="216">
        <v>14.63</v>
      </c>
      <c r="AM35" s="216">
        <v>15.96</v>
      </c>
      <c r="AN35" s="216">
        <v>15</v>
      </c>
      <c r="AO35" s="216">
        <v>14.91</v>
      </c>
      <c r="AP35" s="216">
        <v>16.07</v>
      </c>
      <c r="AQ35" s="216">
        <v>16.78</v>
      </c>
      <c r="AR35" s="216">
        <v>16.91</v>
      </c>
      <c r="AS35" s="216">
        <v>16.399999999999999</v>
      </c>
      <c r="AT35" s="216">
        <v>16.75</v>
      </c>
      <c r="AU35" s="216">
        <v>17.350000000000001</v>
      </c>
      <c r="AV35" s="216">
        <v>17.66</v>
      </c>
      <c r="AW35" s="216">
        <v>16.2</v>
      </c>
      <c r="AX35" s="216">
        <v>14.886279999999999</v>
      </c>
      <c r="AY35" s="216">
        <v>14.486079999999999</v>
      </c>
      <c r="AZ35" s="216">
        <v>15.02839</v>
      </c>
      <c r="BA35" s="327">
        <v>15.50808</v>
      </c>
      <c r="BB35" s="327">
        <v>15.360760000000001</v>
      </c>
      <c r="BC35" s="327">
        <v>15.137639999999999</v>
      </c>
      <c r="BD35" s="327">
        <v>15.335850000000001</v>
      </c>
      <c r="BE35" s="327">
        <v>15.590590000000001</v>
      </c>
      <c r="BF35" s="327">
        <v>15.40579</v>
      </c>
      <c r="BG35" s="327">
        <v>15.20247</v>
      </c>
      <c r="BH35" s="327">
        <v>15.427949999999999</v>
      </c>
      <c r="BI35" s="327">
        <v>16.004809999999999</v>
      </c>
      <c r="BJ35" s="327">
        <v>15.88705</v>
      </c>
      <c r="BK35" s="327">
        <v>15.930160000000001</v>
      </c>
      <c r="BL35" s="327">
        <v>16.1694</v>
      </c>
      <c r="BM35" s="327">
        <v>16.711960000000001</v>
      </c>
      <c r="BN35" s="327">
        <v>16.677890000000001</v>
      </c>
      <c r="BO35" s="327">
        <v>16.57159</v>
      </c>
      <c r="BP35" s="327">
        <v>16.631499999999999</v>
      </c>
      <c r="BQ35" s="327">
        <v>16.722339999999999</v>
      </c>
      <c r="BR35" s="327">
        <v>16.447330000000001</v>
      </c>
      <c r="BS35" s="327">
        <v>16.407869999999999</v>
      </c>
      <c r="BT35" s="327">
        <v>16.48837</v>
      </c>
      <c r="BU35" s="327">
        <v>16.87049</v>
      </c>
      <c r="BV35" s="327">
        <v>16.5153</v>
      </c>
    </row>
    <row r="36" spans="1:74" ht="11.1" customHeight="1" x14ac:dyDescent="0.2">
      <c r="A36" s="52"/>
      <c r="B36" s="55" t="s">
        <v>1222</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330"/>
      <c r="BB36" s="330"/>
      <c r="BC36" s="330"/>
      <c r="BD36" s="330"/>
      <c r="BE36" s="330"/>
      <c r="BF36" s="330"/>
      <c r="BG36" s="330"/>
      <c r="BH36" s="330"/>
      <c r="BI36" s="330"/>
      <c r="BJ36" s="330"/>
      <c r="BK36" s="330"/>
      <c r="BL36" s="330"/>
      <c r="BM36" s="330"/>
      <c r="BN36" s="330"/>
      <c r="BO36" s="330"/>
      <c r="BP36" s="330"/>
      <c r="BQ36" s="330"/>
      <c r="BR36" s="330"/>
      <c r="BS36" s="330"/>
      <c r="BT36" s="330"/>
      <c r="BU36" s="330"/>
      <c r="BV36" s="330"/>
    </row>
    <row r="37" spans="1:74" ht="11.1" customHeight="1" x14ac:dyDescent="0.2">
      <c r="A37" s="56" t="s">
        <v>6</v>
      </c>
      <c r="B37" s="152" t="s">
        <v>510</v>
      </c>
      <c r="C37" s="486">
        <v>6.67</v>
      </c>
      <c r="D37" s="486">
        <v>6.88</v>
      </c>
      <c r="E37" s="486">
        <v>6.83</v>
      </c>
      <c r="F37" s="486">
        <v>6.61</v>
      </c>
      <c r="G37" s="486">
        <v>6.74</v>
      </c>
      <c r="H37" s="486">
        <v>7.11</v>
      </c>
      <c r="I37" s="486">
        <v>7.45</v>
      </c>
      <c r="J37" s="486">
        <v>7.35</v>
      </c>
      <c r="K37" s="486">
        <v>7.21</v>
      </c>
      <c r="L37" s="486">
        <v>6.88</v>
      </c>
      <c r="M37" s="486">
        <v>6.61</v>
      </c>
      <c r="N37" s="486">
        <v>6.45</v>
      </c>
      <c r="O37" s="486">
        <v>6.44</v>
      </c>
      <c r="P37" s="486">
        <v>6.42</v>
      </c>
      <c r="Q37" s="486">
        <v>6.46</v>
      </c>
      <c r="R37" s="486">
        <v>6.44</v>
      </c>
      <c r="S37" s="486">
        <v>6.57</v>
      </c>
      <c r="T37" s="486">
        <v>7.03</v>
      </c>
      <c r="U37" s="486">
        <v>7.23</v>
      </c>
      <c r="V37" s="486">
        <v>7.23</v>
      </c>
      <c r="W37" s="486">
        <v>7.14</v>
      </c>
      <c r="X37" s="486">
        <v>6.73</v>
      </c>
      <c r="Y37" s="486">
        <v>6.66</v>
      </c>
      <c r="Z37" s="486">
        <v>6.67</v>
      </c>
      <c r="AA37" s="486">
        <v>6.59</v>
      </c>
      <c r="AB37" s="486">
        <v>6.63</v>
      </c>
      <c r="AC37" s="486">
        <v>6.71</v>
      </c>
      <c r="AD37" s="486">
        <v>6.6</v>
      </c>
      <c r="AE37" s="486">
        <v>6.78</v>
      </c>
      <c r="AF37" s="486">
        <v>7.19</v>
      </c>
      <c r="AG37" s="486">
        <v>7.31</v>
      </c>
      <c r="AH37" s="486">
        <v>7.22</v>
      </c>
      <c r="AI37" s="486">
        <v>7.17</v>
      </c>
      <c r="AJ37" s="486">
        <v>6.91</v>
      </c>
      <c r="AK37" s="486">
        <v>6.73</v>
      </c>
      <c r="AL37" s="486">
        <v>6.54</v>
      </c>
      <c r="AM37" s="486">
        <v>6.96</v>
      </c>
      <c r="AN37" s="486">
        <v>6.81</v>
      </c>
      <c r="AO37" s="486">
        <v>6.66</v>
      </c>
      <c r="AP37" s="486">
        <v>6.58</v>
      </c>
      <c r="AQ37" s="486">
        <v>6.82</v>
      </c>
      <c r="AR37" s="486">
        <v>7.18</v>
      </c>
      <c r="AS37" s="486">
        <v>7.34</v>
      </c>
      <c r="AT37" s="486">
        <v>7.21</v>
      </c>
      <c r="AU37" s="486">
        <v>7.09</v>
      </c>
      <c r="AV37" s="486">
        <v>6.91</v>
      </c>
      <c r="AW37" s="486">
        <v>6.88</v>
      </c>
      <c r="AX37" s="486">
        <v>6.65</v>
      </c>
      <c r="AY37" s="486">
        <v>6.835807</v>
      </c>
      <c r="AZ37" s="486">
        <v>6.734928</v>
      </c>
      <c r="BA37" s="487">
        <v>6.6744060000000003</v>
      </c>
      <c r="BB37" s="487">
        <v>6.623316</v>
      </c>
      <c r="BC37" s="487">
        <v>6.8622399999999999</v>
      </c>
      <c r="BD37" s="487">
        <v>7.2309089999999996</v>
      </c>
      <c r="BE37" s="487">
        <v>7.3682990000000004</v>
      </c>
      <c r="BF37" s="487">
        <v>7.2614939999999999</v>
      </c>
      <c r="BG37" s="487">
        <v>7.1634120000000001</v>
      </c>
      <c r="BH37" s="487">
        <v>6.9716610000000001</v>
      </c>
      <c r="BI37" s="487">
        <v>6.9103380000000003</v>
      </c>
      <c r="BJ37" s="487">
        <v>6.6437530000000002</v>
      </c>
      <c r="BK37" s="487">
        <v>6.7957549999999998</v>
      </c>
      <c r="BL37" s="487">
        <v>6.8097779999999997</v>
      </c>
      <c r="BM37" s="487">
        <v>6.7282960000000003</v>
      </c>
      <c r="BN37" s="487">
        <v>6.692774</v>
      </c>
      <c r="BO37" s="487">
        <v>6.9286909999999997</v>
      </c>
      <c r="BP37" s="487">
        <v>7.3125869999999997</v>
      </c>
      <c r="BQ37" s="487">
        <v>7.4556459999999998</v>
      </c>
      <c r="BR37" s="487">
        <v>7.355175</v>
      </c>
      <c r="BS37" s="487">
        <v>7.2550179999999997</v>
      </c>
      <c r="BT37" s="487">
        <v>7.0655729999999997</v>
      </c>
      <c r="BU37" s="487">
        <v>7.0030330000000003</v>
      </c>
      <c r="BV37" s="487">
        <v>6.743296</v>
      </c>
    </row>
    <row r="38" spans="1:74" ht="11.1" customHeight="1" x14ac:dyDescent="0.2">
      <c r="A38" s="56" t="s">
        <v>7</v>
      </c>
      <c r="B38" s="152" t="s">
        <v>511</v>
      </c>
      <c r="C38" s="486">
        <v>10.31</v>
      </c>
      <c r="D38" s="486">
        <v>10.62</v>
      </c>
      <c r="E38" s="486">
        <v>10.63</v>
      </c>
      <c r="F38" s="486">
        <v>10.37</v>
      </c>
      <c r="G38" s="486">
        <v>10.47</v>
      </c>
      <c r="H38" s="486">
        <v>10.89</v>
      </c>
      <c r="I38" s="486">
        <v>11.07</v>
      </c>
      <c r="J38" s="486">
        <v>10.94</v>
      </c>
      <c r="K38" s="486">
        <v>10.98</v>
      </c>
      <c r="L38" s="486">
        <v>10.73</v>
      </c>
      <c r="M38" s="486">
        <v>10.3</v>
      </c>
      <c r="N38" s="486">
        <v>10.130000000000001</v>
      </c>
      <c r="O38" s="486">
        <v>10.08</v>
      </c>
      <c r="P38" s="486">
        <v>10.25</v>
      </c>
      <c r="Q38" s="486">
        <v>10.23</v>
      </c>
      <c r="R38" s="486">
        <v>10.19</v>
      </c>
      <c r="S38" s="486">
        <v>10.31</v>
      </c>
      <c r="T38" s="486">
        <v>10.66</v>
      </c>
      <c r="U38" s="486">
        <v>10.68</v>
      </c>
      <c r="V38" s="486">
        <v>10.76</v>
      </c>
      <c r="W38" s="486">
        <v>10.77</v>
      </c>
      <c r="X38" s="486">
        <v>10.55</v>
      </c>
      <c r="Y38" s="486">
        <v>10.32</v>
      </c>
      <c r="Z38" s="486">
        <v>10.17</v>
      </c>
      <c r="AA38" s="486">
        <v>10.210000000000001</v>
      </c>
      <c r="AB38" s="486">
        <v>10.48</v>
      </c>
      <c r="AC38" s="486">
        <v>10.46</v>
      </c>
      <c r="AD38" s="486">
        <v>10.4</v>
      </c>
      <c r="AE38" s="486">
        <v>10.59</v>
      </c>
      <c r="AF38" s="486">
        <v>11.01</v>
      </c>
      <c r="AG38" s="486">
        <v>10.97</v>
      </c>
      <c r="AH38" s="486">
        <v>11.01</v>
      </c>
      <c r="AI38" s="486">
        <v>11.03</v>
      </c>
      <c r="AJ38" s="486">
        <v>10.78</v>
      </c>
      <c r="AK38" s="486">
        <v>10.49</v>
      </c>
      <c r="AL38" s="486">
        <v>10.28</v>
      </c>
      <c r="AM38" s="486">
        <v>10.49</v>
      </c>
      <c r="AN38" s="486">
        <v>10.65</v>
      </c>
      <c r="AO38" s="486">
        <v>10.49</v>
      </c>
      <c r="AP38" s="486">
        <v>10.44</v>
      </c>
      <c r="AQ38" s="486">
        <v>10.5</v>
      </c>
      <c r="AR38" s="486">
        <v>10.82</v>
      </c>
      <c r="AS38" s="486">
        <v>10.98</v>
      </c>
      <c r="AT38" s="486">
        <v>11</v>
      </c>
      <c r="AU38" s="486">
        <v>10.68</v>
      </c>
      <c r="AV38" s="486">
        <v>10.75</v>
      </c>
      <c r="AW38" s="486">
        <v>10.56</v>
      </c>
      <c r="AX38" s="486">
        <v>10.33</v>
      </c>
      <c r="AY38" s="486">
        <v>10.540100000000001</v>
      </c>
      <c r="AZ38" s="486">
        <v>10.63813</v>
      </c>
      <c r="BA38" s="487">
        <v>10.420439999999999</v>
      </c>
      <c r="BB38" s="487">
        <v>10.38223</v>
      </c>
      <c r="BC38" s="487">
        <v>10.493270000000001</v>
      </c>
      <c r="BD38" s="487">
        <v>10.837820000000001</v>
      </c>
      <c r="BE38" s="487">
        <v>10.9603</v>
      </c>
      <c r="BF38" s="487">
        <v>10.95621</v>
      </c>
      <c r="BG38" s="487">
        <v>10.66018</v>
      </c>
      <c r="BH38" s="487">
        <v>10.732760000000001</v>
      </c>
      <c r="BI38" s="487">
        <v>10.569459999999999</v>
      </c>
      <c r="BJ38" s="487">
        <v>10.31901</v>
      </c>
      <c r="BK38" s="487">
        <v>10.60162</v>
      </c>
      <c r="BL38" s="487">
        <v>10.665509999999999</v>
      </c>
      <c r="BM38" s="487">
        <v>10.36652</v>
      </c>
      <c r="BN38" s="487">
        <v>10.31049</v>
      </c>
      <c r="BO38" s="487">
        <v>10.40189</v>
      </c>
      <c r="BP38" s="487">
        <v>10.752789999999999</v>
      </c>
      <c r="BQ38" s="487">
        <v>10.897629999999999</v>
      </c>
      <c r="BR38" s="487">
        <v>10.90455</v>
      </c>
      <c r="BS38" s="487">
        <v>10.62491</v>
      </c>
      <c r="BT38" s="487">
        <v>10.73752</v>
      </c>
      <c r="BU38" s="487">
        <v>10.60688</v>
      </c>
      <c r="BV38" s="487">
        <v>10.37921</v>
      </c>
    </row>
    <row r="39" spans="1:74" ht="11.1" customHeight="1" x14ac:dyDescent="0.2">
      <c r="A39" s="56" t="s">
        <v>654</v>
      </c>
      <c r="B39" s="264" t="s">
        <v>512</v>
      </c>
      <c r="C39" s="488">
        <v>12.1</v>
      </c>
      <c r="D39" s="488">
        <v>12.29</v>
      </c>
      <c r="E39" s="488">
        <v>12.33</v>
      </c>
      <c r="F39" s="488">
        <v>12.62</v>
      </c>
      <c r="G39" s="488">
        <v>12.93</v>
      </c>
      <c r="H39" s="488">
        <v>12.92</v>
      </c>
      <c r="I39" s="488">
        <v>12.94</v>
      </c>
      <c r="J39" s="488">
        <v>12.91</v>
      </c>
      <c r="K39" s="488">
        <v>13.03</v>
      </c>
      <c r="L39" s="488">
        <v>12.72</v>
      </c>
      <c r="M39" s="488">
        <v>12.71</v>
      </c>
      <c r="N39" s="488">
        <v>12.32</v>
      </c>
      <c r="O39" s="488">
        <v>11.99</v>
      </c>
      <c r="P39" s="488">
        <v>12.14</v>
      </c>
      <c r="Q39" s="488">
        <v>12.56</v>
      </c>
      <c r="R39" s="488">
        <v>12.43</v>
      </c>
      <c r="S39" s="488">
        <v>12.79</v>
      </c>
      <c r="T39" s="488">
        <v>12.73</v>
      </c>
      <c r="U39" s="488">
        <v>12.68</v>
      </c>
      <c r="V39" s="488">
        <v>12.88</v>
      </c>
      <c r="W39" s="488">
        <v>12.87</v>
      </c>
      <c r="X39" s="488">
        <v>12.46</v>
      </c>
      <c r="Y39" s="488">
        <v>12.75</v>
      </c>
      <c r="Z39" s="488">
        <v>12.23</v>
      </c>
      <c r="AA39" s="488">
        <v>12.21</v>
      </c>
      <c r="AB39" s="488">
        <v>12.79</v>
      </c>
      <c r="AC39" s="488">
        <v>12.89</v>
      </c>
      <c r="AD39" s="488">
        <v>12.72</v>
      </c>
      <c r="AE39" s="488">
        <v>13.07</v>
      </c>
      <c r="AF39" s="488">
        <v>13.2</v>
      </c>
      <c r="AG39" s="488">
        <v>13.08</v>
      </c>
      <c r="AH39" s="488">
        <v>13.15</v>
      </c>
      <c r="AI39" s="488">
        <v>13.28</v>
      </c>
      <c r="AJ39" s="488">
        <v>12.8</v>
      </c>
      <c r="AK39" s="488">
        <v>12.94</v>
      </c>
      <c r="AL39" s="488">
        <v>12.45</v>
      </c>
      <c r="AM39" s="488">
        <v>12.25</v>
      </c>
      <c r="AN39" s="488">
        <v>12.66</v>
      </c>
      <c r="AO39" s="488">
        <v>12.99</v>
      </c>
      <c r="AP39" s="488">
        <v>12.88</v>
      </c>
      <c r="AQ39" s="488">
        <v>13.15</v>
      </c>
      <c r="AR39" s="488">
        <v>13.04</v>
      </c>
      <c r="AS39" s="488">
        <v>13.13</v>
      </c>
      <c r="AT39" s="488">
        <v>13.28</v>
      </c>
      <c r="AU39" s="488">
        <v>13.01</v>
      </c>
      <c r="AV39" s="488">
        <v>12.87</v>
      </c>
      <c r="AW39" s="488">
        <v>12.95</v>
      </c>
      <c r="AX39" s="488">
        <v>12.47</v>
      </c>
      <c r="AY39" s="488">
        <v>12.56193</v>
      </c>
      <c r="AZ39" s="488">
        <v>12.935829999999999</v>
      </c>
      <c r="BA39" s="489">
        <v>13.253489999999999</v>
      </c>
      <c r="BB39" s="489">
        <v>13.312609999999999</v>
      </c>
      <c r="BC39" s="489">
        <v>13.631539999999999</v>
      </c>
      <c r="BD39" s="489">
        <v>13.558680000000001</v>
      </c>
      <c r="BE39" s="489">
        <v>13.50047</v>
      </c>
      <c r="BF39" s="489">
        <v>13.54086</v>
      </c>
      <c r="BG39" s="489">
        <v>13.4032</v>
      </c>
      <c r="BH39" s="489">
        <v>13.180070000000001</v>
      </c>
      <c r="BI39" s="489">
        <v>13.35066</v>
      </c>
      <c r="BJ39" s="489">
        <v>12.757400000000001</v>
      </c>
      <c r="BK39" s="489">
        <v>12.78201</v>
      </c>
      <c r="BL39" s="489">
        <v>13.141360000000001</v>
      </c>
      <c r="BM39" s="489">
        <v>13.46965</v>
      </c>
      <c r="BN39" s="489">
        <v>13.634600000000001</v>
      </c>
      <c r="BO39" s="489">
        <v>13.869059999999999</v>
      </c>
      <c r="BP39" s="489">
        <v>13.79771</v>
      </c>
      <c r="BQ39" s="489">
        <v>13.753450000000001</v>
      </c>
      <c r="BR39" s="489">
        <v>13.798209999999999</v>
      </c>
      <c r="BS39" s="489">
        <v>13.6534</v>
      </c>
      <c r="BT39" s="489">
        <v>13.387869999999999</v>
      </c>
      <c r="BU39" s="489">
        <v>13.621309999999999</v>
      </c>
      <c r="BV39" s="489">
        <v>13.01979</v>
      </c>
    </row>
    <row r="40" spans="1:74" s="263" customFormat="1" ht="9.6" customHeight="1" x14ac:dyDescent="0.2">
      <c r="A40" s="56"/>
      <c r="B40" s="806"/>
      <c r="C40" s="807"/>
      <c r="D40" s="807"/>
      <c r="E40" s="807"/>
      <c r="F40" s="807"/>
      <c r="G40" s="807"/>
      <c r="H40" s="807"/>
      <c r="I40" s="807"/>
      <c r="J40" s="807"/>
      <c r="K40" s="807"/>
      <c r="L40" s="807"/>
      <c r="M40" s="807"/>
      <c r="N40" s="807"/>
      <c r="O40" s="807"/>
      <c r="P40" s="807"/>
      <c r="Q40" s="807"/>
      <c r="R40" s="807"/>
      <c r="S40" s="807"/>
      <c r="T40" s="807"/>
      <c r="U40" s="807"/>
      <c r="V40" s="807"/>
      <c r="W40" s="807"/>
      <c r="X40" s="807"/>
      <c r="Y40" s="807"/>
      <c r="Z40" s="807"/>
      <c r="AA40" s="807"/>
      <c r="AB40" s="807"/>
      <c r="AC40" s="807"/>
      <c r="AD40" s="807"/>
      <c r="AE40" s="807"/>
      <c r="AF40" s="807"/>
      <c r="AG40" s="807"/>
      <c r="AH40" s="807"/>
      <c r="AI40" s="807"/>
      <c r="AJ40" s="807"/>
      <c r="AK40" s="807"/>
      <c r="AL40" s="807"/>
      <c r="AM40" s="308"/>
      <c r="AY40" s="414"/>
      <c r="AZ40" s="414"/>
      <c r="BA40" s="414"/>
      <c r="BB40" s="414"/>
      <c r="BC40" s="414"/>
      <c r="BD40" s="653"/>
      <c r="BE40" s="653"/>
      <c r="BF40" s="653"/>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781" t="s">
        <v>1003</v>
      </c>
      <c r="C41" s="782"/>
      <c r="D41" s="782"/>
      <c r="E41" s="782"/>
      <c r="F41" s="782"/>
      <c r="G41" s="782"/>
      <c r="H41" s="782"/>
      <c r="I41" s="782"/>
      <c r="J41" s="782"/>
      <c r="K41" s="782"/>
      <c r="L41" s="782"/>
      <c r="M41" s="782"/>
      <c r="N41" s="782"/>
      <c r="O41" s="782"/>
      <c r="P41" s="782"/>
      <c r="Q41" s="782"/>
      <c r="AY41" s="501"/>
      <c r="AZ41" s="501"/>
      <c r="BA41" s="501"/>
      <c r="BB41" s="501"/>
      <c r="BC41" s="501"/>
      <c r="BD41" s="654"/>
      <c r="BE41" s="654"/>
      <c r="BF41" s="654"/>
      <c r="BG41" s="501"/>
      <c r="BH41" s="501"/>
      <c r="BI41" s="501"/>
      <c r="BJ41" s="501"/>
      <c r="BK41" s="483"/>
    </row>
    <row r="42" spans="1:74" s="263" customFormat="1" ht="12" customHeight="1" x14ac:dyDescent="0.2">
      <c r="A42" s="56"/>
      <c r="B42" s="790" t="s">
        <v>137</v>
      </c>
      <c r="C42" s="782"/>
      <c r="D42" s="782"/>
      <c r="E42" s="782"/>
      <c r="F42" s="782"/>
      <c r="G42" s="782"/>
      <c r="H42" s="782"/>
      <c r="I42" s="782"/>
      <c r="J42" s="782"/>
      <c r="K42" s="782"/>
      <c r="L42" s="782"/>
      <c r="M42" s="782"/>
      <c r="N42" s="782"/>
      <c r="O42" s="782"/>
      <c r="P42" s="782"/>
      <c r="Q42" s="782"/>
      <c r="AY42" s="501"/>
      <c r="AZ42" s="501"/>
      <c r="BA42" s="501"/>
      <c r="BB42" s="501"/>
      <c r="BC42" s="501"/>
      <c r="BD42" s="654"/>
      <c r="BE42" s="654"/>
      <c r="BF42" s="654"/>
      <c r="BG42" s="765"/>
      <c r="BH42" s="501"/>
      <c r="BI42" s="501"/>
      <c r="BJ42" s="501"/>
      <c r="BK42" s="483"/>
    </row>
    <row r="43" spans="1:74" s="435" customFormat="1" ht="12" customHeight="1" x14ac:dyDescent="0.2">
      <c r="A43" s="434"/>
      <c r="B43" s="811" t="s">
        <v>1034</v>
      </c>
      <c r="C43" s="804"/>
      <c r="D43" s="804"/>
      <c r="E43" s="804"/>
      <c r="F43" s="804"/>
      <c r="G43" s="804"/>
      <c r="H43" s="804"/>
      <c r="I43" s="804"/>
      <c r="J43" s="804"/>
      <c r="K43" s="804"/>
      <c r="L43" s="804"/>
      <c r="M43" s="804"/>
      <c r="N43" s="804"/>
      <c r="O43" s="804"/>
      <c r="P43" s="804"/>
      <c r="Q43" s="800"/>
      <c r="AY43" s="502"/>
      <c r="AZ43" s="502"/>
      <c r="BA43" s="502"/>
      <c r="BB43" s="502"/>
      <c r="BC43" s="502"/>
      <c r="BD43" s="655"/>
      <c r="BE43" s="655"/>
      <c r="BF43" s="655"/>
      <c r="BG43" s="502"/>
      <c r="BH43" s="502"/>
      <c r="BI43" s="502"/>
      <c r="BJ43" s="502"/>
    </row>
    <row r="44" spans="1:74" s="435" customFormat="1" ht="12" customHeight="1" x14ac:dyDescent="0.2">
      <c r="A44" s="434"/>
      <c r="B44" s="811" t="s">
        <v>1035</v>
      </c>
      <c r="C44" s="804"/>
      <c r="D44" s="804"/>
      <c r="E44" s="804"/>
      <c r="F44" s="804"/>
      <c r="G44" s="804"/>
      <c r="H44" s="804"/>
      <c r="I44" s="804"/>
      <c r="J44" s="804"/>
      <c r="K44" s="804"/>
      <c r="L44" s="804"/>
      <c r="M44" s="804"/>
      <c r="N44" s="804"/>
      <c r="O44" s="804"/>
      <c r="P44" s="804"/>
      <c r="Q44" s="800"/>
      <c r="AY44" s="502"/>
      <c r="AZ44" s="502"/>
      <c r="BA44" s="502"/>
      <c r="BB44" s="502"/>
      <c r="BC44" s="502"/>
      <c r="BD44" s="655"/>
      <c r="BE44" s="655"/>
      <c r="BF44" s="655"/>
      <c r="BG44" s="502"/>
      <c r="BH44" s="502"/>
      <c r="BI44" s="502"/>
      <c r="BJ44" s="502"/>
    </row>
    <row r="45" spans="1:74" s="435" customFormat="1" ht="12" customHeight="1" x14ac:dyDescent="0.2">
      <c r="A45" s="434"/>
      <c r="B45" s="810" t="s">
        <v>1200</v>
      </c>
      <c r="C45" s="804"/>
      <c r="D45" s="804"/>
      <c r="E45" s="804"/>
      <c r="F45" s="804"/>
      <c r="G45" s="804"/>
      <c r="H45" s="804"/>
      <c r="I45" s="804"/>
      <c r="J45" s="804"/>
      <c r="K45" s="804"/>
      <c r="L45" s="804"/>
      <c r="M45" s="804"/>
      <c r="N45" s="804"/>
      <c r="O45" s="804"/>
      <c r="P45" s="804"/>
      <c r="Q45" s="800"/>
      <c r="AY45" s="502"/>
      <c r="AZ45" s="502"/>
      <c r="BA45" s="502"/>
      <c r="BB45" s="502"/>
      <c r="BC45" s="502"/>
      <c r="BD45" s="655"/>
      <c r="BE45" s="655"/>
      <c r="BF45" s="655"/>
      <c r="BG45" s="502"/>
      <c r="BH45" s="502"/>
      <c r="BI45" s="502"/>
      <c r="BJ45" s="502"/>
    </row>
    <row r="46" spans="1:74" s="435" customFormat="1" ht="12" customHeight="1" x14ac:dyDescent="0.2">
      <c r="A46" s="434"/>
      <c r="B46" s="803" t="s">
        <v>1028</v>
      </c>
      <c r="C46" s="804"/>
      <c r="D46" s="804"/>
      <c r="E46" s="804"/>
      <c r="F46" s="804"/>
      <c r="G46" s="804"/>
      <c r="H46" s="804"/>
      <c r="I46" s="804"/>
      <c r="J46" s="804"/>
      <c r="K46" s="804"/>
      <c r="L46" s="804"/>
      <c r="M46" s="804"/>
      <c r="N46" s="804"/>
      <c r="O46" s="804"/>
      <c r="P46" s="804"/>
      <c r="Q46" s="800"/>
      <c r="AY46" s="502"/>
      <c r="AZ46" s="502"/>
      <c r="BA46" s="502"/>
      <c r="BB46" s="502"/>
      <c r="BC46" s="502"/>
      <c r="BD46" s="655"/>
      <c r="BE46" s="655"/>
      <c r="BF46" s="655"/>
      <c r="BG46" s="502"/>
      <c r="BH46" s="502"/>
      <c r="BI46" s="502"/>
      <c r="BJ46" s="502"/>
    </row>
    <row r="47" spans="1:74" s="435" customFormat="1" ht="12" customHeight="1" x14ac:dyDescent="0.2">
      <c r="A47" s="434"/>
      <c r="B47" s="798" t="s">
        <v>1036</v>
      </c>
      <c r="C47" s="799"/>
      <c r="D47" s="799"/>
      <c r="E47" s="799"/>
      <c r="F47" s="799"/>
      <c r="G47" s="799"/>
      <c r="H47" s="799"/>
      <c r="I47" s="799"/>
      <c r="J47" s="799"/>
      <c r="K47" s="799"/>
      <c r="L47" s="799"/>
      <c r="M47" s="799"/>
      <c r="N47" s="799"/>
      <c r="O47" s="799"/>
      <c r="P47" s="799"/>
      <c r="Q47" s="799"/>
      <c r="AY47" s="502"/>
      <c r="AZ47" s="502"/>
      <c r="BA47" s="502"/>
      <c r="BB47" s="502"/>
      <c r="BC47" s="502"/>
      <c r="BD47" s="655"/>
      <c r="BE47" s="655"/>
      <c r="BF47" s="655"/>
      <c r="BG47" s="502"/>
      <c r="BH47" s="502"/>
      <c r="BI47" s="502"/>
      <c r="BJ47" s="502"/>
    </row>
    <row r="48" spans="1:74" s="435" customFormat="1" ht="12" customHeight="1" x14ac:dyDescent="0.2">
      <c r="A48" s="434"/>
      <c r="B48" s="803" t="s">
        <v>1037</v>
      </c>
      <c r="C48" s="804"/>
      <c r="D48" s="804"/>
      <c r="E48" s="804"/>
      <c r="F48" s="804"/>
      <c r="G48" s="804"/>
      <c r="H48" s="804"/>
      <c r="I48" s="804"/>
      <c r="J48" s="804"/>
      <c r="K48" s="804"/>
      <c r="L48" s="804"/>
      <c r="M48" s="804"/>
      <c r="N48" s="804"/>
      <c r="O48" s="804"/>
      <c r="P48" s="804"/>
      <c r="Q48" s="800"/>
      <c r="AY48" s="502"/>
      <c r="AZ48" s="502"/>
      <c r="BA48" s="502"/>
      <c r="BB48" s="502"/>
      <c r="BC48" s="502"/>
      <c r="BD48" s="655"/>
      <c r="BE48" s="655"/>
      <c r="BF48" s="655"/>
      <c r="BG48" s="502"/>
      <c r="BH48" s="502"/>
      <c r="BI48" s="502"/>
      <c r="BJ48" s="502"/>
    </row>
    <row r="49" spans="1:74" s="435" customFormat="1" ht="12" customHeight="1" x14ac:dyDescent="0.2">
      <c r="A49" s="434"/>
      <c r="B49" s="813" t="s">
        <v>1038</v>
      </c>
      <c r="C49" s="800"/>
      <c r="D49" s="800"/>
      <c r="E49" s="800"/>
      <c r="F49" s="800"/>
      <c r="G49" s="800"/>
      <c r="H49" s="800"/>
      <c r="I49" s="800"/>
      <c r="J49" s="800"/>
      <c r="K49" s="800"/>
      <c r="L49" s="800"/>
      <c r="M49" s="800"/>
      <c r="N49" s="800"/>
      <c r="O49" s="800"/>
      <c r="P49" s="800"/>
      <c r="Q49" s="800"/>
      <c r="AY49" s="502"/>
      <c r="AZ49" s="502"/>
      <c r="BA49" s="502"/>
      <c r="BB49" s="502"/>
      <c r="BC49" s="502"/>
      <c r="BD49" s="655"/>
      <c r="BE49" s="655"/>
      <c r="BF49" s="655"/>
      <c r="BG49" s="502"/>
      <c r="BH49" s="502"/>
      <c r="BI49" s="502"/>
      <c r="BJ49" s="502"/>
    </row>
    <row r="50" spans="1:74" s="435" customFormat="1" ht="12" customHeight="1" x14ac:dyDescent="0.2">
      <c r="A50" s="434"/>
      <c r="B50" s="809" t="s">
        <v>860</v>
      </c>
      <c r="C50" s="800"/>
      <c r="D50" s="800"/>
      <c r="E50" s="800"/>
      <c r="F50" s="800"/>
      <c r="G50" s="800"/>
      <c r="H50" s="800"/>
      <c r="I50" s="800"/>
      <c r="J50" s="800"/>
      <c r="K50" s="800"/>
      <c r="L50" s="800"/>
      <c r="M50" s="800"/>
      <c r="N50" s="800"/>
      <c r="O50" s="800"/>
      <c r="P50" s="800"/>
      <c r="Q50" s="800"/>
      <c r="AY50" s="502"/>
      <c r="AZ50" s="502"/>
      <c r="BA50" s="502"/>
      <c r="BB50" s="502"/>
      <c r="BC50" s="502"/>
      <c r="BD50" s="655"/>
      <c r="BE50" s="655"/>
      <c r="BF50" s="655"/>
      <c r="BG50" s="502"/>
      <c r="BH50" s="502"/>
      <c r="BI50" s="502"/>
      <c r="BJ50" s="502"/>
    </row>
    <row r="51" spans="1:74" s="435" customFormat="1" ht="12" customHeight="1" x14ac:dyDescent="0.2">
      <c r="A51" s="434"/>
      <c r="B51" s="798" t="s">
        <v>1032</v>
      </c>
      <c r="C51" s="799"/>
      <c r="D51" s="799"/>
      <c r="E51" s="799"/>
      <c r="F51" s="799"/>
      <c r="G51" s="799"/>
      <c r="H51" s="799"/>
      <c r="I51" s="799"/>
      <c r="J51" s="799"/>
      <c r="K51" s="799"/>
      <c r="L51" s="799"/>
      <c r="M51" s="799"/>
      <c r="N51" s="799"/>
      <c r="O51" s="799"/>
      <c r="P51" s="799"/>
      <c r="Q51" s="800"/>
      <c r="AY51" s="502"/>
      <c r="AZ51" s="502"/>
      <c r="BA51" s="502"/>
      <c r="BB51" s="502"/>
      <c r="BC51" s="502"/>
      <c r="BD51" s="655"/>
      <c r="BE51" s="655"/>
      <c r="BF51" s="655"/>
      <c r="BG51" s="502"/>
      <c r="BH51" s="502"/>
      <c r="BI51" s="502"/>
      <c r="BJ51" s="502"/>
    </row>
    <row r="52" spans="1:74" s="437" customFormat="1" ht="12" customHeight="1" x14ac:dyDescent="0.2">
      <c r="A52" s="436"/>
      <c r="B52" s="812" t="s">
        <v>1129</v>
      </c>
      <c r="C52" s="800"/>
      <c r="D52" s="800"/>
      <c r="E52" s="800"/>
      <c r="F52" s="800"/>
      <c r="G52" s="800"/>
      <c r="H52" s="800"/>
      <c r="I52" s="800"/>
      <c r="J52" s="800"/>
      <c r="K52" s="800"/>
      <c r="L52" s="800"/>
      <c r="M52" s="800"/>
      <c r="N52" s="800"/>
      <c r="O52" s="800"/>
      <c r="P52" s="800"/>
      <c r="Q52" s="800"/>
      <c r="AY52" s="503"/>
      <c r="AZ52" s="503"/>
      <c r="BA52" s="503"/>
      <c r="BB52" s="503"/>
      <c r="BC52" s="503"/>
      <c r="BD52" s="656"/>
      <c r="BE52" s="656"/>
      <c r="BF52" s="656"/>
      <c r="BG52" s="503"/>
      <c r="BH52" s="503"/>
      <c r="BI52" s="503"/>
      <c r="BJ52" s="503"/>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6"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C17" activePane="bottomRight" state="frozen"/>
      <selection activeCell="BF63" sqref="BF63"/>
      <selection pane="topRight" activeCell="BF63" sqref="BF63"/>
      <selection pane="bottomLeft" activeCell="BF63" sqref="BF63"/>
      <selection pane="bottomRight" activeCell="D47" sqref="D47"/>
    </sheetView>
  </sheetViews>
  <sheetFormatPr defaultColWidth="8.5703125" defaultRowHeight="11.25" x14ac:dyDescent="0.2"/>
  <cols>
    <col min="1" max="1" width="17.42578125" style="162" customWidth="1"/>
    <col min="2" max="2" width="25.42578125" style="153" customWidth="1"/>
    <col min="3" max="50" width="6.5703125" style="153" customWidth="1"/>
    <col min="51" max="55" width="6.5703125" style="494" customWidth="1"/>
    <col min="56" max="58" width="6.5703125" style="644" customWidth="1"/>
    <col min="59" max="62" width="6.5703125" style="494" customWidth="1"/>
    <col min="63" max="74" width="6.5703125" style="153" customWidth="1"/>
    <col min="75" max="16384" width="8.5703125" style="153"/>
  </cols>
  <sheetData>
    <row r="1" spans="1:74" ht="12.75" x14ac:dyDescent="0.2">
      <c r="A1" s="791" t="s">
        <v>982</v>
      </c>
      <c r="B1" s="816" t="s">
        <v>1101</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row>
    <row r="2" spans="1:74" ht="12.75" x14ac:dyDescent="0.2">
      <c r="A2" s="792"/>
      <c r="B2" s="541" t="str">
        <f>"U.S. Energy Information Administration  |  Short-Term Energy Outlook  - "&amp;Dates!D1</f>
        <v>U.S. Energy Information Administration  |  Short-Term Energy Outlook  - March 2019</v>
      </c>
      <c r="C2" s="544"/>
      <c r="D2" s="544"/>
      <c r="E2" s="544"/>
      <c r="F2" s="544"/>
      <c r="G2" s="544"/>
      <c r="H2" s="544"/>
      <c r="I2" s="544"/>
      <c r="J2" s="544"/>
    </row>
    <row r="3" spans="1:74" s="12" customFormat="1" ht="12.75" x14ac:dyDescent="0.2">
      <c r="A3" s="14"/>
      <c r="B3" s="15"/>
      <c r="C3" s="796">
        <f>Dates!D3</f>
        <v>2015</v>
      </c>
      <c r="D3" s="787"/>
      <c r="E3" s="787"/>
      <c r="F3" s="787"/>
      <c r="G3" s="787"/>
      <c r="H3" s="787"/>
      <c r="I3" s="787"/>
      <c r="J3" s="787"/>
      <c r="K3" s="787"/>
      <c r="L3" s="787"/>
      <c r="M3" s="787"/>
      <c r="N3" s="788"/>
      <c r="O3" s="796">
        <f>C3+1</f>
        <v>2016</v>
      </c>
      <c r="P3" s="797"/>
      <c r="Q3" s="797"/>
      <c r="R3" s="797"/>
      <c r="S3" s="797"/>
      <c r="T3" s="797"/>
      <c r="U3" s="797"/>
      <c r="V3" s="797"/>
      <c r="W3" s="797"/>
      <c r="X3" s="787"/>
      <c r="Y3" s="787"/>
      <c r="Z3" s="788"/>
      <c r="AA3" s="786">
        <f>O3+1</f>
        <v>2017</v>
      </c>
      <c r="AB3" s="787"/>
      <c r="AC3" s="787"/>
      <c r="AD3" s="787"/>
      <c r="AE3" s="787"/>
      <c r="AF3" s="787"/>
      <c r="AG3" s="787"/>
      <c r="AH3" s="787"/>
      <c r="AI3" s="787"/>
      <c r="AJ3" s="787"/>
      <c r="AK3" s="787"/>
      <c r="AL3" s="788"/>
      <c r="AM3" s="786">
        <f>AA3+1</f>
        <v>2018</v>
      </c>
      <c r="AN3" s="787"/>
      <c r="AO3" s="787"/>
      <c r="AP3" s="787"/>
      <c r="AQ3" s="787"/>
      <c r="AR3" s="787"/>
      <c r="AS3" s="787"/>
      <c r="AT3" s="787"/>
      <c r="AU3" s="787"/>
      <c r="AV3" s="787"/>
      <c r="AW3" s="787"/>
      <c r="AX3" s="788"/>
      <c r="AY3" s="786">
        <f>AM3+1</f>
        <v>2019</v>
      </c>
      <c r="AZ3" s="793"/>
      <c r="BA3" s="793"/>
      <c r="BB3" s="793"/>
      <c r="BC3" s="793"/>
      <c r="BD3" s="793"/>
      <c r="BE3" s="793"/>
      <c r="BF3" s="793"/>
      <c r="BG3" s="793"/>
      <c r="BH3" s="793"/>
      <c r="BI3" s="793"/>
      <c r="BJ3" s="794"/>
      <c r="BK3" s="786">
        <f>AY3+1</f>
        <v>2020</v>
      </c>
      <c r="BL3" s="787"/>
      <c r="BM3" s="787"/>
      <c r="BN3" s="787"/>
      <c r="BO3" s="787"/>
      <c r="BP3" s="787"/>
      <c r="BQ3" s="787"/>
      <c r="BR3" s="787"/>
      <c r="BS3" s="787"/>
      <c r="BT3" s="787"/>
      <c r="BU3" s="787"/>
      <c r="BV3" s="788"/>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B5" s="254" t="s">
        <v>992</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252"/>
      <c r="BE5" s="252"/>
      <c r="BF5" s="252"/>
      <c r="BG5" s="252"/>
      <c r="BH5" s="252"/>
      <c r="BI5" s="252"/>
      <c r="BJ5" s="409"/>
      <c r="BK5" s="409"/>
      <c r="BL5" s="409"/>
      <c r="BM5" s="409"/>
      <c r="BN5" s="409"/>
      <c r="BO5" s="409"/>
      <c r="BP5" s="409"/>
      <c r="BQ5" s="409"/>
      <c r="BR5" s="409"/>
      <c r="BS5" s="409"/>
      <c r="BT5" s="409"/>
      <c r="BU5" s="409"/>
      <c r="BV5" s="409"/>
    </row>
    <row r="6" spans="1:74" ht="11.1" customHeight="1" x14ac:dyDescent="0.2">
      <c r="A6" s="162" t="s">
        <v>310</v>
      </c>
      <c r="B6" s="173" t="s">
        <v>259</v>
      </c>
      <c r="C6" s="252">
        <v>26.940158387</v>
      </c>
      <c r="D6" s="252">
        <v>27.119178142999999</v>
      </c>
      <c r="E6" s="252">
        <v>27.138986418999998</v>
      </c>
      <c r="F6" s="252">
        <v>27.082308999999999</v>
      </c>
      <c r="G6" s="252">
        <v>26.677442289999998</v>
      </c>
      <c r="H6" s="252">
        <v>26.725873666999998</v>
      </c>
      <c r="I6" s="252">
        <v>27.352128677</v>
      </c>
      <c r="J6" s="252">
        <v>27.375580418999998</v>
      </c>
      <c r="K6" s="252">
        <v>26.907220667000001</v>
      </c>
      <c r="L6" s="252">
        <v>27.222610289999999</v>
      </c>
      <c r="M6" s="252">
        <v>27.546268667</v>
      </c>
      <c r="N6" s="252">
        <v>27.569355032000001</v>
      </c>
      <c r="O6" s="252">
        <v>27.470365709999999</v>
      </c>
      <c r="P6" s="252">
        <v>27.138953379</v>
      </c>
      <c r="Q6" s="252">
        <v>27.204766128999999</v>
      </c>
      <c r="R6" s="252">
        <v>26.620859667000001</v>
      </c>
      <c r="S6" s="252">
        <v>26.059532097000002</v>
      </c>
      <c r="T6" s="252">
        <v>25.958648</v>
      </c>
      <c r="U6" s="252">
        <v>26.990318548000001</v>
      </c>
      <c r="V6" s="252">
        <v>26.624040677</v>
      </c>
      <c r="W6" s="252">
        <v>26.031745333</v>
      </c>
      <c r="X6" s="252">
        <v>26.876426902999999</v>
      </c>
      <c r="Y6" s="252">
        <v>27.616894333000001</v>
      </c>
      <c r="Z6" s="252">
        <v>26.953329387</v>
      </c>
      <c r="AA6" s="252">
        <v>27.133971419000002</v>
      </c>
      <c r="AB6" s="252">
        <v>27.605946285999998</v>
      </c>
      <c r="AC6" s="252">
        <v>27.63081571</v>
      </c>
      <c r="AD6" s="252">
        <v>27.044166000000001</v>
      </c>
      <c r="AE6" s="252">
        <v>27.237820386999999</v>
      </c>
      <c r="AF6" s="252">
        <v>27.180229333</v>
      </c>
      <c r="AG6" s="252">
        <v>27.665533676999999</v>
      </c>
      <c r="AH6" s="252">
        <v>27.585358289999999</v>
      </c>
      <c r="AI6" s="252">
        <v>27.141143</v>
      </c>
      <c r="AJ6" s="252">
        <v>28.191645354999999</v>
      </c>
      <c r="AK6" s="252">
        <v>29.033658333000002</v>
      </c>
      <c r="AL6" s="252">
        <v>28.634898387</v>
      </c>
      <c r="AM6" s="252">
        <v>28.799509451999999</v>
      </c>
      <c r="AN6" s="252">
        <v>29.167370714</v>
      </c>
      <c r="AO6" s="252">
        <v>29.441650773999999</v>
      </c>
      <c r="AP6" s="252">
        <v>29.277604</v>
      </c>
      <c r="AQ6" s="252">
        <v>29.111041838999999</v>
      </c>
      <c r="AR6" s="252">
        <v>29.423920667000001</v>
      </c>
      <c r="AS6" s="252">
        <v>30.165432160999998</v>
      </c>
      <c r="AT6" s="252">
        <v>30.695842968000001</v>
      </c>
      <c r="AU6" s="252">
        <v>30.349479667000001</v>
      </c>
      <c r="AV6" s="252">
        <v>30.826577160999999</v>
      </c>
      <c r="AW6" s="252">
        <v>31.098543332999999</v>
      </c>
      <c r="AX6" s="252">
        <v>31.07998766</v>
      </c>
      <c r="AY6" s="252">
        <v>30.583523754000002</v>
      </c>
      <c r="AZ6" s="252">
        <v>31.066564499999998</v>
      </c>
      <c r="BA6" s="409">
        <v>31.335433207000001</v>
      </c>
      <c r="BB6" s="409">
        <v>31.522566633</v>
      </c>
      <c r="BC6" s="409">
        <v>31.717789961000001</v>
      </c>
      <c r="BD6" s="409">
        <v>31.758594835</v>
      </c>
      <c r="BE6" s="409">
        <v>31.871092431000001</v>
      </c>
      <c r="BF6" s="409">
        <v>31.804065959999999</v>
      </c>
      <c r="BG6" s="409">
        <v>31.741570914</v>
      </c>
      <c r="BH6" s="409">
        <v>32.303928716999998</v>
      </c>
      <c r="BI6" s="409">
        <v>32.572383973000001</v>
      </c>
      <c r="BJ6" s="409">
        <v>32.564292076999998</v>
      </c>
      <c r="BK6" s="409">
        <v>32.730044038999999</v>
      </c>
      <c r="BL6" s="409">
        <v>32.773916388000004</v>
      </c>
      <c r="BM6" s="409">
        <v>33.013524500999999</v>
      </c>
      <c r="BN6" s="409">
        <v>33.190349935</v>
      </c>
      <c r="BO6" s="409">
        <v>33.245692695000002</v>
      </c>
      <c r="BP6" s="409">
        <v>33.334885161000003</v>
      </c>
      <c r="BQ6" s="409">
        <v>33.315300743000002</v>
      </c>
      <c r="BR6" s="409">
        <v>33.417074417000002</v>
      </c>
      <c r="BS6" s="409">
        <v>33.372298768999997</v>
      </c>
      <c r="BT6" s="409">
        <v>33.852087160000004</v>
      </c>
      <c r="BU6" s="409">
        <v>34.120648893000002</v>
      </c>
      <c r="BV6" s="409">
        <v>34.098081055000002</v>
      </c>
    </row>
    <row r="7" spans="1:74" ht="11.1" customHeight="1" x14ac:dyDescent="0.2">
      <c r="A7" s="162" t="s">
        <v>306</v>
      </c>
      <c r="B7" s="173" t="s">
        <v>260</v>
      </c>
      <c r="C7" s="252">
        <v>14.775651387</v>
      </c>
      <c r="D7" s="252">
        <v>14.942316142999999</v>
      </c>
      <c r="E7" s="252">
        <v>15.077128418999999</v>
      </c>
      <c r="F7" s="252">
        <v>15.351193</v>
      </c>
      <c r="G7" s="252">
        <v>15.211940289999999</v>
      </c>
      <c r="H7" s="252">
        <v>15.048440666999999</v>
      </c>
      <c r="I7" s="252">
        <v>15.228178677000001</v>
      </c>
      <c r="J7" s="252">
        <v>15.220453419</v>
      </c>
      <c r="K7" s="252">
        <v>15.238064667</v>
      </c>
      <c r="L7" s="252">
        <v>15.21824129</v>
      </c>
      <c r="M7" s="252">
        <v>15.230202667</v>
      </c>
      <c r="N7" s="252">
        <v>15.119084032</v>
      </c>
      <c r="O7" s="252">
        <v>14.997329710000001</v>
      </c>
      <c r="P7" s="252">
        <v>14.831548378999999</v>
      </c>
      <c r="Q7" s="252">
        <v>15.031519128999999</v>
      </c>
      <c r="R7" s="252">
        <v>14.857672666999999</v>
      </c>
      <c r="S7" s="252">
        <v>15.027552096999999</v>
      </c>
      <c r="T7" s="252">
        <v>14.827207</v>
      </c>
      <c r="U7" s="252">
        <v>14.832969547999999</v>
      </c>
      <c r="V7" s="252">
        <v>14.635611677</v>
      </c>
      <c r="W7" s="252">
        <v>14.441927333000001</v>
      </c>
      <c r="X7" s="252">
        <v>14.760360903</v>
      </c>
      <c r="Y7" s="252">
        <v>14.985661332999999</v>
      </c>
      <c r="Z7" s="252">
        <v>14.713972387</v>
      </c>
      <c r="AA7" s="252">
        <v>14.741446419000001</v>
      </c>
      <c r="AB7" s="252">
        <v>15.155421285999999</v>
      </c>
      <c r="AC7" s="252">
        <v>15.33729071</v>
      </c>
      <c r="AD7" s="252">
        <v>15.255641000000001</v>
      </c>
      <c r="AE7" s="252">
        <v>15.464295387</v>
      </c>
      <c r="AF7" s="252">
        <v>15.464704333</v>
      </c>
      <c r="AG7" s="252">
        <v>15.554008677000001</v>
      </c>
      <c r="AH7" s="252">
        <v>15.568833290000001</v>
      </c>
      <c r="AI7" s="252">
        <v>15.609617999999999</v>
      </c>
      <c r="AJ7" s="252">
        <v>16.227120355</v>
      </c>
      <c r="AK7" s="252">
        <v>16.851133333</v>
      </c>
      <c r="AL7" s="252">
        <v>16.586373386999998</v>
      </c>
      <c r="AM7" s="252">
        <v>16.365984451999999</v>
      </c>
      <c r="AN7" s="252">
        <v>16.773845714</v>
      </c>
      <c r="AO7" s="252">
        <v>17.156125773999999</v>
      </c>
      <c r="AP7" s="252">
        <v>17.246079000000002</v>
      </c>
      <c r="AQ7" s="252">
        <v>17.324516839000001</v>
      </c>
      <c r="AR7" s="252">
        <v>17.598395666999998</v>
      </c>
      <c r="AS7" s="252">
        <v>17.978907160999999</v>
      </c>
      <c r="AT7" s="252">
        <v>18.577317967999999</v>
      </c>
      <c r="AU7" s="252">
        <v>18.662954667000001</v>
      </c>
      <c r="AV7" s="252">
        <v>18.647052161000001</v>
      </c>
      <c r="AW7" s="252">
        <v>19.077018333000002</v>
      </c>
      <c r="AX7" s="252">
        <v>19.006628297999999</v>
      </c>
      <c r="AY7" s="252">
        <v>19.015285002999999</v>
      </c>
      <c r="AZ7" s="252">
        <v>19.138820537000001</v>
      </c>
      <c r="BA7" s="409">
        <v>19.476198799999999</v>
      </c>
      <c r="BB7" s="409">
        <v>19.612162900000001</v>
      </c>
      <c r="BC7" s="409">
        <v>19.803338499999999</v>
      </c>
      <c r="BD7" s="409">
        <v>19.8189022</v>
      </c>
      <c r="BE7" s="409">
        <v>19.845839099999999</v>
      </c>
      <c r="BF7" s="409">
        <v>19.938211299999999</v>
      </c>
      <c r="BG7" s="409">
        <v>19.903001400000001</v>
      </c>
      <c r="BH7" s="409">
        <v>20.137153699999999</v>
      </c>
      <c r="BI7" s="409">
        <v>20.388042500000001</v>
      </c>
      <c r="BJ7" s="409">
        <v>20.4074651</v>
      </c>
      <c r="BK7" s="409">
        <v>20.435063</v>
      </c>
      <c r="BL7" s="409">
        <v>20.4455399</v>
      </c>
      <c r="BM7" s="409">
        <v>20.696562499999999</v>
      </c>
      <c r="BN7" s="409">
        <v>20.823524800000001</v>
      </c>
      <c r="BO7" s="409">
        <v>20.9837919</v>
      </c>
      <c r="BP7" s="409">
        <v>21.009109299999999</v>
      </c>
      <c r="BQ7" s="409">
        <v>20.982252200000001</v>
      </c>
      <c r="BR7" s="409">
        <v>21.123659199999999</v>
      </c>
      <c r="BS7" s="409">
        <v>21.122613300000001</v>
      </c>
      <c r="BT7" s="409">
        <v>21.2755075</v>
      </c>
      <c r="BU7" s="409">
        <v>21.497992499999999</v>
      </c>
      <c r="BV7" s="409">
        <v>21.4890458</v>
      </c>
    </row>
    <row r="8" spans="1:74" ht="11.1" customHeight="1" x14ac:dyDescent="0.2">
      <c r="A8" s="162" t="s">
        <v>307</v>
      </c>
      <c r="B8" s="173" t="s">
        <v>281</v>
      </c>
      <c r="C8" s="252">
        <v>4.7024869999999996</v>
      </c>
      <c r="D8" s="252">
        <v>4.743487</v>
      </c>
      <c r="E8" s="252">
        <v>4.6324870000000002</v>
      </c>
      <c r="F8" s="252">
        <v>4.3004870000000004</v>
      </c>
      <c r="G8" s="252">
        <v>3.9994869999999998</v>
      </c>
      <c r="H8" s="252">
        <v>4.2044870000000003</v>
      </c>
      <c r="I8" s="252">
        <v>4.618487</v>
      </c>
      <c r="J8" s="252">
        <v>4.759487</v>
      </c>
      <c r="K8" s="252">
        <v>4.2994870000000001</v>
      </c>
      <c r="L8" s="252">
        <v>4.4194870000000002</v>
      </c>
      <c r="M8" s="252">
        <v>4.6864869999999996</v>
      </c>
      <c r="N8" s="252">
        <v>4.7734870000000003</v>
      </c>
      <c r="O8" s="252">
        <v>4.8144869999999997</v>
      </c>
      <c r="P8" s="252">
        <v>4.7344869999999997</v>
      </c>
      <c r="Q8" s="252">
        <v>4.6544869999999996</v>
      </c>
      <c r="R8" s="252">
        <v>4.3164870000000004</v>
      </c>
      <c r="S8" s="252">
        <v>3.6784870000000001</v>
      </c>
      <c r="T8" s="252">
        <v>3.9794870000000002</v>
      </c>
      <c r="U8" s="252">
        <v>4.6044869999999998</v>
      </c>
      <c r="V8" s="252">
        <v>4.7424869999999997</v>
      </c>
      <c r="W8" s="252">
        <v>4.7464870000000001</v>
      </c>
      <c r="X8" s="252">
        <v>4.8104870000000002</v>
      </c>
      <c r="Y8" s="252">
        <v>5.1324870000000002</v>
      </c>
      <c r="Z8" s="252">
        <v>4.9154869999999997</v>
      </c>
      <c r="AA8" s="252">
        <v>5.1144869999999996</v>
      </c>
      <c r="AB8" s="252">
        <v>5.134487</v>
      </c>
      <c r="AC8" s="252">
        <v>4.9044869999999996</v>
      </c>
      <c r="AD8" s="252">
        <v>4.4944870000000003</v>
      </c>
      <c r="AE8" s="252">
        <v>4.6274870000000004</v>
      </c>
      <c r="AF8" s="252">
        <v>4.6804870000000003</v>
      </c>
      <c r="AG8" s="252">
        <v>4.9574870000000004</v>
      </c>
      <c r="AH8" s="252">
        <v>5.1114870000000003</v>
      </c>
      <c r="AI8" s="252">
        <v>4.9274870000000002</v>
      </c>
      <c r="AJ8" s="252">
        <v>4.9394869999999997</v>
      </c>
      <c r="AK8" s="252">
        <v>5.267487</v>
      </c>
      <c r="AL8" s="252">
        <v>5.344487</v>
      </c>
      <c r="AM8" s="252">
        <v>5.1984870000000001</v>
      </c>
      <c r="AN8" s="252">
        <v>5.3614870000000003</v>
      </c>
      <c r="AO8" s="252">
        <v>5.3964869999999996</v>
      </c>
      <c r="AP8" s="252">
        <v>5.0234870000000003</v>
      </c>
      <c r="AQ8" s="252">
        <v>5.1734869999999997</v>
      </c>
      <c r="AR8" s="252">
        <v>5.0954870000000003</v>
      </c>
      <c r="AS8" s="252">
        <v>5.3084870000000004</v>
      </c>
      <c r="AT8" s="252">
        <v>5.4474869999999997</v>
      </c>
      <c r="AU8" s="252">
        <v>5.211487</v>
      </c>
      <c r="AV8" s="252">
        <v>5.4674870000000002</v>
      </c>
      <c r="AW8" s="252">
        <v>5.1524869999999998</v>
      </c>
      <c r="AX8" s="252">
        <v>5.3054242868000001</v>
      </c>
      <c r="AY8" s="252">
        <v>4.8878143613000002</v>
      </c>
      <c r="AZ8" s="252">
        <v>5.0440701130000001</v>
      </c>
      <c r="BA8" s="409">
        <v>4.9912950559000002</v>
      </c>
      <c r="BB8" s="409">
        <v>5.0501598352999997</v>
      </c>
      <c r="BC8" s="409">
        <v>5.1624173557999997</v>
      </c>
      <c r="BD8" s="409">
        <v>5.1755647455</v>
      </c>
      <c r="BE8" s="409">
        <v>5.1506136415999997</v>
      </c>
      <c r="BF8" s="409">
        <v>5.2051743516000002</v>
      </c>
      <c r="BG8" s="409">
        <v>5.2499682223999997</v>
      </c>
      <c r="BH8" s="409">
        <v>5.2543001552000002</v>
      </c>
      <c r="BI8" s="409">
        <v>5.2817023581000004</v>
      </c>
      <c r="BJ8" s="409">
        <v>5.2255360159000004</v>
      </c>
      <c r="BK8" s="409">
        <v>5.3515984552000004</v>
      </c>
      <c r="BL8" s="409">
        <v>5.3382935680000001</v>
      </c>
      <c r="BM8" s="409">
        <v>5.3007391412000002</v>
      </c>
      <c r="BN8" s="409">
        <v>5.3282407173999999</v>
      </c>
      <c r="BO8" s="409">
        <v>5.3071521050000001</v>
      </c>
      <c r="BP8" s="409">
        <v>5.3375641618999996</v>
      </c>
      <c r="BQ8" s="409">
        <v>5.3229429482999997</v>
      </c>
      <c r="BR8" s="409">
        <v>5.3710840054000002</v>
      </c>
      <c r="BS8" s="409">
        <v>5.4184649539</v>
      </c>
      <c r="BT8" s="409">
        <v>5.4198555436999998</v>
      </c>
      <c r="BU8" s="409">
        <v>5.4432577504999999</v>
      </c>
      <c r="BV8" s="409">
        <v>5.4053540866000001</v>
      </c>
    </row>
    <row r="9" spans="1:74" ht="11.1" customHeight="1" x14ac:dyDescent="0.2">
      <c r="A9" s="162" t="s">
        <v>308</v>
      </c>
      <c r="B9" s="173" t="s">
        <v>290</v>
      </c>
      <c r="C9" s="252">
        <v>2.635643</v>
      </c>
      <c r="D9" s="252">
        <v>2.711643</v>
      </c>
      <c r="E9" s="252">
        <v>2.6926429999999999</v>
      </c>
      <c r="F9" s="252">
        <v>2.5456430000000001</v>
      </c>
      <c r="G9" s="252">
        <v>2.5836429999999999</v>
      </c>
      <c r="H9" s="252">
        <v>2.6056430000000002</v>
      </c>
      <c r="I9" s="252">
        <v>2.6346430000000001</v>
      </c>
      <c r="J9" s="252">
        <v>2.6176430000000002</v>
      </c>
      <c r="K9" s="252">
        <v>2.6216430000000002</v>
      </c>
      <c r="L9" s="252">
        <v>2.6286429999999998</v>
      </c>
      <c r="M9" s="252">
        <v>2.6116429999999999</v>
      </c>
      <c r="N9" s="252">
        <v>2.6116429999999999</v>
      </c>
      <c r="O9" s="252">
        <v>2.6093709999999999</v>
      </c>
      <c r="P9" s="252">
        <v>2.5463710000000002</v>
      </c>
      <c r="Q9" s="252">
        <v>2.5383710000000002</v>
      </c>
      <c r="R9" s="252">
        <v>2.5093709999999998</v>
      </c>
      <c r="S9" s="252">
        <v>2.507371</v>
      </c>
      <c r="T9" s="252">
        <v>2.531371</v>
      </c>
      <c r="U9" s="252">
        <v>2.507371</v>
      </c>
      <c r="V9" s="252">
        <v>2.495371</v>
      </c>
      <c r="W9" s="252">
        <v>2.4463710000000001</v>
      </c>
      <c r="X9" s="252">
        <v>2.4233709999999999</v>
      </c>
      <c r="Y9" s="252">
        <v>2.4003709999999998</v>
      </c>
      <c r="Z9" s="252">
        <v>2.3603710000000002</v>
      </c>
      <c r="AA9" s="252">
        <v>2.3513709999999999</v>
      </c>
      <c r="AB9" s="252">
        <v>2.358371</v>
      </c>
      <c r="AC9" s="252">
        <v>2.354371</v>
      </c>
      <c r="AD9" s="252">
        <v>2.3393709999999999</v>
      </c>
      <c r="AE9" s="252">
        <v>2.3443710000000002</v>
      </c>
      <c r="AF9" s="252">
        <v>2.3333710000000001</v>
      </c>
      <c r="AG9" s="252">
        <v>2.3053710000000001</v>
      </c>
      <c r="AH9" s="252">
        <v>2.2303709999999999</v>
      </c>
      <c r="AI9" s="252">
        <v>2.0263710000000001</v>
      </c>
      <c r="AJ9" s="252">
        <v>2.197371</v>
      </c>
      <c r="AK9" s="252">
        <v>2.1433710000000001</v>
      </c>
      <c r="AL9" s="252">
        <v>2.144371</v>
      </c>
      <c r="AM9" s="252">
        <v>2.213371</v>
      </c>
      <c r="AN9" s="252">
        <v>2.1763710000000001</v>
      </c>
      <c r="AO9" s="252">
        <v>2.1393710000000001</v>
      </c>
      <c r="AP9" s="252">
        <v>2.1723710000000001</v>
      </c>
      <c r="AQ9" s="252">
        <v>2.1373709999999999</v>
      </c>
      <c r="AR9" s="252">
        <v>2.1193710000000001</v>
      </c>
      <c r="AS9" s="252">
        <v>2.116371</v>
      </c>
      <c r="AT9" s="252">
        <v>2.0823710000000002</v>
      </c>
      <c r="AU9" s="252">
        <v>2.0913710000000001</v>
      </c>
      <c r="AV9" s="252">
        <v>1.939371</v>
      </c>
      <c r="AW9" s="252">
        <v>2.0873710000000001</v>
      </c>
      <c r="AX9" s="252">
        <v>1.9546660478</v>
      </c>
      <c r="AY9" s="252">
        <v>1.8711859662999999</v>
      </c>
      <c r="AZ9" s="252">
        <v>2.0655983194999998</v>
      </c>
      <c r="BA9" s="409">
        <v>2.0579968289999999</v>
      </c>
      <c r="BB9" s="409">
        <v>2.0506288958000001</v>
      </c>
      <c r="BC9" s="409">
        <v>2.0434088957999998</v>
      </c>
      <c r="BD9" s="409">
        <v>2.0367155642000001</v>
      </c>
      <c r="BE9" s="409">
        <v>2.0296710580999999</v>
      </c>
      <c r="BF9" s="409">
        <v>2.0224894548000001</v>
      </c>
      <c r="BG9" s="409">
        <v>2.0155708356000002</v>
      </c>
      <c r="BH9" s="409">
        <v>2.0082490377000002</v>
      </c>
      <c r="BI9" s="409">
        <v>1.9981981901000001</v>
      </c>
      <c r="BJ9" s="409">
        <v>1.9917358758000001</v>
      </c>
      <c r="BK9" s="409">
        <v>1.9840362329000001</v>
      </c>
      <c r="BL9" s="409">
        <v>1.9780743687</v>
      </c>
      <c r="BM9" s="409">
        <v>1.9710840641</v>
      </c>
      <c r="BN9" s="409">
        <v>1.9642490325999999</v>
      </c>
      <c r="BO9" s="409">
        <v>1.9575268594999999</v>
      </c>
      <c r="BP9" s="409">
        <v>1.9513846893</v>
      </c>
      <c r="BQ9" s="409">
        <v>1.9448607767999999</v>
      </c>
      <c r="BR9" s="409">
        <v>1.9382035535</v>
      </c>
      <c r="BS9" s="409">
        <v>1.9318375798</v>
      </c>
      <c r="BT9" s="409">
        <v>1.9249764689</v>
      </c>
      <c r="BU9" s="409">
        <v>1.9176641775000001</v>
      </c>
      <c r="BV9" s="409">
        <v>1.9117051316</v>
      </c>
    </row>
    <row r="10" spans="1:74" ht="11.1" customHeight="1" x14ac:dyDescent="0.2">
      <c r="A10" s="162" t="s">
        <v>309</v>
      </c>
      <c r="B10" s="173" t="s">
        <v>284</v>
      </c>
      <c r="C10" s="252">
        <v>4.8263769999999999</v>
      </c>
      <c r="D10" s="252">
        <v>4.7217320000000003</v>
      </c>
      <c r="E10" s="252">
        <v>4.7367280000000003</v>
      </c>
      <c r="F10" s="252">
        <v>4.8849859999999996</v>
      </c>
      <c r="G10" s="252">
        <v>4.8823720000000002</v>
      </c>
      <c r="H10" s="252">
        <v>4.8673029999999997</v>
      </c>
      <c r="I10" s="252">
        <v>4.8708200000000001</v>
      </c>
      <c r="J10" s="252">
        <v>4.777997</v>
      </c>
      <c r="K10" s="252">
        <v>4.7480260000000003</v>
      </c>
      <c r="L10" s="252">
        <v>4.9562390000000001</v>
      </c>
      <c r="M10" s="252">
        <v>5.0179359999999997</v>
      </c>
      <c r="N10" s="252">
        <v>5.0651409999999997</v>
      </c>
      <c r="O10" s="252">
        <v>5.0491780000000004</v>
      </c>
      <c r="P10" s="252">
        <v>5.0265469999999999</v>
      </c>
      <c r="Q10" s="252">
        <v>4.9803889999999997</v>
      </c>
      <c r="R10" s="252">
        <v>4.9373290000000001</v>
      </c>
      <c r="S10" s="252">
        <v>4.8461220000000003</v>
      </c>
      <c r="T10" s="252">
        <v>4.6205829999999999</v>
      </c>
      <c r="U10" s="252">
        <v>5.0454910000000002</v>
      </c>
      <c r="V10" s="252">
        <v>4.7505709999999999</v>
      </c>
      <c r="W10" s="252">
        <v>4.39696</v>
      </c>
      <c r="X10" s="252">
        <v>4.8822080000000003</v>
      </c>
      <c r="Y10" s="252">
        <v>5.0983749999999999</v>
      </c>
      <c r="Z10" s="252">
        <v>4.9634989999999997</v>
      </c>
      <c r="AA10" s="252">
        <v>4.9266670000000001</v>
      </c>
      <c r="AB10" s="252">
        <v>4.9576669999999998</v>
      </c>
      <c r="AC10" s="252">
        <v>5.0346669999999998</v>
      </c>
      <c r="AD10" s="252">
        <v>4.9546669999999997</v>
      </c>
      <c r="AE10" s="252">
        <v>4.8016670000000001</v>
      </c>
      <c r="AF10" s="252">
        <v>4.7016669999999996</v>
      </c>
      <c r="AG10" s="252">
        <v>4.8486669999999998</v>
      </c>
      <c r="AH10" s="252">
        <v>4.6746670000000003</v>
      </c>
      <c r="AI10" s="252">
        <v>4.5776669999999999</v>
      </c>
      <c r="AJ10" s="252">
        <v>4.8276669999999999</v>
      </c>
      <c r="AK10" s="252">
        <v>4.7716669999999999</v>
      </c>
      <c r="AL10" s="252">
        <v>4.5596670000000001</v>
      </c>
      <c r="AM10" s="252">
        <v>5.0216669999999999</v>
      </c>
      <c r="AN10" s="252">
        <v>4.8556670000000004</v>
      </c>
      <c r="AO10" s="252">
        <v>4.7496669999999996</v>
      </c>
      <c r="AP10" s="252">
        <v>4.8356669999999999</v>
      </c>
      <c r="AQ10" s="252">
        <v>4.4756669999999996</v>
      </c>
      <c r="AR10" s="252">
        <v>4.6106670000000003</v>
      </c>
      <c r="AS10" s="252">
        <v>4.7616670000000001</v>
      </c>
      <c r="AT10" s="252">
        <v>4.5886670000000001</v>
      </c>
      <c r="AU10" s="252">
        <v>4.383667</v>
      </c>
      <c r="AV10" s="252">
        <v>4.7726670000000002</v>
      </c>
      <c r="AW10" s="252">
        <v>4.7816669999999997</v>
      </c>
      <c r="AX10" s="252">
        <v>4.8132690275999996</v>
      </c>
      <c r="AY10" s="252">
        <v>4.8092384231</v>
      </c>
      <c r="AZ10" s="252">
        <v>4.8180755308999998</v>
      </c>
      <c r="BA10" s="409">
        <v>4.8099425224000001</v>
      </c>
      <c r="BB10" s="409">
        <v>4.8096150017000001</v>
      </c>
      <c r="BC10" s="409">
        <v>4.7086252092000001</v>
      </c>
      <c r="BD10" s="409">
        <v>4.7274123253999996</v>
      </c>
      <c r="BE10" s="409">
        <v>4.8449686317999996</v>
      </c>
      <c r="BF10" s="409">
        <v>4.6381908536000003</v>
      </c>
      <c r="BG10" s="409">
        <v>4.5730304554999996</v>
      </c>
      <c r="BH10" s="409">
        <v>4.9042258238000001</v>
      </c>
      <c r="BI10" s="409">
        <v>4.9044409250000003</v>
      </c>
      <c r="BJ10" s="409">
        <v>4.9395550853000003</v>
      </c>
      <c r="BK10" s="409">
        <v>4.9593463506999997</v>
      </c>
      <c r="BL10" s="409">
        <v>5.0120085518000002</v>
      </c>
      <c r="BM10" s="409">
        <v>5.0451387958999998</v>
      </c>
      <c r="BN10" s="409">
        <v>5.0743353846000003</v>
      </c>
      <c r="BO10" s="409">
        <v>4.9972218304</v>
      </c>
      <c r="BP10" s="409">
        <v>5.0368270094999996</v>
      </c>
      <c r="BQ10" s="409">
        <v>5.065244818</v>
      </c>
      <c r="BR10" s="409">
        <v>4.9841276583000003</v>
      </c>
      <c r="BS10" s="409">
        <v>4.8993829354000002</v>
      </c>
      <c r="BT10" s="409">
        <v>5.2317476477999998</v>
      </c>
      <c r="BU10" s="409">
        <v>5.2617344654</v>
      </c>
      <c r="BV10" s="409">
        <v>5.2919760368000004</v>
      </c>
    </row>
    <row r="11" spans="1:74" ht="11.1" customHeight="1" x14ac:dyDescent="0.2">
      <c r="A11" s="162" t="s">
        <v>316</v>
      </c>
      <c r="B11" s="173" t="s">
        <v>285</v>
      </c>
      <c r="C11" s="252">
        <v>68.449022936000006</v>
      </c>
      <c r="D11" s="252">
        <v>68.158789596999995</v>
      </c>
      <c r="E11" s="252">
        <v>69.188528865999999</v>
      </c>
      <c r="F11" s="252">
        <v>69.324329374000001</v>
      </c>
      <c r="G11" s="252">
        <v>69.973033297000001</v>
      </c>
      <c r="H11" s="252">
        <v>70.462924924999996</v>
      </c>
      <c r="I11" s="252">
        <v>70.514507539999997</v>
      </c>
      <c r="J11" s="252">
        <v>70.309283113000006</v>
      </c>
      <c r="K11" s="252">
        <v>70.532825821000003</v>
      </c>
      <c r="L11" s="252">
        <v>70.42917765</v>
      </c>
      <c r="M11" s="252">
        <v>70.394145245000004</v>
      </c>
      <c r="N11" s="252">
        <v>70.331368553000004</v>
      </c>
      <c r="O11" s="252">
        <v>70.281416929000002</v>
      </c>
      <c r="P11" s="252">
        <v>69.754056223000006</v>
      </c>
      <c r="Q11" s="252">
        <v>69.841802791000006</v>
      </c>
      <c r="R11" s="252">
        <v>70.119024828999997</v>
      </c>
      <c r="S11" s="252">
        <v>70.202225472999999</v>
      </c>
      <c r="T11" s="252">
        <v>70.805136367000003</v>
      </c>
      <c r="U11" s="252">
        <v>70.821603281999998</v>
      </c>
      <c r="V11" s="252">
        <v>70.177440758000003</v>
      </c>
      <c r="W11" s="252">
        <v>70.896314845999996</v>
      </c>
      <c r="X11" s="252">
        <v>71.252077752000005</v>
      </c>
      <c r="Y11" s="252">
        <v>71.716370093999998</v>
      </c>
      <c r="Z11" s="252">
        <v>71.260565338000006</v>
      </c>
      <c r="AA11" s="252">
        <v>70.124317372999997</v>
      </c>
      <c r="AB11" s="252">
        <v>69.807398861999999</v>
      </c>
      <c r="AC11" s="252">
        <v>69.133485359000005</v>
      </c>
      <c r="AD11" s="252">
        <v>69.538436343000001</v>
      </c>
      <c r="AE11" s="252">
        <v>70.286609777999999</v>
      </c>
      <c r="AF11" s="252">
        <v>71.072604928000004</v>
      </c>
      <c r="AG11" s="252">
        <v>71.316055102999997</v>
      </c>
      <c r="AH11" s="252">
        <v>70.640896224000002</v>
      </c>
      <c r="AI11" s="252">
        <v>71.179737489000004</v>
      </c>
      <c r="AJ11" s="252">
        <v>70.719800020999998</v>
      </c>
      <c r="AK11" s="252">
        <v>70.459603596999997</v>
      </c>
      <c r="AL11" s="252">
        <v>70.139091848000007</v>
      </c>
      <c r="AM11" s="252">
        <v>70.185165678000004</v>
      </c>
      <c r="AN11" s="252">
        <v>70.013222042999999</v>
      </c>
      <c r="AO11" s="252">
        <v>69.829589104999997</v>
      </c>
      <c r="AP11" s="252">
        <v>70.117264668999994</v>
      </c>
      <c r="AQ11" s="252">
        <v>70.270783499999993</v>
      </c>
      <c r="AR11" s="252">
        <v>70.697101101000001</v>
      </c>
      <c r="AS11" s="252">
        <v>70.832935268</v>
      </c>
      <c r="AT11" s="252">
        <v>70.672463867999994</v>
      </c>
      <c r="AU11" s="252">
        <v>71.007161999999994</v>
      </c>
      <c r="AV11" s="252">
        <v>71.342162000000002</v>
      </c>
      <c r="AW11" s="252">
        <v>70.964162000000002</v>
      </c>
      <c r="AX11" s="252">
        <v>70.524425769999993</v>
      </c>
      <c r="AY11" s="252">
        <v>69.632099643000004</v>
      </c>
      <c r="AZ11" s="252">
        <v>69.338892926</v>
      </c>
      <c r="BA11" s="409">
        <v>69.177299265000002</v>
      </c>
      <c r="BB11" s="409">
        <v>69.572644291000003</v>
      </c>
      <c r="BC11" s="409">
        <v>69.709767028000002</v>
      </c>
      <c r="BD11" s="409">
        <v>70.159616260999996</v>
      </c>
      <c r="BE11" s="409">
        <v>70.383867538000004</v>
      </c>
      <c r="BF11" s="409">
        <v>70.162604786000003</v>
      </c>
      <c r="BG11" s="409">
        <v>70.487875351</v>
      </c>
      <c r="BH11" s="409">
        <v>69.985219423000004</v>
      </c>
      <c r="BI11" s="409">
        <v>69.831805595999995</v>
      </c>
      <c r="BJ11" s="409">
        <v>69.485811620000007</v>
      </c>
      <c r="BK11" s="409">
        <v>69.264425556999996</v>
      </c>
      <c r="BL11" s="409">
        <v>69.168460886000005</v>
      </c>
      <c r="BM11" s="409">
        <v>69.341668205999994</v>
      </c>
      <c r="BN11" s="409">
        <v>69.864722044000004</v>
      </c>
      <c r="BO11" s="409">
        <v>70.069811766000001</v>
      </c>
      <c r="BP11" s="409">
        <v>70.347450137999999</v>
      </c>
      <c r="BQ11" s="409">
        <v>70.520531792</v>
      </c>
      <c r="BR11" s="409">
        <v>70.269312518000007</v>
      </c>
      <c r="BS11" s="409">
        <v>70.335106296000006</v>
      </c>
      <c r="BT11" s="409">
        <v>70.027384948000005</v>
      </c>
      <c r="BU11" s="409">
        <v>69.897160021999994</v>
      </c>
      <c r="BV11" s="409">
        <v>69.725283555999994</v>
      </c>
    </row>
    <row r="12" spans="1:74" ht="11.1" customHeight="1" x14ac:dyDescent="0.2">
      <c r="A12" s="162" t="s">
        <v>311</v>
      </c>
      <c r="B12" s="173" t="s">
        <v>1084</v>
      </c>
      <c r="C12" s="252">
        <v>35.271457935999997</v>
      </c>
      <c r="D12" s="252">
        <v>35.145511597000002</v>
      </c>
      <c r="E12" s="252">
        <v>35.942924865999998</v>
      </c>
      <c r="F12" s="252">
        <v>36.142378374000003</v>
      </c>
      <c r="G12" s="252">
        <v>36.448602297000001</v>
      </c>
      <c r="H12" s="252">
        <v>36.714417924999999</v>
      </c>
      <c r="I12" s="252">
        <v>36.977561540000004</v>
      </c>
      <c r="J12" s="252">
        <v>36.576122112999997</v>
      </c>
      <c r="K12" s="252">
        <v>36.955448820999997</v>
      </c>
      <c r="L12" s="252">
        <v>36.710367650000002</v>
      </c>
      <c r="M12" s="252">
        <v>36.815649245000003</v>
      </c>
      <c r="N12" s="252">
        <v>36.795046552999999</v>
      </c>
      <c r="O12" s="252">
        <v>37.221669929000001</v>
      </c>
      <c r="P12" s="252">
        <v>36.752684223000003</v>
      </c>
      <c r="Q12" s="252">
        <v>37.004492790999997</v>
      </c>
      <c r="R12" s="252">
        <v>37.095053829000001</v>
      </c>
      <c r="S12" s="252">
        <v>36.969107473000001</v>
      </c>
      <c r="T12" s="252">
        <v>37.395780367</v>
      </c>
      <c r="U12" s="252">
        <v>37.594290282000003</v>
      </c>
      <c r="V12" s="252">
        <v>37.469657757999997</v>
      </c>
      <c r="W12" s="252">
        <v>37.484002846000003</v>
      </c>
      <c r="X12" s="252">
        <v>37.803279752000002</v>
      </c>
      <c r="Y12" s="252">
        <v>38.273413093999999</v>
      </c>
      <c r="Z12" s="252">
        <v>38.014898338000002</v>
      </c>
      <c r="AA12" s="252">
        <v>37.226526372999999</v>
      </c>
      <c r="AB12" s="252">
        <v>37.026607861999999</v>
      </c>
      <c r="AC12" s="252">
        <v>36.534694359</v>
      </c>
      <c r="AD12" s="252">
        <v>36.745645343</v>
      </c>
      <c r="AE12" s="252">
        <v>37.228818777999997</v>
      </c>
      <c r="AF12" s="252">
        <v>37.624813928000002</v>
      </c>
      <c r="AG12" s="252">
        <v>37.860264102999999</v>
      </c>
      <c r="AH12" s="252">
        <v>37.654105223999998</v>
      </c>
      <c r="AI12" s="252">
        <v>37.812946488999998</v>
      </c>
      <c r="AJ12" s="252">
        <v>37.548009020999999</v>
      </c>
      <c r="AK12" s="252">
        <v>37.386812597000002</v>
      </c>
      <c r="AL12" s="252">
        <v>37.311300848000002</v>
      </c>
      <c r="AM12" s="252">
        <v>37.617374677999997</v>
      </c>
      <c r="AN12" s="252">
        <v>37.460431043</v>
      </c>
      <c r="AO12" s="252">
        <v>37.210798105000002</v>
      </c>
      <c r="AP12" s="252">
        <v>37.110473669000001</v>
      </c>
      <c r="AQ12" s="252">
        <v>36.979992500000002</v>
      </c>
      <c r="AR12" s="252">
        <v>37.031310101000003</v>
      </c>
      <c r="AS12" s="252">
        <v>37.099144268000003</v>
      </c>
      <c r="AT12" s="252">
        <v>37.348672868000001</v>
      </c>
      <c r="AU12" s="252">
        <v>37.511370999999997</v>
      </c>
      <c r="AV12" s="252">
        <v>37.681370999999999</v>
      </c>
      <c r="AW12" s="252">
        <v>37.497371000000001</v>
      </c>
      <c r="AX12" s="252">
        <v>36.758420043999998</v>
      </c>
      <c r="AY12" s="252">
        <v>36.123469301</v>
      </c>
      <c r="AZ12" s="252">
        <v>35.978247078000003</v>
      </c>
      <c r="BA12" s="409">
        <v>35.781801751000003</v>
      </c>
      <c r="BB12" s="409">
        <v>35.886135566</v>
      </c>
      <c r="BC12" s="409">
        <v>35.926464410000001</v>
      </c>
      <c r="BD12" s="409">
        <v>35.998955713999997</v>
      </c>
      <c r="BE12" s="409">
        <v>36.120367408</v>
      </c>
      <c r="BF12" s="409">
        <v>36.171508176000003</v>
      </c>
      <c r="BG12" s="409">
        <v>36.032725278999997</v>
      </c>
      <c r="BH12" s="409">
        <v>35.923802813000002</v>
      </c>
      <c r="BI12" s="409">
        <v>35.785455397</v>
      </c>
      <c r="BJ12" s="409">
        <v>35.647193387000002</v>
      </c>
      <c r="BK12" s="409">
        <v>35.587975661999998</v>
      </c>
      <c r="BL12" s="409">
        <v>35.550966656999996</v>
      </c>
      <c r="BM12" s="409">
        <v>35.573573324999998</v>
      </c>
      <c r="BN12" s="409">
        <v>35.546989435999997</v>
      </c>
      <c r="BO12" s="409">
        <v>35.615393576000002</v>
      </c>
      <c r="BP12" s="409">
        <v>35.678982834000003</v>
      </c>
      <c r="BQ12" s="409">
        <v>35.767487924999998</v>
      </c>
      <c r="BR12" s="409">
        <v>35.730727663000003</v>
      </c>
      <c r="BS12" s="409">
        <v>35.614057236999997</v>
      </c>
      <c r="BT12" s="409">
        <v>35.517222746999998</v>
      </c>
      <c r="BU12" s="409">
        <v>35.395982220999997</v>
      </c>
      <c r="BV12" s="409">
        <v>35.439831621000003</v>
      </c>
    </row>
    <row r="13" spans="1:74" ht="11.1" customHeight="1" x14ac:dyDescent="0.2">
      <c r="A13" s="162" t="s">
        <v>312</v>
      </c>
      <c r="B13" s="173" t="s">
        <v>291</v>
      </c>
      <c r="C13" s="252">
        <v>30.064392999999999</v>
      </c>
      <c r="D13" s="252">
        <v>29.958182000000001</v>
      </c>
      <c r="E13" s="252">
        <v>30.790761</v>
      </c>
      <c r="F13" s="252">
        <v>30.939561999999999</v>
      </c>
      <c r="G13" s="252">
        <v>31.184722000000001</v>
      </c>
      <c r="H13" s="252">
        <v>31.633790999999999</v>
      </c>
      <c r="I13" s="252">
        <v>31.838521</v>
      </c>
      <c r="J13" s="252">
        <v>31.624684999999999</v>
      </c>
      <c r="K13" s="252">
        <v>31.755617999999998</v>
      </c>
      <c r="L13" s="252">
        <v>31.529555999999999</v>
      </c>
      <c r="M13" s="252">
        <v>31.653449999999999</v>
      </c>
      <c r="N13" s="252">
        <v>31.637356</v>
      </c>
      <c r="O13" s="252">
        <v>32.023541999999999</v>
      </c>
      <c r="P13" s="252">
        <v>31.605530000000002</v>
      </c>
      <c r="Q13" s="252">
        <v>31.711545000000001</v>
      </c>
      <c r="R13" s="252">
        <v>31.821058000000001</v>
      </c>
      <c r="S13" s="252">
        <v>31.847351</v>
      </c>
      <c r="T13" s="252">
        <v>32.275463000000002</v>
      </c>
      <c r="U13" s="252">
        <v>32.354995000000002</v>
      </c>
      <c r="V13" s="252">
        <v>32.232742999999999</v>
      </c>
      <c r="W13" s="252">
        <v>32.295520000000003</v>
      </c>
      <c r="X13" s="252">
        <v>32.551327000000001</v>
      </c>
      <c r="Y13" s="252">
        <v>32.935315000000003</v>
      </c>
      <c r="Z13" s="252">
        <v>32.793708000000002</v>
      </c>
      <c r="AA13" s="252">
        <v>31.846</v>
      </c>
      <c r="AB13" s="252">
        <v>31.727</v>
      </c>
      <c r="AC13" s="252">
        <v>31.346</v>
      </c>
      <c r="AD13" s="252">
        <v>31.423999999999999</v>
      </c>
      <c r="AE13" s="252">
        <v>31.931999999999999</v>
      </c>
      <c r="AF13" s="252">
        <v>32.369999999999997</v>
      </c>
      <c r="AG13" s="252">
        <v>32.591000000000001</v>
      </c>
      <c r="AH13" s="252">
        <v>32.453000000000003</v>
      </c>
      <c r="AI13" s="252">
        <v>32.594000000000001</v>
      </c>
      <c r="AJ13" s="252">
        <v>32.396000000000001</v>
      </c>
      <c r="AK13" s="252">
        <v>32.131999999999998</v>
      </c>
      <c r="AL13" s="252">
        <v>31.997</v>
      </c>
      <c r="AM13" s="252">
        <v>32.268999999999998</v>
      </c>
      <c r="AN13" s="252">
        <v>32.098999999999997</v>
      </c>
      <c r="AO13" s="252">
        <v>31.92</v>
      </c>
      <c r="AP13" s="252">
        <v>31.86</v>
      </c>
      <c r="AQ13" s="252">
        <v>31.744</v>
      </c>
      <c r="AR13" s="252">
        <v>31.745999999999999</v>
      </c>
      <c r="AS13" s="252">
        <v>31.824000000000002</v>
      </c>
      <c r="AT13" s="252">
        <v>32.06</v>
      </c>
      <c r="AU13" s="252">
        <v>32.185000000000002</v>
      </c>
      <c r="AV13" s="252">
        <v>32.354999999999997</v>
      </c>
      <c r="AW13" s="252">
        <v>32.170999999999999</v>
      </c>
      <c r="AX13" s="252">
        <v>31.345452999999999</v>
      </c>
      <c r="AY13" s="252">
        <v>30.655999999999999</v>
      </c>
      <c r="AZ13" s="252">
        <v>30.530999999999999</v>
      </c>
      <c r="BA13" s="409">
        <v>30.354164000000001</v>
      </c>
      <c r="BB13" s="409">
        <v>30.477914999999999</v>
      </c>
      <c r="BC13" s="409">
        <v>30.546678</v>
      </c>
      <c r="BD13" s="409">
        <v>30.635453999999999</v>
      </c>
      <c r="BE13" s="409">
        <v>30.774242000000001</v>
      </c>
      <c r="BF13" s="409">
        <v>30.843042000000001</v>
      </c>
      <c r="BG13" s="409">
        <v>30.721854</v>
      </c>
      <c r="BH13" s="409">
        <v>30.620678000000002</v>
      </c>
      <c r="BI13" s="409">
        <v>30.499514000000001</v>
      </c>
      <c r="BJ13" s="409">
        <v>30.378361000000002</v>
      </c>
      <c r="BK13" s="409">
        <v>30.358827999999999</v>
      </c>
      <c r="BL13" s="409">
        <v>30.339051999999999</v>
      </c>
      <c r="BM13" s="409">
        <v>30.379289</v>
      </c>
      <c r="BN13" s="409">
        <v>30.370182</v>
      </c>
      <c r="BO13" s="409">
        <v>30.45609</v>
      </c>
      <c r="BP13" s="409">
        <v>30.537015</v>
      </c>
      <c r="BQ13" s="409">
        <v>30.642956000000002</v>
      </c>
      <c r="BR13" s="409">
        <v>30.623912000000001</v>
      </c>
      <c r="BS13" s="409">
        <v>30.504883</v>
      </c>
      <c r="BT13" s="409">
        <v>30.40587</v>
      </c>
      <c r="BU13" s="409">
        <v>30.281872</v>
      </c>
      <c r="BV13" s="409">
        <v>30.257888999999999</v>
      </c>
    </row>
    <row r="14" spans="1:74" ht="11.1" customHeight="1" x14ac:dyDescent="0.2">
      <c r="A14" s="162" t="s">
        <v>498</v>
      </c>
      <c r="B14" s="173" t="s">
        <v>1238</v>
      </c>
      <c r="C14" s="252">
        <v>5.2070649363000001</v>
      </c>
      <c r="D14" s="252">
        <v>5.1873295968999997</v>
      </c>
      <c r="E14" s="252">
        <v>5.1521638657000004</v>
      </c>
      <c r="F14" s="252">
        <v>5.2028163739000002</v>
      </c>
      <c r="G14" s="252">
        <v>5.2638802974000001</v>
      </c>
      <c r="H14" s="252">
        <v>5.0806269250999998</v>
      </c>
      <c r="I14" s="252">
        <v>5.1390405397999999</v>
      </c>
      <c r="J14" s="252">
        <v>4.9514371129999999</v>
      </c>
      <c r="K14" s="252">
        <v>5.1998308208999999</v>
      </c>
      <c r="L14" s="252">
        <v>5.1808116494999998</v>
      </c>
      <c r="M14" s="252">
        <v>5.1621992448</v>
      </c>
      <c r="N14" s="252">
        <v>5.1576905531000001</v>
      </c>
      <c r="O14" s="252">
        <v>5.1981279293</v>
      </c>
      <c r="P14" s="252">
        <v>5.1471542231000003</v>
      </c>
      <c r="Q14" s="252">
        <v>5.2929477905000004</v>
      </c>
      <c r="R14" s="252">
        <v>5.2739958289000004</v>
      </c>
      <c r="S14" s="252">
        <v>5.1217564726000004</v>
      </c>
      <c r="T14" s="252">
        <v>5.1203173673000002</v>
      </c>
      <c r="U14" s="252">
        <v>5.2392952817999996</v>
      </c>
      <c r="V14" s="252">
        <v>5.2369147582000002</v>
      </c>
      <c r="W14" s="252">
        <v>5.1884828460000003</v>
      </c>
      <c r="X14" s="252">
        <v>5.2519527522000002</v>
      </c>
      <c r="Y14" s="252">
        <v>5.3380980945000003</v>
      </c>
      <c r="Z14" s="252">
        <v>5.2211903383999996</v>
      </c>
      <c r="AA14" s="252">
        <v>5.3805263731000004</v>
      </c>
      <c r="AB14" s="252">
        <v>5.2996078620000002</v>
      </c>
      <c r="AC14" s="252">
        <v>5.1886943590000003</v>
      </c>
      <c r="AD14" s="252">
        <v>5.3216453429000001</v>
      </c>
      <c r="AE14" s="252">
        <v>5.2968187780999996</v>
      </c>
      <c r="AF14" s="252">
        <v>5.2548139274999999</v>
      </c>
      <c r="AG14" s="252">
        <v>5.2692641030000003</v>
      </c>
      <c r="AH14" s="252">
        <v>5.2011052239</v>
      </c>
      <c r="AI14" s="252">
        <v>5.2189464888000003</v>
      </c>
      <c r="AJ14" s="252">
        <v>5.1520090206000004</v>
      </c>
      <c r="AK14" s="252">
        <v>5.2548125971999999</v>
      </c>
      <c r="AL14" s="252">
        <v>5.3143008478000002</v>
      </c>
      <c r="AM14" s="252">
        <v>5.3483746774999998</v>
      </c>
      <c r="AN14" s="252">
        <v>5.3614310431999996</v>
      </c>
      <c r="AO14" s="252">
        <v>5.2907981049000004</v>
      </c>
      <c r="AP14" s="252">
        <v>5.2504736693999998</v>
      </c>
      <c r="AQ14" s="252">
        <v>5.2359924999</v>
      </c>
      <c r="AR14" s="252">
        <v>5.2853101011000003</v>
      </c>
      <c r="AS14" s="252">
        <v>5.2751442677</v>
      </c>
      <c r="AT14" s="252">
        <v>5.2886728677999999</v>
      </c>
      <c r="AU14" s="252">
        <v>5.326371</v>
      </c>
      <c r="AV14" s="252">
        <v>5.326371</v>
      </c>
      <c r="AW14" s="252">
        <v>5.326371</v>
      </c>
      <c r="AX14" s="252">
        <v>5.4129670441000002</v>
      </c>
      <c r="AY14" s="252">
        <v>5.4674693007000004</v>
      </c>
      <c r="AZ14" s="252">
        <v>5.4472470779000002</v>
      </c>
      <c r="BA14" s="409">
        <v>5.4276377510999998</v>
      </c>
      <c r="BB14" s="409">
        <v>5.4082205656999998</v>
      </c>
      <c r="BC14" s="409">
        <v>5.3797864104000004</v>
      </c>
      <c r="BD14" s="409">
        <v>5.3635017136999998</v>
      </c>
      <c r="BE14" s="409">
        <v>5.3461254081999998</v>
      </c>
      <c r="BF14" s="409">
        <v>5.3284661760000001</v>
      </c>
      <c r="BG14" s="409">
        <v>5.3108712784999996</v>
      </c>
      <c r="BH14" s="409">
        <v>5.3031248128000001</v>
      </c>
      <c r="BI14" s="409">
        <v>5.2859413970000002</v>
      </c>
      <c r="BJ14" s="409">
        <v>5.2688323867999998</v>
      </c>
      <c r="BK14" s="409">
        <v>5.2291476614999999</v>
      </c>
      <c r="BL14" s="409">
        <v>5.2119146566000003</v>
      </c>
      <c r="BM14" s="409">
        <v>5.1942843251999999</v>
      </c>
      <c r="BN14" s="409">
        <v>5.1768074359999998</v>
      </c>
      <c r="BO14" s="409">
        <v>5.1593035759000001</v>
      </c>
      <c r="BP14" s="409">
        <v>5.1419678342999999</v>
      </c>
      <c r="BQ14" s="409">
        <v>5.1245319255000004</v>
      </c>
      <c r="BR14" s="409">
        <v>5.1068156627999999</v>
      </c>
      <c r="BS14" s="409">
        <v>5.1091742365000004</v>
      </c>
      <c r="BT14" s="409">
        <v>5.1113527469999998</v>
      </c>
      <c r="BU14" s="409">
        <v>5.1141102209999998</v>
      </c>
      <c r="BV14" s="409">
        <v>5.1819426205000001</v>
      </c>
    </row>
    <row r="15" spans="1:74" ht="11.1" customHeight="1" x14ac:dyDescent="0.2">
      <c r="A15" s="162" t="s">
        <v>313</v>
      </c>
      <c r="B15" s="173" t="s">
        <v>286</v>
      </c>
      <c r="C15" s="252">
        <v>14.18338</v>
      </c>
      <c r="D15" s="252">
        <v>14.101258</v>
      </c>
      <c r="E15" s="252">
        <v>14.284371</v>
      </c>
      <c r="F15" s="252">
        <v>13.974178</v>
      </c>
      <c r="G15" s="252">
        <v>14.138923999999999</v>
      </c>
      <c r="H15" s="252">
        <v>13.949510999999999</v>
      </c>
      <c r="I15" s="252">
        <v>14.072452999999999</v>
      </c>
      <c r="J15" s="252">
        <v>14.037947000000001</v>
      </c>
      <c r="K15" s="252">
        <v>13.947289</v>
      </c>
      <c r="L15" s="252">
        <v>14.066580999999999</v>
      </c>
      <c r="M15" s="252">
        <v>14.20589</v>
      </c>
      <c r="N15" s="252">
        <v>14.260007999999999</v>
      </c>
      <c r="O15" s="252">
        <v>14.321949999999999</v>
      </c>
      <c r="P15" s="252">
        <v>14.338950000000001</v>
      </c>
      <c r="Q15" s="252">
        <v>14.38195</v>
      </c>
      <c r="R15" s="252">
        <v>14.13495</v>
      </c>
      <c r="S15" s="252">
        <v>14.027950000000001</v>
      </c>
      <c r="T15" s="252">
        <v>14.16995</v>
      </c>
      <c r="U15" s="252">
        <v>13.94295</v>
      </c>
      <c r="V15" s="252">
        <v>13.619949999999999</v>
      </c>
      <c r="W15" s="252">
        <v>14.22695</v>
      </c>
      <c r="X15" s="252">
        <v>14.52195</v>
      </c>
      <c r="Y15" s="252">
        <v>14.50295</v>
      </c>
      <c r="Z15" s="252">
        <v>14.571949999999999</v>
      </c>
      <c r="AA15" s="252">
        <v>14.469924000000001</v>
      </c>
      <c r="AB15" s="252">
        <v>14.459924000000001</v>
      </c>
      <c r="AC15" s="252">
        <v>14.393924</v>
      </c>
      <c r="AD15" s="252">
        <v>14.361924</v>
      </c>
      <c r="AE15" s="252">
        <v>14.273923999999999</v>
      </c>
      <c r="AF15" s="252">
        <v>14.305923999999999</v>
      </c>
      <c r="AG15" s="252">
        <v>14.321923999999999</v>
      </c>
      <c r="AH15" s="252">
        <v>14.135923999999999</v>
      </c>
      <c r="AI15" s="252">
        <v>14.239924</v>
      </c>
      <c r="AJ15" s="252">
        <v>14.233924</v>
      </c>
      <c r="AK15" s="252">
        <v>14.369923999999999</v>
      </c>
      <c r="AL15" s="252">
        <v>14.397924</v>
      </c>
      <c r="AM15" s="252">
        <v>14.377924</v>
      </c>
      <c r="AN15" s="252">
        <v>14.429924</v>
      </c>
      <c r="AO15" s="252">
        <v>14.426924</v>
      </c>
      <c r="AP15" s="252">
        <v>14.370924</v>
      </c>
      <c r="AQ15" s="252">
        <v>14.415924</v>
      </c>
      <c r="AR15" s="252">
        <v>14.509924</v>
      </c>
      <c r="AS15" s="252">
        <v>14.676924</v>
      </c>
      <c r="AT15" s="252">
        <v>14.459924000000001</v>
      </c>
      <c r="AU15" s="252">
        <v>14.718923999999999</v>
      </c>
      <c r="AV15" s="252">
        <v>14.785924</v>
      </c>
      <c r="AW15" s="252">
        <v>14.847924000000001</v>
      </c>
      <c r="AX15" s="252">
        <v>14.979689286999999</v>
      </c>
      <c r="AY15" s="252">
        <v>14.871583754</v>
      </c>
      <c r="AZ15" s="252">
        <v>14.833116011</v>
      </c>
      <c r="BA15" s="409">
        <v>14.749226188</v>
      </c>
      <c r="BB15" s="409">
        <v>14.543963788999999</v>
      </c>
      <c r="BC15" s="409">
        <v>14.391125225</v>
      </c>
      <c r="BD15" s="409">
        <v>14.554625309</v>
      </c>
      <c r="BE15" s="409">
        <v>14.704585281</v>
      </c>
      <c r="BF15" s="409">
        <v>14.608231179000001</v>
      </c>
      <c r="BG15" s="409">
        <v>14.716995528</v>
      </c>
      <c r="BH15" s="409">
        <v>14.725209917999999</v>
      </c>
      <c r="BI15" s="409">
        <v>14.72687079</v>
      </c>
      <c r="BJ15" s="409">
        <v>14.765356417</v>
      </c>
      <c r="BK15" s="409">
        <v>14.782129753</v>
      </c>
      <c r="BL15" s="409">
        <v>14.860110798999999</v>
      </c>
      <c r="BM15" s="409">
        <v>14.905642026000001</v>
      </c>
      <c r="BN15" s="409">
        <v>14.953123321</v>
      </c>
      <c r="BO15" s="409">
        <v>14.858482541000001</v>
      </c>
      <c r="BP15" s="409">
        <v>14.853497282999999</v>
      </c>
      <c r="BQ15" s="409">
        <v>14.985910188</v>
      </c>
      <c r="BR15" s="409">
        <v>14.965768322000001</v>
      </c>
      <c r="BS15" s="409">
        <v>14.784093950000001</v>
      </c>
      <c r="BT15" s="409">
        <v>14.988543135</v>
      </c>
      <c r="BU15" s="409">
        <v>14.993255817</v>
      </c>
      <c r="BV15" s="409">
        <v>15.019094121</v>
      </c>
    </row>
    <row r="16" spans="1:74" ht="11.1" customHeight="1" x14ac:dyDescent="0.2">
      <c r="A16" s="162" t="s">
        <v>314</v>
      </c>
      <c r="B16" s="173" t="s">
        <v>287</v>
      </c>
      <c r="C16" s="252">
        <v>5.1120000000000001</v>
      </c>
      <c r="D16" s="252">
        <v>5.0979999999999999</v>
      </c>
      <c r="E16" s="252">
        <v>5.1360000000000001</v>
      </c>
      <c r="F16" s="252">
        <v>5.1379999999999999</v>
      </c>
      <c r="G16" s="252">
        <v>5.1509999999999998</v>
      </c>
      <c r="H16" s="252">
        <v>5.2880000000000003</v>
      </c>
      <c r="I16" s="252">
        <v>5.1429999999999998</v>
      </c>
      <c r="J16" s="252">
        <v>5.1580000000000004</v>
      </c>
      <c r="K16" s="252">
        <v>5.1970000000000001</v>
      </c>
      <c r="L16" s="252">
        <v>5.1390000000000002</v>
      </c>
      <c r="M16" s="252">
        <v>5.1769999999999996</v>
      </c>
      <c r="N16" s="252">
        <v>5.1550000000000002</v>
      </c>
      <c r="O16" s="252">
        <v>5.0490000000000004</v>
      </c>
      <c r="P16" s="252">
        <v>5.0330000000000004</v>
      </c>
      <c r="Q16" s="252">
        <v>4.9740000000000002</v>
      </c>
      <c r="R16" s="252">
        <v>4.9219999999999997</v>
      </c>
      <c r="S16" s="252">
        <v>4.8600000000000003</v>
      </c>
      <c r="T16" s="252">
        <v>4.9210000000000003</v>
      </c>
      <c r="U16" s="252">
        <v>4.8239999999999998</v>
      </c>
      <c r="V16" s="252">
        <v>4.7610000000000001</v>
      </c>
      <c r="W16" s="252">
        <v>4.7750000000000004</v>
      </c>
      <c r="X16" s="252">
        <v>4.6669999999999998</v>
      </c>
      <c r="Y16" s="252">
        <v>4.8010000000000002</v>
      </c>
      <c r="Z16" s="252">
        <v>4.82</v>
      </c>
      <c r="AA16" s="252">
        <v>4.7709999999999999</v>
      </c>
      <c r="AB16" s="252">
        <v>4.7240000000000002</v>
      </c>
      <c r="AC16" s="252">
        <v>4.7690000000000001</v>
      </c>
      <c r="AD16" s="252">
        <v>4.7939999999999996</v>
      </c>
      <c r="AE16" s="252">
        <v>4.758</v>
      </c>
      <c r="AF16" s="252">
        <v>4.8879999999999999</v>
      </c>
      <c r="AG16" s="252">
        <v>4.7779999999999996</v>
      </c>
      <c r="AH16" s="252">
        <v>4.7110000000000003</v>
      </c>
      <c r="AI16" s="252">
        <v>4.7350000000000003</v>
      </c>
      <c r="AJ16" s="252">
        <v>4.7300000000000004</v>
      </c>
      <c r="AK16" s="252">
        <v>4.7859999999999996</v>
      </c>
      <c r="AL16" s="252">
        <v>4.7350000000000003</v>
      </c>
      <c r="AM16" s="252">
        <v>4.76</v>
      </c>
      <c r="AN16" s="252">
        <v>4.7519999999999998</v>
      </c>
      <c r="AO16" s="252">
        <v>4.758</v>
      </c>
      <c r="AP16" s="252">
        <v>4.7759999999999998</v>
      </c>
      <c r="AQ16" s="252">
        <v>4.7649999999999997</v>
      </c>
      <c r="AR16" s="252">
        <v>4.8630000000000004</v>
      </c>
      <c r="AS16" s="252">
        <v>4.7389999999999999</v>
      </c>
      <c r="AT16" s="252">
        <v>4.7770000000000001</v>
      </c>
      <c r="AU16" s="252">
        <v>4.7050000000000001</v>
      </c>
      <c r="AV16" s="252">
        <v>4.8019999999999996</v>
      </c>
      <c r="AW16" s="252">
        <v>4.7930000000000001</v>
      </c>
      <c r="AX16" s="252">
        <v>4.8866503624000002</v>
      </c>
      <c r="AY16" s="252">
        <v>4.7644223071000003</v>
      </c>
      <c r="AZ16" s="252">
        <v>4.7727530019</v>
      </c>
      <c r="BA16" s="409">
        <v>4.7685541613</v>
      </c>
      <c r="BB16" s="409">
        <v>4.7766124292000001</v>
      </c>
      <c r="BC16" s="409">
        <v>4.7975612088000004</v>
      </c>
      <c r="BD16" s="409">
        <v>4.8315053774000001</v>
      </c>
      <c r="BE16" s="409">
        <v>4.7739353892</v>
      </c>
      <c r="BF16" s="409">
        <v>4.8068369832000002</v>
      </c>
      <c r="BG16" s="409">
        <v>4.8277960961000002</v>
      </c>
      <c r="BH16" s="409">
        <v>4.8449164625999996</v>
      </c>
      <c r="BI16" s="409">
        <v>4.8627749108999998</v>
      </c>
      <c r="BJ16" s="409">
        <v>4.8252599914000003</v>
      </c>
      <c r="BK16" s="409">
        <v>4.7812237813999996</v>
      </c>
      <c r="BL16" s="409">
        <v>4.7767588031999999</v>
      </c>
      <c r="BM16" s="409">
        <v>4.7734166769000002</v>
      </c>
      <c r="BN16" s="409">
        <v>4.7814718632000002</v>
      </c>
      <c r="BO16" s="409">
        <v>4.8020201470000003</v>
      </c>
      <c r="BP16" s="409">
        <v>4.8361444069999999</v>
      </c>
      <c r="BQ16" s="409">
        <v>4.7788405402</v>
      </c>
      <c r="BR16" s="409">
        <v>4.8116778417999999</v>
      </c>
      <c r="BS16" s="409">
        <v>4.8329771376000004</v>
      </c>
      <c r="BT16" s="409">
        <v>4.8494681988000004</v>
      </c>
      <c r="BU16" s="409">
        <v>4.8672446296</v>
      </c>
      <c r="BV16" s="409">
        <v>4.8299076634000002</v>
      </c>
    </row>
    <row r="17" spans="1:74" ht="11.1" customHeight="1" x14ac:dyDescent="0.2">
      <c r="A17" s="162" t="s">
        <v>315</v>
      </c>
      <c r="B17" s="173" t="s">
        <v>289</v>
      </c>
      <c r="C17" s="252">
        <v>13.882185</v>
      </c>
      <c r="D17" s="252">
        <v>13.814019999999999</v>
      </c>
      <c r="E17" s="252">
        <v>13.825233000000001</v>
      </c>
      <c r="F17" s="252">
        <v>14.069773</v>
      </c>
      <c r="G17" s="252">
        <v>14.234507000000001</v>
      </c>
      <c r="H17" s="252">
        <v>14.510996</v>
      </c>
      <c r="I17" s="252">
        <v>14.321493</v>
      </c>
      <c r="J17" s="252">
        <v>14.537214000000001</v>
      </c>
      <c r="K17" s="252">
        <v>14.433088</v>
      </c>
      <c r="L17" s="252">
        <v>14.513229000000001</v>
      </c>
      <c r="M17" s="252">
        <v>14.195606</v>
      </c>
      <c r="N17" s="252">
        <v>14.121314</v>
      </c>
      <c r="O17" s="252">
        <v>13.688796999999999</v>
      </c>
      <c r="P17" s="252">
        <v>13.629422</v>
      </c>
      <c r="Q17" s="252">
        <v>13.48136</v>
      </c>
      <c r="R17" s="252">
        <v>13.967021000000001</v>
      </c>
      <c r="S17" s="252">
        <v>14.345167999999999</v>
      </c>
      <c r="T17" s="252">
        <v>14.318406</v>
      </c>
      <c r="U17" s="252">
        <v>14.460362999999999</v>
      </c>
      <c r="V17" s="252">
        <v>14.326833000000001</v>
      </c>
      <c r="W17" s="252">
        <v>14.410361999999999</v>
      </c>
      <c r="X17" s="252">
        <v>14.259848</v>
      </c>
      <c r="Y17" s="252">
        <v>14.139006999999999</v>
      </c>
      <c r="Z17" s="252">
        <v>13.853717</v>
      </c>
      <c r="AA17" s="252">
        <v>13.656867</v>
      </c>
      <c r="AB17" s="252">
        <v>13.596867</v>
      </c>
      <c r="AC17" s="252">
        <v>13.435867</v>
      </c>
      <c r="AD17" s="252">
        <v>13.636867000000001</v>
      </c>
      <c r="AE17" s="252">
        <v>14.025867</v>
      </c>
      <c r="AF17" s="252">
        <v>14.253867</v>
      </c>
      <c r="AG17" s="252">
        <v>14.355867</v>
      </c>
      <c r="AH17" s="252">
        <v>14.139867000000001</v>
      </c>
      <c r="AI17" s="252">
        <v>14.391867</v>
      </c>
      <c r="AJ17" s="252">
        <v>14.207867</v>
      </c>
      <c r="AK17" s="252">
        <v>13.916867</v>
      </c>
      <c r="AL17" s="252">
        <v>13.694867</v>
      </c>
      <c r="AM17" s="252">
        <v>13.429867</v>
      </c>
      <c r="AN17" s="252">
        <v>13.370867000000001</v>
      </c>
      <c r="AO17" s="252">
        <v>13.433866999999999</v>
      </c>
      <c r="AP17" s="252">
        <v>13.859866999999999</v>
      </c>
      <c r="AQ17" s="252">
        <v>14.109866999999999</v>
      </c>
      <c r="AR17" s="252">
        <v>14.292866999999999</v>
      </c>
      <c r="AS17" s="252">
        <v>14.317867</v>
      </c>
      <c r="AT17" s="252">
        <v>14.086867</v>
      </c>
      <c r="AU17" s="252">
        <v>14.071866999999999</v>
      </c>
      <c r="AV17" s="252">
        <v>14.072867</v>
      </c>
      <c r="AW17" s="252">
        <v>13.825867000000001</v>
      </c>
      <c r="AX17" s="252">
        <v>13.899666076999999</v>
      </c>
      <c r="AY17" s="252">
        <v>13.87262428</v>
      </c>
      <c r="AZ17" s="252">
        <v>13.754776834999999</v>
      </c>
      <c r="BA17" s="409">
        <v>13.877717164</v>
      </c>
      <c r="BB17" s="409">
        <v>14.365932507</v>
      </c>
      <c r="BC17" s="409">
        <v>14.594616182999999</v>
      </c>
      <c r="BD17" s="409">
        <v>14.774529859999999</v>
      </c>
      <c r="BE17" s="409">
        <v>14.784979460000001</v>
      </c>
      <c r="BF17" s="409">
        <v>14.576028448000001</v>
      </c>
      <c r="BG17" s="409">
        <v>14.910358449</v>
      </c>
      <c r="BH17" s="409">
        <v>14.491290230000001</v>
      </c>
      <c r="BI17" s="409">
        <v>14.456704499000001</v>
      </c>
      <c r="BJ17" s="409">
        <v>14.248001823999999</v>
      </c>
      <c r="BK17" s="409">
        <v>14.113096361</v>
      </c>
      <c r="BL17" s="409">
        <v>13.980624627999999</v>
      </c>
      <c r="BM17" s="409">
        <v>14.089036178000001</v>
      </c>
      <c r="BN17" s="409">
        <v>14.583137424</v>
      </c>
      <c r="BO17" s="409">
        <v>14.793915502000001</v>
      </c>
      <c r="BP17" s="409">
        <v>14.978825614</v>
      </c>
      <c r="BQ17" s="409">
        <v>14.988293138</v>
      </c>
      <c r="BR17" s="409">
        <v>14.761138691999999</v>
      </c>
      <c r="BS17" s="409">
        <v>15.103977971000001</v>
      </c>
      <c r="BT17" s="409">
        <v>14.672150866999999</v>
      </c>
      <c r="BU17" s="409">
        <v>14.640677354999999</v>
      </c>
      <c r="BV17" s="409">
        <v>14.436450151000001</v>
      </c>
    </row>
    <row r="18" spans="1:74" ht="11.1" customHeight="1" x14ac:dyDescent="0.2">
      <c r="A18" s="162" t="s">
        <v>317</v>
      </c>
      <c r="B18" s="173" t="s">
        <v>616</v>
      </c>
      <c r="C18" s="252">
        <v>95.389181323000003</v>
      </c>
      <c r="D18" s="252">
        <v>95.277967739999994</v>
      </c>
      <c r="E18" s="252">
        <v>96.327515285000004</v>
      </c>
      <c r="F18" s="252">
        <v>96.406638373999996</v>
      </c>
      <c r="G18" s="252">
        <v>96.650475588000006</v>
      </c>
      <c r="H18" s="252">
        <v>97.188798591999998</v>
      </c>
      <c r="I18" s="252">
        <v>97.866636217000007</v>
      </c>
      <c r="J18" s="252">
        <v>97.684863531999994</v>
      </c>
      <c r="K18" s="252">
        <v>97.440046487999993</v>
      </c>
      <c r="L18" s="252">
        <v>97.651787940000006</v>
      </c>
      <c r="M18" s="252">
        <v>97.940413910999993</v>
      </c>
      <c r="N18" s="252">
        <v>97.900723584999994</v>
      </c>
      <c r="O18" s="252">
        <v>97.751782638999998</v>
      </c>
      <c r="P18" s="252">
        <v>96.893009602000006</v>
      </c>
      <c r="Q18" s="252">
        <v>97.046568919999999</v>
      </c>
      <c r="R18" s="252">
        <v>96.739884496000002</v>
      </c>
      <c r="S18" s="252">
        <v>96.261757568999997</v>
      </c>
      <c r="T18" s="252">
        <v>96.763784367</v>
      </c>
      <c r="U18" s="252">
        <v>97.811921830000003</v>
      </c>
      <c r="V18" s="252">
        <v>96.801481436000003</v>
      </c>
      <c r="W18" s="252">
        <v>96.928060178999999</v>
      </c>
      <c r="X18" s="252">
        <v>98.128504655</v>
      </c>
      <c r="Y18" s="252">
        <v>99.333264428000007</v>
      </c>
      <c r="Z18" s="252">
        <v>98.213894725000003</v>
      </c>
      <c r="AA18" s="252">
        <v>97.258288792000002</v>
      </c>
      <c r="AB18" s="252">
        <v>97.413345148000005</v>
      </c>
      <c r="AC18" s="252">
        <v>96.764301068999998</v>
      </c>
      <c r="AD18" s="252">
        <v>96.582602343000005</v>
      </c>
      <c r="AE18" s="252">
        <v>97.524430164999998</v>
      </c>
      <c r="AF18" s="252">
        <v>98.252834261000004</v>
      </c>
      <c r="AG18" s="252">
        <v>98.981588779999996</v>
      </c>
      <c r="AH18" s="252">
        <v>98.226254514000004</v>
      </c>
      <c r="AI18" s="252">
        <v>98.320880489000004</v>
      </c>
      <c r="AJ18" s="252">
        <v>98.911445375</v>
      </c>
      <c r="AK18" s="252">
        <v>99.493261931000006</v>
      </c>
      <c r="AL18" s="252">
        <v>98.773990234999999</v>
      </c>
      <c r="AM18" s="252">
        <v>98.984675128999996</v>
      </c>
      <c r="AN18" s="252">
        <v>99.180592758000003</v>
      </c>
      <c r="AO18" s="252">
        <v>99.271239879000007</v>
      </c>
      <c r="AP18" s="252">
        <v>99.394868669000005</v>
      </c>
      <c r="AQ18" s="252">
        <v>99.381825339000002</v>
      </c>
      <c r="AR18" s="252">
        <v>100.12102177</v>
      </c>
      <c r="AS18" s="252">
        <v>100.99836743</v>
      </c>
      <c r="AT18" s="252">
        <v>101.36830684</v>
      </c>
      <c r="AU18" s="252">
        <v>101.35664167</v>
      </c>
      <c r="AV18" s="252">
        <v>102.16873916</v>
      </c>
      <c r="AW18" s="252">
        <v>102.06270533</v>
      </c>
      <c r="AX18" s="252">
        <v>101.60441342999999</v>
      </c>
      <c r="AY18" s="252">
        <v>100.2156234</v>
      </c>
      <c r="AZ18" s="252">
        <v>100.40545743</v>
      </c>
      <c r="BA18" s="409">
        <v>100.51273247</v>
      </c>
      <c r="BB18" s="409">
        <v>101.09521092</v>
      </c>
      <c r="BC18" s="409">
        <v>101.42755699</v>
      </c>
      <c r="BD18" s="409">
        <v>101.91821109999999</v>
      </c>
      <c r="BE18" s="409">
        <v>102.25495997</v>
      </c>
      <c r="BF18" s="409">
        <v>101.96667075000001</v>
      </c>
      <c r="BG18" s="409">
        <v>102.22944626</v>
      </c>
      <c r="BH18" s="409">
        <v>102.28914813999999</v>
      </c>
      <c r="BI18" s="409">
        <v>102.40418957</v>
      </c>
      <c r="BJ18" s="409">
        <v>102.05010369999999</v>
      </c>
      <c r="BK18" s="409">
        <v>101.9944696</v>
      </c>
      <c r="BL18" s="409">
        <v>101.94237726999999</v>
      </c>
      <c r="BM18" s="409">
        <v>102.35519271</v>
      </c>
      <c r="BN18" s="409">
        <v>103.05507197999999</v>
      </c>
      <c r="BO18" s="409">
        <v>103.31550446</v>
      </c>
      <c r="BP18" s="409">
        <v>103.68233530000001</v>
      </c>
      <c r="BQ18" s="409">
        <v>103.83583253</v>
      </c>
      <c r="BR18" s="409">
        <v>103.68638694000001</v>
      </c>
      <c r="BS18" s="409">
        <v>103.70740506</v>
      </c>
      <c r="BT18" s="409">
        <v>103.87947210999999</v>
      </c>
      <c r="BU18" s="409">
        <v>104.01780891999999</v>
      </c>
      <c r="BV18" s="409">
        <v>103.82336461</v>
      </c>
    </row>
    <row r="19" spans="1:74" ht="11.1" customHeight="1" x14ac:dyDescent="0.2">
      <c r="B19" s="173"/>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409"/>
      <c r="BB19" s="409"/>
      <c r="BC19" s="409"/>
      <c r="BD19" s="409"/>
      <c r="BE19" s="409"/>
      <c r="BF19" s="409"/>
      <c r="BG19" s="409"/>
      <c r="BH19" s="409"/>
      <c r="BI19" s="409"/>
      <c r="BJ19" s="409"/>
      <c r="BK19" s="409"/>
      <c r="BL19" s="409"/>
      <c r="BM19" s="409"/>
      <c r="BN19" s="409"/>
      <c r="BO19" s="409"/>
      <c r="BP19" s="409"/>
      <c r="BQ19" s="409"/>
      <c r="BR19" s="409"/>
      <c r="BS19" s="409"/>
      <c r="BT19" s="409"/>
      <c r="BU19" s="409"/>
      <c r="BV19" s="409"/>
    </row>
    <row r="20" spans="1:74" ht="11.1" customHeight="1" x14ac:dyDescent="0.2">
      <c r="A20" s="162" t="s">
        <v>499</v>
      </c>
      <c r="B20" s="173" t="s">
        <v>617</v>
      </c>
      <c r="C20" s="252">
        <v>60.117723386999998</v>
      </c>
      <c r="D20" s="252">
        <v>60.132456142999999</v>
      </c>
      <c r="E20" s="252">
        <v>60.384590418999998</v>
      </c>
      <c r="F20" s="252">
        <v>60.26426</v>
      </c>
      <c r="G20" s="252">
        <v>60.201873290000002</v>
      </c>
      <c r="H20" s="252">
        <v>60.474380666999998</v>
      </c>
      <c r="I20" s="252">
        <v>60.889074677000004</v>
      </c>
      <c r="J20" s="252">
        <v>61.108741418999998</v>
      </c>
      <c r="K20" s="252">
        <v>60.484597667000003</v>
      </c>
      <c r="L20" s="252">
        <v>60.941420290000003</v>
      </c>
      <c r="M20" s="252">
        <v>61.124764667000001</v>
      </c>
      <c r="N20" s="252">
        <v>61.105677032000003</v>
      </c>
      <c r="O20" s="252">
        <v>60.530112709999997</v>
      </c>
      <c r="P20" s="252">
        <v>60.140325378999997</v>
      </c>
      <c r="Q20" s="252">
        <v>60.042076129000002</v>
      </c>
      <c r="R20" s="252">
        <v>59.644830667000001</v>
      </c>
      <c r="S20" s="252">
        <v>59.292650096999999</v>
      </c>
      <c r="T20" s="252">
        <v>59.368003999999999</v>
      </c>
      <c r="U20" s="252">
        <v>60.217631548</v>
      </c>
      <c r="V20" s="252">
        <v>59.331823677000003</v>
      </c>
      <c r="W20" s="252">
        <v>59.444057333000003</v>
      </c>
      <c r="X20" s="252">
        <v>60.325224902999999</v>
      </c>
      <c r="Y20" s="252">
        <v>61.059851332999997</v>
      </c>
      <c r="Z20" s="252">
        <v>60.198996387000001</v>
      </c>
      <c r="AA20" s="252">
        <v>60.031762419000003</v>
      </c>
      <c r="AB20" s="252">
        <v>60.386737285999999</v>
      </c>
      <c r="AC20" s="252">
        <v>60.229606709999999</v>
      </c>
      <c r="AD20" s="252">
        <v>59.836956999999998</v>
      </c>
      <c r="AE20" s="252">
        <v>60.295611387000001</v>
      </c>
      <c r="AF20" s="252">
        <v>60.628020333000002</v>
      </c>
      <c r="AG20" s="252">
        <v>61.121324676999997</v>
      </c>
      <c r="AH20" s="252">
        <v>60.572149289999999</v>
      </c>
      <c r="AI20" s="252">
        <v>60.507933999999999</v>
      </c>
      <c r="AJ20" s="252">
        <v>61.363436354999997</v>
      </c>
      <c r="AK20" s="252">
        <v>62.106449333</v>
      </c>
      <c r="AL20" s="252">
        <v>61.462689386999998</v>
      </c>
      <c r="AM20" s="252">
        <v>61.367300452000002</v>
      </c>
      <c r="AN20" s="252">
        <v>61.720161714</v>
      </c>
      <c r="AO20" s="252">
        <v>62.060441773999997</v>
      </c>
      <c r="AP20" s="252">
        <v>62.284395000000004</v>
      </c>
      <c r="AQ20" s="252">
        <v>62.401832839000001</v>
      </c>
      <c r="AR20" s="252">
        <v>63.089711667000003</v>
      </c>
      <c r="AS20" s="252">
        <v>63.899223161000002</v>
      </c>
      <c r="AT20" s="252">
        <v>64.019633967999994</v>
      </c>
      <c r="AU20" s="252">
        <v>63.845270667000001</v>
      </c>
      <c r="AV20" s="252">
        <v>64.487368161000006</v>
      </c>
      <c r="AW20" s="252">
        <v>64.565334332999996</v>
      </c>
      <c r="AX20" s="252">
        <v>64.845993385</v>
      </c>
      <c r="AY20" s="252">
        <v>64.092154096000002</v>
      </c>
      <c r="AZ20" s="252">
        <v>64.427210348000003</v>
      </c>
      <c r="BA20" s="409">
        <v>64.730930720999993</v>
      </c>
      <c r="BB20" s="409">
        <v>65.209075358000007</v>
      </c>
      <c r="BC20" s="409">
        <v>65.501092577999998</v>
      </c>
      <c r="BD20" s="409">
        <v>65.919255382000003</v>
      </c>
      <c r="BE20" s="409">
        <v>66.134592561999995</v>
      </c>
      <c r="BF20" s="409">
        <v>65.795162570000002</v>
      </c>
      <c r="BG20" s="409">
        <v>66.196720986000003</v>
      </c>
      <c r="BH20" s="409">
        <v>66.365345327</v>
      </c>
      <c r="BI20" s="409">
        <v>66.618734173000007</v>
      </c>
      <c r="BJ20" s="409">
        <v>66.402910309999996</v>
      </c>
      <c r="BK20" s="409">
        <v>66.406493933999997</v>
      </c>
      <c r="BL20" s="409">
        <v>66.391410617999995</v>
      </c>
      <c r="BM20" s="409">
        <v>66.781619382000002</v>
      </c>
      <c r="BN20" s="409">
        <v>67.508082543</v>
      </c>
      <c r="BO20" s="409">
        <v>67.700110885000001</v>
      </c>
      <c r="BP20" s="409">
        <v>68.003352464000002</v>
      </c>
      <c r="BQ20" s="409">
        <v>68.068344608999993</v>
      </c>
      <c r="BR20" s="409">
        <v>67.955659272000005</v>
      </c>
      <c r="BS20" s="409">
        <v>68.093347828000006</v>
      </c>
      <c r="BT20" s="409">
        <v>68.362249360999996</v>
      </c>
      <c r="BU20" s="409">
        <v>68.621826694999996</v>
      </c>
      <c r="BV20" s="409">
        <v>68.383532990000006</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410"/>
      <c r="BB21" s="410"/>
      <c r="BC21" s="410"/>
      <c r="BD21" s="410"/>
      <c r="BE21" s="410"/>
      <c r="BF21" s="410"/>
      <c r="BG21" s="410"/>
      <c r="BH21" s="410"/>
      <c r="BI21" s="410"/>
      <c r="BJ21" s="410"/>
      <c r="BK21" s="410"/>
      <c r="BL21" s="410"/>
      <c r="BM21" s="410"/>
      <c r="BN21" s="410"/>
      <c r="BO21" s="410"/>
      <c r="BP21" s="410"/>
      <c r="BQ21" s="410"/>
      <c r="BR21" s="410"/>
      <c r="BS21" s="410"/>
      <c r="BT21" s="410"/>
      <c r="BU21" s="410"/>
      <c r="BV21" s="410"/>
    </row>
    <row r="22" spans="1:74" ht="11.1" customHeight="1" x14ac:dyDescent="0.2">
      <c r="B22" s="254" t="s">
        <v>1239</v>
      </c>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409"/>
      <c r="BB22" s="409"/>
      <c r="BC22" s="409"/>
      <c r="BD22" s="409"/>
      <c r="BE22" s="409"/>
      <c r="BF22" s="409"/>
      <c r="BG22" s="409"/>
      <c r="BH22" s="409"/>
      <c r="BI22" s="409"/>
      <c r="BJ22" s="409"/>
      <c r="BK22" s="409"/>
      <c r="BL22" s="409"/>
      <c r="BM22" s="409"/>
      <c r="BN22" s="409"/>
      <c r="BO22" s="409"/>
      <c r="BP22" s="409"/>
      <c r="BQ22" s="409"/>
      <c r="BR22" s="409"/>
      <c r="BS22" s="409"/>
      <c r="BT22" s="409"/>
      <c r="BU22" s="409"/>
      <c r="BV22" s="409"/>
    </row>
    <row r="23" spans="1:74" ht="11.1" customHeight="1" x14ac:dyDescent="0.2">
      <c r="A23" s="162" t="s">
        <v>298</v>
      </c>
      <c r="B23" s="173" t="s">
        <v>259</v>
      </c>
      <c r="C23" s="252">
        <v>45.684370653999999</v>
      </c>
      <c r="D23" s="252">
        <v>47.808818926999997</v>
      </c>
      <c r="E23" s="252">
        <v>46.223365966999999</v>
      </c>
      <c r="F23" s="252">
        <v>45.797030655999997</v>
      </c>
      <c r="G23" s="252">
        <v>44.583641243999999</v>
      </c>
      <c r="H23" s="252">
        <v>46.359188733000003</v>
      </c>
      <c r="I23" s="252">
        <v>47.134544417999997</v>
      </c>
      <c r="J23" s="252">
        <v>46.900648509</v>
      </c>
      <c r="K23" s="252">
        <v>46.730039503</v>
      </c>
      <c r="L23" s="252">
        <v>46.282929396999997</v>
      </c>
      <c r="M23" s="252">
        <v>45.710301014000002</v>
      </c>
      <c r="N23" s="252">
        <v>47.344927855000002</v>
      </c>
      <c r="O23" s="252">
        <v>45.430973422999998</v>
      </c>
      <c r="P23" s="252">
        <v>47.684950512</v>
      </c>
      <c r="Q23" s="252">
        <v>47.067165811000002</v>
      </c>
      <c r="R23" s="252">
        <v>46.118644629999999</v>
      </c>
      <c r="S23" s="252">
        <v>45.445434892999998</v>
      </c>
      <c r="T23" s="252">
        <v>46.512488173000001</v>
      </c>
      <c r="U23" s="252">
        <v>46.489761338999998</v>
      </c>
      <c r="V23" s="252">
        <v>48.055361445000003</v>
      </c>
      <c r="W23" s="252">
        <v>47.125794202999998</v>
      </c>
      <c r="X23" s="252">
        <v>46.593888874999998</v>
      </c>
      <c r="Y23" s="252">
        <v>47.167539185999999</v>
      </c>
      <c r="Z23" s="252">
        <v>48.132965005999999</v>
      </c>
      <c r="AA23" s="252">
        <v>45.825254407999999</v>
      </c>
      <c r="AB23" s="252">
        <v>46.806535850000003</v>
      </c>
      <c r="AC23" s="252">
        <v>47.578188038999997</v>
      </c>
      <c r="AD23" s="252">
        <v>45.823300486999997</v>
      </c>
      <c r="AE23" s="252">
        <v>46.902963886000002</v>
      </c>
      <c r="AF23" s="252">
        <v>47.876827386000002</v>
      </c>
      <c r="AG23" s="252">
        <v>47.427112594999997</v>
      </c>
      <c r="AH23" s="252">
        <v>47.696183699999999</v>
      </c>
      <c r="AI23" s="252">
        <v>47.292502349999999</v>
      </c>
      <c r="AJ23" s="252">
        <v>47.088861868999999</v>
      </c>
      <c r="AK23" s="252">
        <v>48.268830158999997</v>
      </c>
      <c r="AL23" s="252">
        <v>48.149497171999997</v>
      </c>
      <c r="AM23" s="252">
        <v>47.034150756999999</v>
      </c>
      <c r="AN23" s="252">
        <v>47.979386810999998</v>
      </c>
      <c r="AO23" s="252">
        <v>47.857066535000001</v>
      </c>
      <c r="AP23" s="252">
        <v>46.523314110000001</v>
      </c>
      <c r="AQ23" s="252">
        <v>46.893723242999997</v>
      </c>
      <c r="AR23" s="252">
        <v>47.44513104</v>
      </c>
      <c r="AS23" s="252">
        <v>48.071983994</v>
      </c>
      <c r="AT23" s="252">
        <v>48.699897198000002</v>
      </c>
      <c r="AU23" s="252">
        <v>46.879357661999997</v>
      </c>
      <c r="AV23" s="252">
        <v>47.922287859999997</v>
      </c>
      <c r="AW23" s="252">
        <v>47.690619439000002</v>
      </c>
      <c r="AX23" s="252">
        <v>48.271587658000001</v>
      </c>
      <c r="AY23" s="252">
        <v>47.334090226999997</v>
      </c>
      <c r="AZ23" s="252">
        <v>48.446596790000001</v>
      </c>
      <c r="BA23" s="409">
        <v>47.920562951000001</v>
      </c>
      <c r="BB23" s="409">
        <v>47.106940856000001</v>
      </c>
      <c r="BC23" s="409">
        <v>46.901238077000002</v>
      </c>
      <c r="BD23" s="409">
        <v>47.878089029999998</v>
      </c>
      <c r="BE23" s="409">
        <v>48.392014396</v>
      </c>
      <c r="BF23" s="409">
        <v>48.482996385</v>
      </c>
      <c r="BG23" s="409">
        <v>48.097800524</v>
      </c>
      <c r="BH23" s="409">
        <v>48.020316762</v>
      </c>
      <c r="BI23" s="409">
        <v>47.961309212000003</v>
      </c>
      <c r="BJ23" s="409">
        <v>48.714015738000001</v>
      </c>
      <c r="BK23" s="409">
        <v>47.450619097999997</v>
      </c>
      <c r="BL23" s="409">
        <v>48.656932693000002</v>
      </c>
      <c r="BM23" s="409">
        <v>48.211158486000002</v>
      </c>
      <c r="BN23" s="409">
        <v>47.397691139000003</v>
      </c>
      <c r="BO23" s="409">
        <v>47.091142853000001</v>
      </c>
      <c r="BP23" s="409">
        <v>48.151004626000002</v>
      </c>
      <c r="BQ23" s="409">
        <v>48.673418120999997</v>
      </c>
      <c r="BR23" s="409">
        <v>48.796395156999999</v>
      </c>
      <c r="BS23" s="409">
        <v>48.502494798999997</v>
      </c>
      <c r="BT23" s="409">
        <v>48.277344669000001</v>
      </c>
      <c r="BU23" s="409">
        <v>48.163720599000001</v>
      </c>
      <c r="BV23" s="409">
        <v>48.879355347000001</v>
      </c>
    </row>
    <row r="24" spans="1:74" ht="11.1" customHeight="1" x14ac:dyDescent="0.2">
      <c r="A24" s="162" t="s">
        <v>292</v>
      </c>
      <c r="B24" s="173" t="s">
        <v>260</v>
      </c>
      <c r="C24" s="252">
        <v>19.261333</v>
      </c>
      <c r="D24" s="252">
        <v>19.664414000000001</v>
      </c>
      <c r="E24" s="252">
        <v>19.339934</v>
      </c>
      <c r="F24" s="252">
        <v>19.25123</v>
      </c>
      <c r="G24" s="252">
        <v>19.315912999999998</v>
      </c>
      <c r="H24" s="252">
        <v>19.853079999999999</v>
      </c>
      <c r="I24" s="252">
        <v>20.134339000000001</v>
      </c>
      <c r="J24" s="252">
        <v>19.939488000000001</v>
      </c>
      <c r="K24" s="252">
        <v>19.432531000000001</v>
      </c>
      <c r="L24" s="252">
        <v>19.490704000000001</v>
      </c>
      <c r="M24" s="252">
        <v>19.127433</v>
      </c>
      <c r="N24" s="252">
        <v>19.589155000000002</v>
      </c>
      <c r="O24" s="252">
        <v>19.062801</v>
      </c>
      <c r="P24" s="252">
        <v>19.846603000000002</v>
      </c>
      <c r="Q24" s="252">
        <v>19.728204000000002</v>
      </c>
      <c r="R24" s="252">
        <v>19.340226000000001</v>
      </c>
      <c r="S24" s="252">
        <v>19.328156</v>
      </c>
      <c r="T24" s="252">
        <v>19.846173</v>
      </c>
      <c r="U24" s="252">
        <v>19.775658</v>
      </c>
      <c r="V24" s="252">
        <v>20.274782999999999</v>
      </c>
      <c r="W24" s="252">
        <v>19.756826</v>
      </c>
      <c r="X24" s="252">
        <v>19.650106999999998</v>
      </c>
      <c r="Y24" s="252">
        <v>19.658867999999998</v>
      </c>
      <c r="Z24" s="252">
        <v>19.983958999999999</v>
      </c>
      <c r="AA24" s="252">
        <v>19.322835999999999</v>
      </c>
      <c r="AB24" s="252">
        <v>19.190398999999999</v>
      </c>
      <c r="AC24" s="252">
        <v>20.060120999999999</v>
      </c>
      <c r="AD24" s="252">
        <v>19.595317000000001</v>
      </c>
      <c r="AE24" s="252">
        <v>20.066234999999999</v>
      </c>
      <c r="AF24" s="252">
        <v>20.561236000000001</v>
      </c>
      <c r="AG24" s="252">
        <v>20.118914</v>
      </c>
      <c r="AH24" s="252">
        <v>20.251183999999999</v>
      </c>
      <c r="AI24" s="252">
        <v>19.640605000000001</v>
      </c>
      <c r="AJ24" s="252">
        <v>19.989643999999998</v>
      </c>
      <c r="AK24" s="252">
        <v>20.307230000000001</v>
      </c>
      <c r="AL24" s="252">
        <v>20.323447000000002</v>
      </c>
      <c r="AM24" s="252">
        <v>20.461323</v>
      </c>
      <c r="AN24" s="252">
        <v>19.619446</v>
      </c>
      <c r="AO24" s="252">
        <v>20.573001999999999</v>
      </c>
      <c r="AP24" s="252">
        <v>19.940937000000002</v>
      </c>
      <c r="AQ24" s="252">
        <v>20.356517</v>
      </c>
      <c r="AR24" s="252">
        <v>20.705323</v>
      </c>
      <c r="AS24" s="252">
        <v>20.621328999999999</v>
      </c>
      <c r="AT24" s="252">
        <v>21.302289999999999</v>
      </c>
      <c r="AU24" s="252">
        <v>19.951416999999999</v>
      </c>
      <c r="AV24" s="252">
        <v>20.77356</v>
      </c>
      <c r="AW24" s="252">
        <v>20.548012</v>
      </c>
      <c r="AX24" s="252">
        <v>20.479155098</v>
      </c>
      <c r="AY24" s="252">
        <v>20.723627970999999</v>
      </c>
      <c r="AZ24" s="252">
        <v>20.354548399999999</v>
      </c>
      <c r="BA24" s="409">
        <v>20.710470000000001</v>
      </c>
      <c r="BB24" s="409">
        <v>20.504930000000002</v>
      </c>
      <c r="BC24" s="409">
        <v>20.704840000000001</v>
      </c>
      <c r="BD24" s="409">
        <v>21.054120000000001</v>
      </c>
      <c r="BE24" s="409">
        <v>21.232309999999998</v>
      </c>
      <c r="BF24" s="409">
        <v>21.286020000000001</v>
      </c>
      <c r="BG24" s="409">
        <v>20.676729999999999</v>
      </c>
      <c r="BH24" s="409">
        <v>20.80865</v>
      </c>
      <c r="BI24" s="409">
        <v>20.651520000000001</v>
      </c>
      <c r="BJ24" s="409">
        <v>20.95318</v>
      </c>
      <c r="BK24" s="409">
        <v>20.856940000000002</v>
      </c>
      <c r="BL24" s="409">
        <v>20.577310000000001</v>
      </c>
      <c r="BM24" s="409">
        <v>20.997920000000001</v>
      </c>
      <c r="BN24" s="409">
        <v>20.776959999999999</v>
      </c>
      <c r="BO24" s="409">
        <v>20.86318</v>
      </c>
      <c r="BP24" s="409">
        <v>21.288519999999998</v>
      </c>
      <c r="BQ24" s="409">
        <v>21.470839999999999</v>
      </c>
      <c r="BR24" s="409">
        <v>21.55416</v>
      </c>
      <c r="BS24" s="409">
        <v>21.0319</v>
      </c>
      <c r="BT24" s="409">
        <v>21.01484</v>
      </c>
      <c r="BU24" s="409">
        <v>20.81025</v>
      </c>
      <c r="BV24" s="409">
        <v>21.089950000000002</v>
      </c>
    </row>
    <row r="25" spans="1:74" ht="11.1" customHeight="1" x14ac:dyDescent="0.2">
      <c r="A25" s="162" t="s">
        <v>293</v>
      </c>
      <c r="B25" s="173" t="s">
        <v>280</v>
      </c>
      <c r="C25" s="252">
        <v>0.14694087949000001</v>
      </c>
      <c r="D25" s="252">
        <v>0.14647635593</v>
      </c>
      <c r="E25" s="252">
        <v>0.19478680615999999</v>
      </c>
      <c r="F25" s="252">
        <v>0.11953398946</v>
      </c>
      <c r="G25" s="252">
        <v>0.16366372765000001</v>
      </c>
      <c r="H25" s="252">
        <v>0.15390873289000001</v>
      </c>
      <c r="I25" s="252">
        <v>0.14833445016999999</v>
      </c>
      <c r="J25" s="252">
        <v>0.16412825120999999</v>
      </c>
      <c r="K25" s="252">
        <v>0.13950850252999999</v>
      </c>
      <c r="L25" s="252">
        <v>0.18735442921000001</v>
      </c>
      <c r="M25" s="252">
        <v>0.16273468053000001</v>
      </c>
      <c r="N25" s="252">
        <v>0.12928898421999999</v>
      </c>
      <c r="O25" s="252">
        <v>0.14726919737999999</v>
      </c>
      <c r="P25" s="252">
        <v>0.14634751181</v>
      </c>
      <c r="Q25" s="252">
        <v>0.19473600452000001</v>
      </c>
      <c r="R25" s="252">
        <v>0.11961863012</v>
      </c>
      <c r="S25" s="252">
        <v>0.16385953774000001</v>
      </c>
      <c r="T25" s="252">
        <v>0.1541818392</v>
      </c>
      <c r="U25" s="252">
        <v>0.14865172574999999</v>
      </c>
      <c r="V25" s="252">
        <v>0.16432038053</v>
      </c>
      <c r="W25" s="252">
        <v>0.13943486998999999</v>
      </c>
      <c r="X25" s="252">
        <v>0.18736251992</v>
      </c>
      <c r="Y25" s="252">
        <v>0.16293785217000001</v>
      </c>
      <c r="Z25" s="252">
        <v>0.12929632865999999</v>
      </c>
      <c r="AA25" s="252">
        <v>0.139676473</v>
      </c>
      <c r="AB25" s="252">
        <v>0.143565421</v>
      </c>
      <c r="AC25" s="252">
        <v>0.184615426</v>
      </c>
      <c r="AD25" s="252">
        <v>0.11375015400000001</v>
      </c>
      <c r="AE25" s="252">
        <v>0.15566437</v>
      </c>
      <c r="AF25" s="252">
        <v>0.14615805300000001</v>
      </c>
      <c r="AG25" s="252">
        <v>0.14097278899999999</v>
      </c>
      <c r="AH25" s="252">
        <v>0.15609647400000001</v>
      </c>
      <c r="AI25" s="252">
        <v>7.2330683000000007E-2</v>
      </c>
      <c r="AJ25" s="252">
        <v>0.11770174</v>
      </c>
      <c r="AK25" s="252">
        <v>9.4800158999999995E-2</v>
      </c>
      <c r="AL25" s="252">
        <v>6.2824366000000006E-2</v>
      </c>
      <c r="AM25" s="252">
        <v>7.9247111999999995E-2</v>
      </c>
      <c r="AN25" s="252">
        <v>8.3083667999999999E-2</v>
      </c>
      <c r="AO25" s="252">
        <v>0.12358066400000001</v>
      </c>
      <c r="AP25" s="252">
        <v>5.3243776999999999E-2</v>
      </c>
      <c r="AQ25" s="252">
        <v>9.9593340000000002E-2</v>
      </c>
      <c r="AR25" s="252">
        <v>9.5641373000000002E-2</v>
      </c>
      <c r="AS25" s="252">
        <v>9.0525962000000001E-2</v>
      </c>
      <c r="AT25" s="252">
        <v>0.10644590800000001</v>
      </c>
      <c r="AU25" s="252">
        <v>8.7573995000000002E-2</v>
      </c>
      <c r="AV25" s="252">
        <v>0.13276011800000001</v>
      </c>
      <c r="AW25" s="252">
        <v>0.110740772</v>
      </c>
      <c r="AX25" s="252">
        <v>7.9195743999999998E-2</v>
      </c>
      <c r="AY25" s="252">
        <v>9.8799665999999994E-2</v>
      </c>
      <c r="AZ25" s="252">
        <v>0.102953668</v>
      </c>
      <c r="BA25" s="409">
        <v>0.14863759900000001</v>
      </c>
      <c r="BB25" s="409">
        <v>7.7304708E-2</v>
      </c>
      <c r="BC25" s="409">
        <v>0.123758645</v>
      </c>
      <c r="BD25" s="409">
        <v>0.114452659</v>
      </c>
      <c r="BE25" s="409">
        <v>0.110376666</v>
      </c>
      <c r="BF25" s="409">
        <v>0.13018164400000001</v>
      </c>
      <c r="BG25" s="409">
        <v>0.10649367999999999</v>
      </c>
      <c r="BH25" s="409">
        <v>0.15175461100000001</v>
      </c>
      <c r="BI25" s="409">
        <v>0.133912646</v>
      </c>
      <c r="BJ25" s="409">
        <v>0.102610694</v>
      </c>
      <c r="BK25" s="409">
        <v>9.8875570999999995E-2</v>
      </c>
      <c r="BL25" s="409">
        <v>0.103029076</v>
      </c>
      <c r="BM25" s="409">
        <v>0.14873979800000001</v>
      </c>
      <c r="BN25" s="409">
        <v>7.7364488999999995E-2</v>
      </c>
      <c r="BO25" s="409">
        <v>0.123842735</v>
      </c>
      <c r="BP25" s="409">
        <v>0.11453129300000001</v>
      </c>
      <c r="BQ25" s="409">
        <v>0.11045232300000001</v>
      </c>
      <c r="BR25" s="409">
        <v>0.130265983</v>
      </c>
      <c r="BS25" s="409">
        <v>0.10656412799999999</v>
      </c>
      <c r="BT25" s="409">
        <v>0.151851601</v>
      </c>
      <c r="BU25" s="409">
        <v>0.13399624099999999</v>
      </c>
      <c r="BV25" s="409">
        <v>0.102675932</v>
      </c>
    </row>
    <row r="26" spans="1:74" ht="11.1" customHeight="1" x14ac:dyDescent="0.2">
      <c r="A26" s="162" t="s">
        <v>294</v>
      </c>
      <c r="B26" s="173" t="s">
        <v>281</v>
      </c>
      <c r="C26" s="252">
        <v>2.4539677419000001</v>
      </c>
      <c r="D26" s="252">
        <v>2.5398214285999998</v>
      </c>
      <c r="E26" s="252">
        <v>2.3497096773999999</v>
      </c>
      <c r="F26" s="252">
        <v>2.2928000000000002</v>
      </c>
      <c r="G26" s="252">
        <v>2.3320967742000001</v>
      </c>
      <c r="H26" s="252">
        <v>2.4039999999999999</v>
      </c>
      <c r="I26" s="252">
        <v>2.4518709677000001</v>
      </c>
      <c r="J26" s="252">
        <v>2.4677419354999999</v>
      </c>
      <c r="K26" s="252">
        <v>2.4714999999999998</v>
      </c>
      <c r="L26" s="252">
        <v>2.4521612902999999</v>
      </c>
      <c r="M26" s="252">
        <v>2.4165666667000001</v>
      </c>
      <c r="N26" s="252">
        <v>2.3789032257999998</v>
      </c>
      <c r="O26" s="252">
        <v>2.4615161290000001</v>
      </c>
      <c r="P26" s="252">
        <v>2.4257241379000001</v>
      </c>
      <c r="Q26" s="252">
        <v>2.3948387097000001</v>
      </c>
      <c r="R26" s="252">
        <v>2.3519666667000001</v>
      </c>
      <c r="S26" s="252">
        <v>2.3956774194000001</v>
      </c>
      <c r="T26" s="252">
        <v>2.4833333333000001</v>
      </c>
      <c r="U26" s="252">
        <v>2.4924516129000001</v>
      </c>
      <c r="V26" s="252">
        <v>2.6229354839000001</v>
      </c>
      <c r="W26" s="252">
        <v>2.5488</v>
      </c>
      <c r="X26" s="252">
        <v>2.4380645160999999</v>
      </c>
      <c r="Y26" s="252">
        <v>2.4804666666999999</v>
      </c>
      <c r="Z26" s="252">
        <v>2.5581612903000002</v>
      </c>
      <c r="AA26" s="252">
        <v>2.3725161290000001</v>
      </c>
      <c r="AB26" s="252">
        <v>2.3489285714000001</v>
      </c>
      <c r="AC26" s="252">
        <v>2.3981290323</v>
      </c>
      <c r="AD26" s="252">
        <v>2.1821333332999999</v>
      </c>
      <c r="AE26" s="252">
        <v>2.4347096773999999</v>
      </c>
      <c r="AF26" s="252">
        <v>2.4599333333</v>
      </c>
      <c r="AG26" s="252">
        <v>2.4868064516000001</v>
      </c>
      <c r="AH26" s="252">
        <v>2.5829354839000001</v>
      </c>
      <c r="AI26" s="252">
        <v>2.4982333333</v>
      </c>
      <c r="AJ26" s="252">
        <v>2.5039677418999999</v>
      </c>
      <c r="AK26" s="252">
        <v>2.5859666667000001</v>
      </c>
      <c r="AL26" s="252">
        <v>2.4743870968000001</v>
      </c>
      <c r="AM26" s="252">
        <v>2.3594838710000001</v>
      </c>
      <c r="AN26" s="252">
        <v>2.3765714286000001</v>
      </c>
      <c r="AO26" s="252">
        <v>2.2358387096999999</v>
      </c>
      <c r="AP26" s="252">
        <v>2.2526666667000002</v>
      </c>
      <c r="AQ26" s="252">
        <v>2.4084193547999999</v>
      </c>
      <c r="AR26" s="252">
        <v>2.3711333333</v>
      </c>
      <c r="AS26" s="252">
        <v>2.5475483871</v>
      </c>
      <c r="AT26" s="252">
        <v>2.5378064515999998</v>
      </c>
      <c r="AU26" s="252">
        <v>2.5899666667000001</v>
      </c>
      <c r="AV26" s="252">
        <v>2.6363225805999999</v>
      </c>
      <c r="AW26" s="252">
        <v>2.5857999999999999</v>
      </c>
      <c r="AX26" s="252">
        <v>2.4496523240000001</v>
      </c>
      <c r="AY26" s="252">
        <v>2.415294533</v>
      </c>
      <c r="AZ26" s="252">
        <v>2.4631740949999998</v>
      </c>
      <c r="BA26" s="409">
        <v>2.3564572589999999</v>
      </c>
      <c r="BB26" s="409">
        <v>2.2993260329999998</v>
      </c>
      <c r="BC26" s="409">
        <v>2.3602021959999999</v>
      </c>
      <c r="BD26" s="409">
        <v>2.4212346760000001</v>
      </c>
      <c r="BE26" s="409">
        <v>2.442784203</v>
      </c>
      <c r="BF26" s="409">
        <v>2.5007827310000001</v>
      </c>
      <c r="BG26" s="409">
        <v>2.452690896</v>
      </c>
      <c r="BH26" s="409">
        <v>2.4268349890000001</v>
      </c>
      <c r="BI26" s="409">
        <v>2.4490169260000001</v>
      </c>
      <c r="BJ26" s="409">
        <v>2.4545172970000002</v>
      </c>
      <c r="BK26" s="409">
        <v>2.4214290549999999</v>
      </c>
      <c r="BL26" s="409">
        <v>2.4679743869999999</v>
      </c>
      <c r="BM26" s="409">
        <v>2.3599907569999998</v>
      </c>
      <c r="BN26" s="409">
        <v>2.3016493740000001</v>
      </c>
      <c r="BO26" s="409">
        <v>2.3613683970000001</v>
      </c>
      <c r="BP26" s="409">
        <v>2.4213029860000002</v>
      </c>
      <c r="BQ26" s="409">
        <v>2.4418159699999999</v>
      </c>
      <c r="BR26" s="409">
        <v>2.4988352869999999</v>
      </c>
      <c r="BS26" s="409">
        <v>2.44982911</v>
      </c>
      <c r="BT26" s="409">
        <v>2.4231169449999999</v>
      </c>
      <c r="BU26" s="409">
        <v>2.4444993410000002</v>
      </c>
      <c r="BV26" s="409">
        <v>2.4492603129999999</v>
      </c>
    </row>
    <row r="27" spans="1:74" ht="11.1" customHeight="1" x14ac:dyDescent="0.2">
      <c r="A27" s="162" t="s">
        <v>295</v>
      </c>
      <c r="B27" s="173" t="s">
        <v>282</v>
      </c>
      <c r="C27" s="252">
        <v>13.074483871</v>
      </c>
      <c r="D27" s="252">
        <v>13.969178571</v>
      </c>
      <c r="E27" s="252">
        <v>13.566032258</v>
      </c>
      <c r="F27" s="252">
        <v>13.774466667</v>
      </c>
      <c r="G27" s="252">
        <v>13.157774194</v>
      </c>
      <c r="H27" s="252">
        <v>14.075466667000001</v>
      </c>
      <c r="I27" s="252">
        <v>14.272258065000001</v>
      </c>
      <c r="J27" s="252">
        <v>14.058741935</v>
      </c>
      <c r="K27" s="252">
        <v>14.515000000000001</v>
      </c>
      <c r="L27" s="252">
        <v>13.980903226000001</v>
      </c>
      <c r="M27" s="252">
        <v>13.571366666999999</v>
      </c>
      <c r="N27" s="252">
        <v>13.945903226</v>
      </c>
      <c r="O27" s="252">
        <v>12.894064516</v>
      </c>
      <c r="P27" s="252">
        <v>13.860517241</v>
      </c>
      <c r="Q27" s="252">
        <v>13.914193548</v>
      </c>
      <c r="R27" s="252">
        <v>13.995566667</v>
      </c>
      <c r="S27" s="252">
        <v>13.617032258</v>
      </c>
      <c r="T27" s="252">
        <v>14.0352</v>
      </c>
      <c r="U27" s="252">
        <v>14.05</v>
      </c>
      <c r="V27" s="252">
        <v>14.581548387</v>
      </c>
      <c r="W27" s="252">
        <v>14.546200000000001</v>
      </c>
      <c r="X27" s="252">
        <v>14.281741934999999</v>
      </c>
      <c r="Y27" s="252">
        <v>14.0746</v>
      </c>
      <c r="Z27" s="252">
        <v>14.057677418999999</v>
      </c>
      <c r="AA27" s="252">
        <v>13.490709677</v>
      </c>
      <c r="AB27" s="252">
        <v>13.884535714</v>
      </c>
      <c r="AC27" s="252">
        <v>14.101838710000001</v>
      </c>
      <c r="AD27" s="252">
        <v>13.832000000000001</v>
      </c>
      <c r="AE27" s="252">
        <v>14.213612903</v>
      </c>
      <c r="AF27" s="252">
        <v>14.713533333000001</v>
      </c>
      <c r="AG27" s="252">
        <v>14.610774193999999</v>
      </c>
      <c r="AH27" s="252">
        <v>14.546451613</v>
      </c>
      <c r="AI27" s="252">
        <v>14.964466667</v>
      </c>
      <c r="AJ27" s="252">
        <v>14.489387097</v>
      </c>
      <c r="AK27" s="252">
        <v>14.552333333</v>
      </c>
      <c r="AL27" s="252">
        <v>14.163774194</v>
      </c>
      <c r="AM27" s="252">
        <v>13.323322580999999</v>
      </c>
      <c r="AN27" s="252">
        <v>14.641035713999999</v>
      </c>
      <c r="AO27" s="252">
        <v>14.337677419</v>
      </c>
      <c r="AP27" s="252">
        <v>14.152699999999999</v>
      </c>
      <c r="AQ27" s="252">
        <v>14.004677419</v>
      </c>
      <c r="AR27" s="252">
        <v>14.4443</v>
      </c>
      <c r="AS27" s="252">
        <v>14.837709676999999</v>
      </c>
      <c r="AT27" s="252">
        <v>14.700741935</v>
      </c>
      <c r="AU27" s="252">
        <v>14.417466666999999</v>
      </c>
      <c r="AV27" s="252">
        <v>14.55116129</v>
      </c>
      <c r="AW27" s="252">
        <v>14.128233333000001</v>
      </c>
      <c r="AX27" s="252">
        <v>14.028057172</v>
      </c>
      <c r="AY27" s="252">
        <v>13.502172649</v>
      </c>
      <c r="AZ27" s="252">
        <v>14.437165301</v>
      </c>
      <c r="BA27" s="409">
        <v>14.184618427</v>
      </c>
      <c r="BB27" s="409">
        <v>14.224698703</v>
      </c>
      <c r="BC27" s="409">
        <v>13.996714901000001</v>
      </c>
      <c r="BD27" s="409">
        <v>14.516202448</v>
      </c>
      <c r="BE27" s="409">
        <v>14.720601014</v>
      </c>
      <c r="BF27" s="409">
        <v>14.534629325999999</v>
      </c>
      <c r="BG27" s="409">
        <v>15.013059096999999</v>
      </c>
      <c r="BH27" s="409">
        <v>14.773043934</v>
      </c>
      <c r="BI27" s="409">
        <v>14.404668214000001</v>
      </c>
      <c r="BJ27" s="409">
        <v>14.172869241000001</v>
      </c>
      <c r="BK27" s="409">
        <v>13.580698955000001</v>
      </c>
      <c r="BL27" s="409">
        <v>14.519487609</v>
      </c>
      <c r="BM27" s="409">
        <v>14.269827266</v>
      </c>
      <c r="BN27" s="409">
        <v>14.312142753</v>
      </c>
      <c r="BO27" s="409">
        <v>14.08573064</v>
      </c>
      <c r="BP27" s="409">
        <v>14.608200828999999</v>
      </c>
      <c r="BQ27" s="409">
        <v>14.816209101</v>
      </c>
      <c r="BR27" s="409">
        <v>14.631875922000001</v>
      </c>
      <c r="BS27" s="409">
        <v>15.110186286999999</v>
      </c>
      <c r="BT27" s="409">
        <v>14.869129876000001</v>
      </c>
      <c r="BU27" s="409">
        <v>14.497262974</v>
      </c>
      <c r="BV27" s="409">
        <v>14.259376140000001</v>
      </c>
    </row>
    <row r="28" spans="1:74" ht="11.1" customHeight="1" x14ac:dyDescent="0.2">
      <c r="A28" s="162" t="s">
        <v>296</v>
      </c>
      <c r="B28" s="173" t="s">
        <v>283</v>
      </c>
      <c r="C28" s="252">
        <v>4.5459354839000001</v>
      </c>
      <c r="D28" s="252">
        <v>5.0612500000000002</v>
      </c>
      <c r="E28" s="252">
        <v>4.5298064515999998</v>
      </c>
      <c r="F28" s="252">
        <v>4.1835000000000004</v>
      </c>
      <c r="G28" s="252">
        <v>3.6177096774000002</v>
      </c>
      <c r="H28" s="252">
        <v>3.6979666667000002</v>
      </c>
      <c r="I28" s="252">
        <v>3.8198387096999999</v>
      </c>
      <c r="J28" s="252">
        <v>3.9375806452000002</v>
      </c>
      <c r="K28" s="252">
        <v>3.88</v>
      </c>
      <c r="L28" s="252">
        <v>3.8563870967999998</v>
      </c>
      <c r="M28" s="252">
        <v>3.9987666666999999</v>
      </c>
      <c r="N28" s="252">
        <v>4.6359354839</v>
      </c>
      <c r="O28" s="252">
        <v>4.3647419354999997</v>
      </c>
      <c r="P28" s="252">
        <v>4.6501034483000003</v>
      </c>
      <c r="Q28" s="252">
        <v>4.3761290322999997</v>
      </c>
      <c r="R28" s="252">
        <v>3.9430333332999998</v>
      </c>
      <c r="S28" s="252">
        <v>3.5496129031999999</v>
      </c>
      <c r="T28" s="252">
        <v>3.5312333332999999</v>
      </c>
      <c r="U28" s="252">
        <v>3.7495806452</v>
      </c>
      <c r="V28" s="252">
        <v>3.8310967742000002</v>
      </c>
      <c r="W28" s="252">
        <v>3.6928999999999998</v>
      </c>
      <c r="X28" s="252">
        <v>3.7480967742</v>
      </c>
      <c r="Y28" s="252">
        <v>4.1275333332999997</v>
      </c>
      <c r="Z28" s="252">
        <v>4.5667096773999996</v>
      </c>
      <c r="AA28" s="252">
        <v>4.1473870968000002</v>
      </c>
      <c r="AB28" s="252">
        <v>4.5326785714</v>
      </c>
      <c r="AC28" s="252">
        <v>4.2499032257999998</v>
      </c>
      <c r="AD28" s="252">
        <v>3.7860333332999998</v>
      </c>
      <c r="AE28" s="252">
        <v>3.5000645161000001</v>
      </c>
      <c r="AF28" s="252">
        <v>3.4687333332999999</v>
      </c>
      <c r="AG28" s="252">
        <v>3.5827419355000001</v>
      </c>
      <c r="AH28" s="252">
        <v>3.6930322581000001</v>
      </c>
      <c r="AI28" s="252">
        <v>3.6238333332999999</v>
      </c>
      <c r="AJ28" s="252">
        <v>3.5955161289999999</v>
      </c>
      <c r="AK28" s="252">
        <v>4.0932333332999997</v>
      </c>
      <c r="AL28" s="252">
        <v>4.4969354838999998</v>
      </c>
      <c r="AM28" s="252">
        <v>4.2568709677000003</v>
      </c>
      <c r="AN28" s="252">
        <v>4.5552857143000001</v>
      </c>
      <c r="AO28" s="252">
        <v>4.0315161289999999</v>
      </c>
      <c r="AP28" s="252">
        <v>3.6036333332999999</v>
      </c>
      <c r="AQ28" s="252">
        <v>3.4365483871000002</v>
      </c>
      <c r="AR28" s="252">
        <v>3.238</v>
      </c>
      <c r="AS28" s="252">
        <v>3.5045483870999998</v>
      </c>
      <c r="AT28" s="252">
        <v>3.5993225806</v>
      </c>
      <c r="AU28" s="252">
        <v>3.4964333333000002</v>
      </c>
      <c r="AV28" s="252">
        <v>3.6232903225999999</v>
      </c>
      <c r="AW28" s="252">
        <v>3.8615666666999999</v>
      </c>
      <c r="AX28" s="252">
        <v>4.32938417</v>
      </c>
      <c r="AY28" s="252">
        <v>4.108114788</v>
      </c>
      <c r="AZ28" s="252">
        <v>4.3694885980000002</v>
      </c>
      <c r="BA28" s="409">
        <v>4.00462542</v>
      </c>
      <c r="BB28" s="409">
        <v>3.6048642540000002</v>
      </c>
      <c r="BC28" s="409">
        <v>3.2908240360000001</v>
      </c>
      <c r="BD28" s="409">
        <v>3.3072048820000002</v>
      </c>
      <c r="BE28" s="409">
        <v>3.4372319980000001</v>
      </c>
      <c r="BF28" s="409">
        <v>3.5325239900000001</v>
      </c>
      <c r="BG28" s="409">
        <v>3.4284350620000001</v>
      </c>
      <c r="BH28" s="409">
        <v>3.4454030169999998</v>
      </c>
      <c r="BI28" s="409">
        <v>3.699867588</v>
      </c>
      <c r="BJ28" s="409">
        <v>4.2298030950000003</v>
      </c>
      <c r="BK28" s="409">
        <v>4.0021076149999999</v>
      </c>
      <c r="BL28" s="409">
        <v>4.2586793329999999</v>
      </c>
      <c r="BM28" s="409">
        <v>3.903358179</v>
      </c>
      <c r="BN28" s="409">
        <v>3.514450445</v>
      </c>
      <c r="BO28" s="409">
        <v>3.2099167080000002</v>
      </c>
      <c r="BP28" s="409">
        <v>3.2290640609999999</v>
      </c>
      <c r="BQ28" s="409">
        <v>3.3598952780000002</v>
      </c>
      <c r="BR28" s="409">
        <v>3.4572991900000001</v>
      </c>
      <c r="BS28" s="409">
        <v>3.3602586809999999</v>
      </c>
      <c r="BT28" s="409">
        <v>3.3821493239999998</v>
      </c>
      <c r="BU28" s="409">
        <v>3.6368445999999999</v>
      </c>
      <c r="BV28" s="409">
        <v>4.1614819030000003</v>
      </c>
    </row>
    <row r="29" spans="1:74" ht="11.1" customHeight="1" x14ac:dyDescent="0.2">
      <c r="A29" s="162" t="s">
        <v>297</v>
      </c>
      <c r="B29" s="173" t="s">
        <v>284</v>
      </c>
      <c r="C29" s="252">
        <v>6.2017096774000002</v>
      </c>
      <c r="D29" s="252">
        <v>6.4276785714000004</v>
      </c>
      <c r="E29" s="252">
        <v>6.2430967741999996</v>
      </c>
      <c r="F29" s="252">
        <v>6.1755000000000004</v>
      </c>
      <c r="G29" s="252">
        <v>5.9964838709999997</v>
      </c>
      <c r="H29" s="252">
        <v>6.1747666667000001</v>
      </c>
      <c r="I29" s="252">
        <v>6.3079032257999996</v>
      </c>
      <c r="J29" s="252">
        <v>6.3329677419000001</v>
      </c>
      <c r="K29" s="252">
        <v>6.2915000000000001</v>
      </c>
      <c r="L29" s="252">
        <v>6.3154193548000004</v>
      </c>
      <c r="M29" s="252">
        <v>6.4334333333</v>
      </c>
      <c r="N29" s="252">
        <v>6.6657419354999998</v>
      </c>
      <c r="O29" s="252">
        <v>6.5005806452000003</v>
      </c>
      <c r="P29" s="252">
        <v>6.7556551724</v>
      </c>
      <c r="Q29" s="252">
        <v>6.4590645160999998</v>
      </c>
      <c r="R29" s="252">
        <v>6.3682333333000001</v>
      </c>
      <c r="S29" s="252">
        <v>6.3910967742000002</v>
      </c>
      <c r="T29" s="252">
        <v>6.4623666667000004</v>
      </c>
      <c r="U29" s="252">
        <v>6.2734193547999997</v>
      </c>
      <c r="V29" s="252">
        <v>6.5806774193999997</v>
      </c>
      <c r="W29" s="252">
        <v>6.4416333333000004</v>
      </c>
      <c r="X29" s="252">
        <v>6.2885161289999996</v>
      </c>
      <c r="Y29" s="252">
        <v>6.6631333333000002</v>
      </c>
      <c r="Z29" s="252">
        <v>6.8371612903000001</v>
      </c>
      <c r="AA29" s="252">
        <v>6.3521290322999997</v>
      </c>
      <c r="AB29" s="252">
        <v>6.7064285714</v>
      </c>
      <c r="AC29" s="252">
        <v>6.5835806451999996</v>
      </c>
      <c r="AD29" s="252">
        <v>6.3140666666999996</v>
      </c>
      <c r="AE29" s="252">
        <v>6.5326774193999997</v>
      </c>
      <c r="AF29" s="252">
        <v>6.5272333332999999</v>
      </c>
      <c r="AG29" s="252">
        <v>6.4869032257999999</v>
      </c>
      <c r="AH29" s="252">
        <v>6.4664838710000003</v>
      </c>
      <c r="AI29" s="252">
        <v>6.4930333332999997</v>
      </c>
      <c r="AJ29" s="252">
        <v>6.3926451612999999</v>
      </c>
      <c r="AK29" s="252">
        <v>6.6352666666999998</v>
      </c>
      <c r="AL29" s="252">
        <v>6.6281290323000004</v>
      </c>
      <c r="AM29" s="252">
        <v>6.5539032258000001</v>
      </c>
      <c r="AN29" s="252">
        <v>6.7039642856999997</v>
      </c>
      <c r="AO29" s="252">
        <v>6.5554516128999998</v>
      </c>
      <c r="AP29" s="252">
        <v>6.5201333333000004</v>
      </c>
      <c r="AQ29" s="252">
        <v>6.5879677419</v>
      </c>
      <c r="AR29" s="252">
        <v>6.5907333333000002</v>
      </c>
      <c r="AS29" s="252">
        <v>6.4703225806000004</v>
      </c>
      <c r="AT29" s="252">
        <v>6.4532903226</v>
      </c>
      <c r="AU29" s="252">
        <v>6.3365</v>
      </c>
      <c r="AV29" s="252">
        <v>6.2051935483999996</v>
      </c>
      <c r="AW29" s="252">
        <v>6.4562666667000004</v>
      </c>
      <c r="AX29" s="252">
        <v>6.9061431500000001</v>
      </c>
      <c r="AY29" s="252">
        <v>6.4860806200000001</v>
      </c>
      <c r="AZ29" s="252">
        <v>6.719266728</v>
      </c>
      <c r="BA29" s="409">
        <v>6.5157542460000002</v>
      </c>
      <c r="BB29" s="409">
        <v>6.3958171579999998</v>
      </c>
      <c r="BC29" s="409">
        <v>6.4248982989999996</v>
      </c>
      <c r="BD29" s="409">
        <v>6.464874365</v>
      </c>
      <c r="BE29" s="409">
        <v>6.4487105150000001</v>
      </c>
      <c r="BF29" s="409">
        <v>6.4988586939999999</v>
      </c>
      <c r="BG29" s="409">
        <v>6.420391789</v>
      </c>
      <c r="BH29" s="409">
        <v>6.4146302110000004</v>
      </c>
      <c r="BI29" s="409">
        <v>6.6223238379999998</v>
      </c>
      <c r="BJ29" s="409">
        <v>6.801035411</v>
      </c>
      <c r="BK29" s="409">
        <v>6.4905679019999996</v>
      </c>
      <c r="BL29" s="409">
        <v>6.7304522880000004</v>
      </c>
      <c r="BM29" s="409">
        <v>6.5313224859999996</v>
      </c>
      <c r="BN29" s="409">
        <v>6.4151240779999998</v>
      </c>
      <c r="BO29" s="409">
        <v>6.4471043730000002</v>
      </c>
      <c r="BP29" s="409">
        <v>6.489385457</v>
      </c>
      <c r="BQ29" s="409">
        <v>6.4742054490000003</v>
      </c>
      <c r="BR29" s="409">
        <v>6.5239587749999997</v>
      </c>
      <c r="BS29" s="409">
        <v>6.4437565929999998</v>
      </c>
      <c r="BT29" s="409">
        <v>6.4362569230000002</v>
      </c>
      <c r="BU29" s="409">
        <v>6.6408674430000003</v>
      </c>
      <c r="BV29" s="409">
        <v>6.8166110590000004</v>
      </c>
    </row>
    <row r="30" spans="1:74" ht="11.1" customHeight="1" x14ac:dyDescent="0.2">
      <c r="A30" s="162" t="s">
        <v>304</v>
      </c>
      <c r="B30" s="173" t="s">
        <v>285</v>
      </c>
      <c r="C30" s="252">
        <v>47.698948684000001</v>
      </c>
      <c r="D30" s="252">
        <v>48.816719413000001</v>
      </c>
      <c r="E30" s="252">
        <v>47.552621221000003</v>
      </c>
      <c r="F30" s="252">
        <v>49.786775126000002</v>
      </c>
      <c r="G30" s="252">
        <v>48.339422042999999</v>
      </c>
      <c r="H30" s="252">
        <v>51.297400998999997</v>
      </c>
      <c r="I30" s="252">
        <v>50.557198450999998</v>
      </c>
      <c r="J30" s="252">
        <v>49.172648348000003</v>
      </c>
      <c r="K30" s="252">
        <v>50.649336972999997</v>
      </c>
      <c r="L30" s="252">
        <v>49.274155522000001</v>
      </c>
      <c r="M30" s="252">
        <v>49.307407568999999</v>
      </c>
      <c r="N30" s="252">
        <v>51.460895051000001</v>
      </c>
      <c r="O30" s="252">
        <v>47.687066762000001</v>
      </c>
      <c r="P30" s="252">
        <v>50.479374753000002</v>
      </c>
      <c r="Q30" s="252">
        <v>50.080004268000003</v>
      </c>
      <c r="R30" s="252">
        <v>50.601225567999997</v>
      </c>
      <c r="S30" s="252">
        <v>50.671593954999999</v>
      </c>
      <c r="T30" s="252">
        <v>50.310061201000003</v>
      </c>
      <c r="U30" s="252">
        <v>49.605680067999998</v>
      </c>
      <c r="V30" s="252">
        <v>51.232351313000002</v>
      </c>
      <c r="W30" s="252">
        <v>49.993254387999997</v>
      </c>
      <c r="X30" s="252">
        <v>49.121696782999997</v>
      </c>
      <c r="Y30" s="252">
        <v>50.625837363000002</v>
      </c>
      <c r="Z30" s="252">
        <v>51.078957578999997</v>
      </c>
      <c r="AA30" s="252">
        <v>49.185498774999999</v>
      </c>
      <c r="AB30" s="252">
        <v>49.875746296999999</v>
      </c>
      <c r="AC30" s="252">
        <v>51.073424162000002</v>
      </c>
      <c r="AD30" s="252">
        <v>50.475996762000001</v>
      </c>
      <c r="AE30" s="252">
        <v>51.921696212000001</v>
      </c>
      <c r="AF30" s="252">
        <v>52.716793998999997</v>
      </c>
      <c r="AG30" s="252">
        <v>51.184254256000003</v>
      </c>
      <c r="AH30" s="252">
        <v>51.147356004000002</v>
      </c>
      <c r="AI30" s="252">
        <v>52.435388611999997</v>
      </c>
      <c r="AJ30" s="252">
        <v>51.062145929000003</v>
      </c>
      <c r="AK30" s="252">
        <v>52.586504924000003</v>
      </c>
      <c r="AL30" s="252">
        <v>51.043988624000001</v>
      </c>
      <c r="AM30" s="252">
        <v>50.966778132999998</v>
      </c>
      <c r="AN30" s="252">
        <v>51.567293171000003</v>
      </c>
      <c r="AO30" s="252">
        <v>51.855489276999997</v>
      </c>
      <c r="AP30" s="252">
        <v>52.075775083000003</v>
      </c>
      <c r="AQ30" s="252">
        <v>52.178792526000002</v>
      </c>
      <c r="AR30" s="252">
        <v>53.352374056000002</v>
      </c>
      <c r="AS30" s="252">
        <v>52.642226239000003</v>
      </c>
      <c r="AT30" s="252">
        <v>52.338094966</v>
      </c>
      <c r="AU30" s="252">
        <v>52.611071221000003</v>
      </c>
      <c r="AV30" s="252">
        <v>52.163523152000003</v>
      </c>
      <c r="AW30" s="252">
        <v>52.818532984000001</v>
      </c>
      <c r="AX30" s="252">
        <v>53.338676036000003</v>
      </c>
      <c r="AY30" s="252">
        <v>52.120166365000003</v>
      </c>
      <c r="AZ30" s="252">
        <v>53.381871621999998</v>
      </c>
      <c r="BA30" s="409">
        <v>52.915015169999997</v>
      </c>
      <c r="BB30" s="409">
        <v>53.343662696000003</v>
      </c>
      <c r="BC30" s="409">
        <v>53.495720405999997</v>
      </c>
      <c r="BD30" s="409">
        <v>54.024964441000002</v>
      </c>
      <c r="BE30" s="409">
        <v>53.732665517000001</v>
      </c>
      <c r="BF30" s="409">
        <v>53.273577875999997</v>
      </c>
      <c r="BG30" s="409">
        <v>53.998509589999998</v>
      </c>
      <c r="BH30" s="409">
        <v>52.965405316000002</v>
      </c>
      <c r="BI30" s="409">
        <v>53.781314207000001</v>
      </c>
      <c r="BJ30" s="409">
        <v>54.419065818999997</v>
      </c>
      <c r="BK30" s="409">
        <v>52.921722598000002</v>
      </c>
      <c r="BL30" s="409">
        <v>54.446759851000003</v>
      </c>
      <c r="BM30" s="409">
        <v>54.151425136999997</v>
      </c>
      <c r="BN30" s="409">
        <v>54.588631346</v>
      </c>
      <c r="BO30" s="409">
        <v>54.747146284000003</v>
      </c>
      <c r="BP30" s="409">
        <v>55.282350371</v>
      </c>
      <c r="BQ30" s="409">
        <v>54.981887438999998</v>
      </c>
      <c r="BR30" s="409">
        <v>54.513749310999998</v>
      </c>
      <c r="BS30" s="409">
        <v>55.272214161000001</v>
      </c>
      <c r="BT30" s="409">
        <v>54.223764406000001</v>
      </c>
      <c r="BU30" s="409">
        <v>55.087285807999997</v>
      </c>
      <c r="BV30" s="409">
        <v>55.757285293999999</v>
      </c>
    </row>
    <row r="31" spans="1:74" ht="11.1" customHeight="1" x14ac:dyDescent="0.2">
      <c r="A31" s="162" t="s">
        <v>299</v>
      </c>
      <c r="B31" s="173" t="s">
        <v>1126</v>
      </c>
      <c r="C31" s="252">
        <v>4.4478591871999997</v>
      </c>
      <c r="D31" s="252">
        <v>4.5523605801000002</v>
      </c>
      <c r="E31" s="252">
        <v>4.2363926594999999</v>
      </c>
      <c r="F31" s="252">
        <v>4.5949818490999998</v>
      </c>
      <c r="G31" s="252">
        <v>4.7175556853999998</v>
      </c>
      <c r="H31" s="252">
        <v>4.8609502206000004</v>
      </c>
      <c r="I31" s="252">
        <v>4.9456178219</v>
      </c>
      <c r="J31" s="252">
        <v>5.0321787726</v>
      </c>
      <c r="K31" s="252">
        <v>4.7471149594000002</v>
      </c>
      <c r="L31" s="252">
        <v>4.7177817272000002</v>
      </c>
      <c r="M31" s="252">
        <v>4.7746546713000004</v>
      </c>
      <c r="N31" s="252">
        <v>4.8529582284000004</v>
      </c>
      <c r="O31" s="252">
        <v>4.5046576504000004</v>
      </c>
      <c r="P31" s="252">
        <v>4.7625915455000003</v>
      </c>
      <c r="Q31" s="252">
        <v>4.6377095699000002</v>
      </c>
      <c r="R31" s="252">
        <v>4.5023357355</v>
      </c>
      <c r="S31" s="252">
        <v>4.5966306159999997</v>
      </c>
      <c r="T31" s="252">
        <v>4.8134909886999999</v>
      </c>
      <c r="U31" s="252">
        <v>4.9617527009</v>
      </c>
      <c r="V31" s="252">
        <v>5.1527180109000001</v>
      </c>
      <c r="W31" s="252">
        <v>4.9172704119999997</v>
      </c>
      <c r="X31" s="252">
        <v>4.9463361492000004</v>
      </c>
      <c r="Y31" s="252">
        <v>4.9584925749000002</v>
      </c>
      <c r="Z31" s="252">
        <v>4.9647940719000001</v>
      </c>
      <c r="AA31" s="252">
        <v>4.3961674688999999</v>
      </c>
      <c r="AB31" s="252">
        <v>4.7043336707999996</v>
      </c>
      <c r="AC31" s="252">
        <v>4.5556430926999996</v>
      </c>
      <c r="AD31" s="252">
        <v>4.6805492990999999</v>
      </c>
      <c r="AE31" s="252">
        <v>4.7153422614</v>
      </c>
      <c r="AF31" s="252">
        <v>4.9758036727999997</v>
      </c>
      <c r="AG31" s="252">
        <v>5.0472312831000004</v>
      </c>
      <c r="AH31" s="252">
        <v>5.0319215281999998</v>
      </c>
      <c r="AI31" s="252">
        <v>5.0590782878000002</v>
      </c>
      <c r="AJ31" s="252">
        <v>4.9491027369999996</v>
      </c>
      <c r="AK31" s="252">
        <v>4.9295251428000002</v>
      </c>
      <c r="AL31" s="252">
        <v>4.8623961191999996</v>
      </c>
      <c r="AM31" s="252">
        <v>4.7436979920000004</v>
      </c>
      <c r="AN31" s="252">
        <v>4.8924899039999996</v>
      </c>
      <c r="AO31" s="252">
        <v>4.7244415059999998</v>
      </c>
      <c r="AP31" s="252">
        <v>4.6368891779999997</v>
      </c>
      <c r="AQ31" s="252">
        <v>4.8295073259999999</v>
      </c>
      <c r="AR31" s="252">
        <v>5.0342612100000004</v>
      </c>
      <c r="AS31" s="252">
        <v>5.0944615300000002</v>
      </c>
      <c r="AT31" s="252">
        <v>5.2049861670000004</v>
      </c>
      <c r="AU31" s="252">
        <v>5.0144627609999999</v>
      </c>
      <c r="AV31" s="252">
        <v>4.9340539210000003</v>
      </c>
      <c r="AW31" s="252">
        <v>4.9936154620000002</v>
      </c>
      <c r="AX31" s="252">
        <v>5.0120213549999999</v>
      </c>
      <c r="AY31" s="252">
        <v>4.6940771430000003</v>
      </c>
      <c r="AZ31" s="252">
        <v>4.9326348580000001</v>
      </c>
      <c r="BA31" s="409">
        <v>4.7959054820000002</v>
      </c>
      <c r="BB31" s="409">
        <v>4.7136232610000004</v>
      </c>
      <c r="BC31" s="409">
        <v>4.8461960570000002</v>
      </c>
      <c r="BD31" s="409">
        <v>5.0561902319999996</v>
      </c>
      <c r="BE31" s="409">
        <v>5.2009915470000001</v>
      </c>
      <c r="BF31" s="409">
        <v>5.3086252500000004</v>
      </c>
      <c r="BG31" s="409">
        <v>5.2215218869999998</v>
      </c>
      <c r="BH31" s="409">
        <v>5.0223060149999998</v>
      </c>
      <c r="BI31" s="409">
        <v>5.0934973509999999</v>
      </c>
      <c r="BJ31" s="409">
        <v>5.1512059209999999</v>
      </c>
      <c r="BK31" s="409">
        <v>4.7905480430000003</v>
      </c>
      <c r="BL31" s="409">
        <v>5.0355348360000001</v>
      </c>
      <c r="BM31" s="409">
        <v>4.8961037010000004</v>
      </c>
      <c r="BN31" s="409">
        <v>4.8119072850000002</v>
      </c>
      <c r="BO31" s="409">
        <v>4.9486408730000004</v>
      </c>
      <c r="BP31" s="409">
        <v>5.1647056649999996</v>
      </c>
      <c r="BQ31" s="409">
        <v>5.3124092479999998</v>
      </c>
      <c r="BR31" s="409">
        <v>5.4239387250000002</v>
      </c>
      <c r="BS31" s="409">
        <v>5.3352233819999997</v>
      </c>
      <c r="BT31" s="409">
        <v>5.1318411409999998</v>
      </c>
      <c r="BU31" s="409">
        <v>5.2059646769999999</v>
      </c>
      <c r="BV31" s="409">
        <v>5.2661368690000003</v>
      </c>
    </row>
    <row r="32" spans="1:74" ht="11.1" customHeight="1" x14ac:dyDescent="0.2">
      <c r="A32" s="162" t="s">
        <v>300</v>
      </c>
      <c r="B32" s="173" t="s">
        <v>282</v>
      </c>
      <c r="C32" s="252">
        <v>0.65806004271999996</v>
      </c>
      <c r="D32" s="252">
        <v>0.66441297494999996</v>
      </c>
      <c r="E32" s="252">
        <v>0.70524744975999998</v>
      </c>
      <c r="F32" s="252">
        <v>0.67427970307999996</v>
      </c>
      <c r="G32" s="252">
        <v>0.69501516524999996</v>
      </c>
      <c r="H32" s="252">
        <v>0.71537948767000004</v>
      </c>
      <c r="I32" s="252">
        <v>0.70214480225999998</v>
      </c>
      <c r="J32" s="252">
        <v>0.72150112332000005</v>
      </c>
      <c r="K32" s="252">
        <v>0.71234048439999997</v>
      </c>
      <c r="L32" s="252">
        <v>0.69755117724000004</v>
      </c>
      <c r="M32" s="252">
        <v>0.72698411149999997</v>
      </c>
      <c r="N32" s="252">
        <v>0.71382154530999997</v>
      </c>
      <c r="O32" s="252">
        <v>0.68905148082000001</v>
      </c>
      <c r="P32" s="252">
        <v>0.71072196700000001</v>
      </c>
      <c r="Q32" s="252">
        <v>0.70651788263000004</v>
      </c>
      <c r="R32" s="252">
        <v>0.72179556198999995</v>
      </c>
      <c r="S32" s="252">
        <v>0.7249185547</v>
      </c>
      <c r="T32" s="252">
        <v>0.7540096127</v>
      </c>
      <c r="U32" s="252">
        <v>0.73796276943000005</v>
      </c>
      <c r="V32" s="252">
        <v>0.73671097223000004</v>
      </c>
      <c r="W32" s="252">
        <v>0.71668275397000003</v>
      </c>
      <c r="X32" s="252">
        <v>0.73514331955000001</v>
      </c>
      <c r="Y32" s="252">
        <v>0.72201480318</v>
      </c>
      <c r="Z32" s="252">
        <v>0.71568150458000002</v>
      </c>
      <c r="AA32" s="252">
        <v>0.69074536217000004</v>
      </c>
      <c r="AB32" s="252">
        <v>0.71243123657999996</v>
      </c>
      <c r="AC32" s="252">
        <v>0.71535983453999996</v>
      </c>
      <c r="AD32" s="252">
        <v>0.71997385522000001</v>
      </c>
      <c r="AE32" s="252">
        <v>0.74093045582999995</v>
      </c>
      <c r="AF32" s="252">
        <v>0.74118441851000005</v>
      </c>
      <c r="AG32" s="252">
        <v>0.74604032342000004</v>
      </c>
      <c r="AH32" s="252">
        <v>0.74816023157</v>
      </c>
      <c r="AI32" s="252">
        <v>0.74412294085999997</v>
      </c>
      <c r="AJ32" s="252">
        <v>0.76777980811000002</v>
      </c>
      <c r="AK32" s="252">
        <v>0.75407995465</v>
      </c>
      <c r="AL32" s="252">
        <v>0.72458786624000004</v>
      </c>
      <c r="AM32" s="252">
        <v>0.74162081000000002</v>
      </c>
      <c r="AN32" s="252">
        <v>0.74694500399999997</v>
      </c>
      <c r="AO32" s="252">
        <v>0.74738497599999998</v>
      </c>
      <c r="AP32" s="252">
        <v>0.73786254699999998</v>
      </c>
      <c r="AQ32" s="252">
        <v>0.73889454499999996</v>
      </c>
      <c r="AR32" s="252">
        <v>0.755785288</v>
      </c>
      <c r="AS32" s="252">
        <v>0.754490361</v>
      </c>
      <c r="AT32" s="252">
        <v>0.75849224900000001</v>
      </c>
      <c r="AU32" s="252">
        <v>0.76406543699999996</v>
      </c>
      <c r="AV32" s="252">
        <v>0.77157214600000001</v>
      </c>
      <c r="AW32" s="252">
        <v>0.75982862900000003</v>
      </c>
      <c r="AX32" s="252">
        <v>0.75754330400000003</v>
      </c>
      <c r="AY32" s="252">
        <v>0.75113929300000004</v>
      </c>
      <c r="AZ32" s="252">
        <v>0.75660907300000002</v>
      </c>
      <c r="BA32" s="409">
        <v>0.75692470599999995</v>
      </c>
      <c r="BB32" s="409">
        <v>0.74729835600000005</v>
      </c>
      <c r="BC32" s="409">
        <v>0.74846781200000001</v>
      </c>
      <c r="BD32" s="409">
        <v>0.76576613299999996</v>
      </c>
      <c r="BE32" s="409">
        <v>0.76483661000000003</v>
      </c>
      <c r="BF32" s="409">
        <v>0.76893557999999995</v>
      </c>
      <c r="BG32" s="409">
        <v>0.77464090799999996</v>
      </c>
      <c r="BH32" s="409">
        <v>0.78194129899999998</v>
      </c>
      <c r="BI32" s="409">
        <v>0.76991748800000004</v>
      </c>
      <c r="BJ32" s="409">
        <v>0.76744764399999998</v>
      </c>
      <c r="BK32" s="409">
        <v>0.76078559199999995</v>
      </c>
      <c r="BL32" s="409">
        <v>0.766404474</v>
      </c>
      <c r="BM32" s="409">
        <v>0.76659183399999997</v>
      </c>
      <c r="BN32" s="409">
        <v>0.75685672000000004</v>
      </c>
      <c r="BO32" s="409">
        <v>0.75816234299999996</v>
      </c>
      <c r="BP32" s="409">
        <v>0.775873853</v>
      </c>
      <c r="BQ32" s="409">
        <v>0.77531326199999995</v>
      </c>
      <c r="BR32" s="409">
        <v>0.77950526499999995</v>
      </c>
      <c r="BS32" s="409">
        <v>0.785342702</v>
      </c>
      <c r="BT32" s="409">
        <v>0.79243820600000003</v>
      </c>
      <c r="BU32" s="409">
        <v>0.78013111599999996</v>
      </c>
      <c r="BV32" s="409">
        <v>0.77748032300000003</v>
      </c>
    </row>
    <row r="33" spans="1:74" ht="11.1" customHeight="1" x14ac:dyDescent="0.2">
      <c r="A33" s="162" t="s">
        <v>301</v>
      </c>
      <c r="B33" s="173" t="s">
        <v>287</v>
      </c>
      <c r="C33" s="252">
        <v>12.070459985999999</v>
      </c>
      <c r="D33" s="252">
        <v>12.440753946999999</v>
      </c>
      <c r="E33" s="252">
        <v>11.640461629000001</v>
      </c>
      <c r="F33" s="252">
        <v>13.190958261</v>
      </c>
      <c r="G33" s="252">
        <v>11.058326202</v>
      </c>
      <c r="H33" s="252">
        <v>13.184597986</v>
      </c>
      <c r="I33" s="252">
        <v>13.299204637000001</v>
      </c>
      <c r="J33" s="252">
        <v>11.872833658999999</v>
      </c>
      <c r="K33" s="252">
        <v>12.534988637</v>
      </c>
      <c r="L33" s="252">
        <v>11.854794102</v>
      </c>
      <c r="M33" s="252">
        <v>11.912654986</v>
      </c>
      <c r="N33" s="252">
        <v>13.605271506999999</v>
      </c>
      <c r="O33" s="252">
        <v>11.450268209000001</v>
      </c>
      <c r="P33" s="252">
        <v>13.439682726999999</v>
      </c>
      <c r="Q33" s="252">
        <v>12.865941441</v>
      </c>
      <c r="R33" s="252">
        <v>13.416230599</v>
      </c>
      <c r="S33" s="252">
        <v>13.136027672999999</v>
      </c>
      <c r="T33" s="252">
        <v>12.690636434</v>
      </c>
      <c r="U33" s="252">
        <v>12.147698317</v>
      </c>
      <c r="V33" s="252">
        <v>12.795016387</v>
      </c>
      <c r="W33" s="252">
        <v>12.887159930999999</v>
      </c>
      <c r="X33" s="252">
        <v>11.7812172</v>
      </c>
      <c r="Y33" s="252">
        <v>13.176288438</v>
      </c>
      <c r="Z33" s="252">
        <v>13.786673898</v>
      </c>
      <c r="AA33" s="252">
        <v>12.913265829</v>
      </c>
      <c r="AB33" s="252">
        <v>12.974052974999999</v>
      </c>
      <c r="AC33" s="252">
        <v>13.601842481</v>
      </c>
      <c r="AD33" s="252">
        <v>13.223668762000001</v>
      </c>
      <c r="AE33" s="252">
        <v>13.841813574</v>
      </c>
      <c r="AF33" s="252">
        <v>13.750516344999999</v>
      </c>
      <c r="AG33" s="252">
        <v>12.85559005</v>
      </c>
      <c r="AH33" s="252">
        <v>12.689670186000001</v>
      </c>
      <c r="AI33" s="252">
        <v>14.005562947</v>
      </c>
      <c r="AJ33" s="252">
        <v>12.983171867999999</v>
      </c>
      <c r="AK33" s="252">
        <v>14.491019872000001</v>
      </c>
      <c r="AL33" s="252">
        <v>13.01798404</v>
      </c>
      <c r="AM33" s="252">
        <v>13.56003274</v>
      </c>
      <c r="AN33" s="252">
        <v>13.972947567</v>
      </c>
      <c r="AO33" s="252">
        <v>13.890397642</v>
      </c>
      <c r="AP33" s="252">
        <v>14.181966516999999</v>
      </c>
      <c r="AQ33" s="252">
        <v>13.980119882</v>
      </c>
      <c r="AR33" s="252">
        <v>13.825047816</v>
      </c>
      <c r="AS33" s="252">
        <v>13.773417951000001</v>
      </c>
      <c r="AT33" s="252">
        <v>13.354103070000001</v>
      </c>
      <c r="AU33" s="252">
        <v>14.082354198000001</v>
      </c>
      <c r="AV33" s="252">
        <v>13.261011229999999</v>
      </c>
      <c r="AW33" s="252">
        <v>14.096741856</v>
      </c>
      <c r="AX33" s="252">
        <v>14.494599953</v>
      </c>
      <c r="AY33" s="252">
        <v>14.030296141999999</v>
      </c>
      <c r="AZ33" s="252">
        <v>14.455844995</v>
      </c>
      <c r="BA33" s="409">
        <v>14.368962904</v>
      </c>
      <c r="BB33" s="409">
        <v>14.668700205</v>
      </c>
      <c r="BC33" s="409">
        <v>14.458125244</v>
      </c>
      <c r="BD33" s="409">
        <v>14.295733028000001</v>
      </c>
      <c r="BE33" s="409">
        <v>14.240111433999999</v>
      </c>
      <c r="BF33" s="409">
        <v>13.804168588</v>
      </c>
      <c r="BG33" s="409">
        <v>14.554501438999999</v>
      </c>
      <c r="BH33" s="409">
        <v>13.702553686</v>
      </c>
      <c r="BI33" s="409">
        <v>14.563654433</v>
      </c>
      <c r="BJ33" s="409">
        <v>14.971868034</v>
      </c>
      <c r="BK33" s="409">
        <v>14.502574518999999</v>
      </c>
      <c r="BL33" s="409">
        <v>14.939742990999999</v>
      </c>
      <c r="BM33" s="409">
        <v>14.847996717999999</v>
      </c>
      <c r="BN33" s="409">
        <v>15.156382006999999</v>
      </c>
      <c r="BO33" s="409">
        <v>14.938041919</v>
      </c>
      <c r="BP33" s="409">
        <v>14.770105126000001</v>
      </c>
      <c r="BQ33" s="409">
        <v>14.713114233000001</v>
      </c>
      <c r="BR33" s="409">
        <v>14.263726002</v>
      </c>
      <c r="BS33" s="409">
        <v>15.040805422</v>
      </c>
      <c r="BT33" s="409">
        <v>14.162758624</v>
      </c>
      <c r="BU33" s="409">
        <v>15.05552756</v>
      </c>
      <c r="BV33" s="409">
        <v>15.480912172</v>
      </c>
    </row>
    <row r="34" spans="1:74" ht="11.1" customHeight="1" x14ac:dyDescent="0.2">
      <c r="A34" s="162" t="s">
        <v>302</v>
      </c>
      <c r="B34" s="173" t="s">
        <v>288</v>
      </c>
      <c r="C34" s="252">
        <v>12.011333411000001</v>
      </c>
      <c r="D34" s="252">
        <v>12.536725532</v>
      </c>
      <c r="E34" s="252">
        <v>12.243356714999999</v>
      </c>
      <c r="F34" s="252">
        <v>12.400564933</v>
      </c>
      <c r="G34" s="252">
        <v>12.463078956</v>
      </c>
      <c r="H34" s="252">
        <v>12.523880255</v>
      </c>
      <c r="I34" s="252">
        <v>12.057474128999999</v>
      </c>
      <c r="J34" s="252">
        <v>11.978240384999999</v>
      </c>
      <c r="K34" s="252">
        <v>12.434923419</v>
      </c>
      <c r="L34" s="252">
        <v>12.242378838</v>
      </c>
      <c r="M34" s="252">
        <v>12.428302999</v>
      </c>
      <c r="N34" s="252">
        <v>12.834431716999999</v>
      </c>
      <c r="O34" s="252">
        <v>12.856404369</v>
      </c>
      <c r="P34" s="252">
        <v>13.209521757999999</v>
      </c>
      <c r="Q34" s="252">
        <v>13.257697224999999</v>
      </c>
      <c r="R34" s="252">
        <v>13.470595668</v>
      </c>
      <c r="S34" s="252">
        <v>13.141914634000001</v>
      </c>
      <c r="T34" s="252">
        <v>12.543747816</v>
      </c>
      <c r="U34" s="252">
        <v>12.602690309</v>
      </c>
      <c r="V34" s="252">
        <v>12.906043713000001</v>
      </c>
      <c r="W34" s="252">
        <v>12.588781682</v>
      </c>
      <c r="X34" s="252">
        <v>12.961994324999999</v>
      </c>
      <c r="Y34" s="252">
        <v>13.146418451000001</v>
      </c>
      <c r="Z34" s="252">
        <v>12.958646086</v>
      </c>
      <c r="AA34" s="252">
        <v>12.864184908</v>
      </c>
      <c r="AB34" s="252">
        <v>12.753486776000001</v>
      </c>
      <c r="AC34" s="252">
        <v>13.340404383999999</v>
      </c>
      <c r="AD34" s="252">
        <v>13.095074187</v>
      </c>
      <c r="AE34" s="252">
        <v>13.356663176</v>
      </c>
      <c r="AF34" s="252">
        <v>13.381387252</v>
      </c>
      <c r="AG34" s="252">
        <v>12.962562683</v>
      </c>
      <c r="AH34" s="252">
        <v>12.936984509</v>
      </c>
      <c r="AI34" s="252">
        <v>13.011181584999999</v>
      </c>
      <c r="AJ34" s="252">
        <v>13.086410872</v>
      </c>
      <c r="AK34" s="252">
        <v>13.442889586</v>
      </c>
      <c r="AL34" s="252">
        <v>13.405264276</v>
      </c>
      <c r="AM34" s="252">
        <v>13.351754116</v>
      </c>
      <c r="AN34" s="252">
        <v>13.525484383</v>
      </c>
      <c r="AO34" s="252">
        <v>13.57269243</v>
      </c>
      <c r="AP34" s="252">
        <v>13.713157969999999</v>
      </c>
      <c r="AQ34" s="252">
        <v>13.725038522</v>
      </c>
      <c r="AR34" s="252">
        <v>13.730455228</v>
      </c>
      <c r="AS34" s="252">
        <v>13.425666471</v>
      </c>
      <c r="AT34" s="252">
        <v>13.31947836</v>
      </c>
      <c r="AU34" s="252">
        <v>13.222583954999999</v>
      </c>
      <c r="AV34" s="252">
        <v>13.660238873000001</v>
      </c>
      <c r="AW34" s="252">
        <v>13.605296585</v>
      </c>
      <c r="AX34" s="252">
        <v>13.748435424</v>
      </c>
      <c r="AY34" s="252">
        <v>13.786111018</v>
      </c>
      <c r="AZ34" s="252">
        <v>14.111799005</v>
      </c>
      <c r="BA34" s="409">
        <v>14.075409765</v>
      </c>
      <c r="BB34" s="409">
        <v>14.082277436</v>
      </c>
      <c r="BC34" s="409">
        <v>14.168056848000001</v>
      </c>
      <c r="BD34" s="409">
        <v>14.026344015999999</v>
      </c>
      <c r="BE34" s="409">
        <v>13.758762225</v>
      </c>
      <c r="BF34" s="409">
        <v>13.630417245</v>
      </c>
      <c r="BG34" s="409">
        <v>13.668369352999999</v>
      </c>
      <c r="BH34" s="409">
        <v>13.811534989</v>
      </c>
      <c r="BI34" s="409">
        <v>14.064017722000001</v>
      </c>
      <c r="BJ34" s="409">
        <v>14.163954767</v>
      </c>
      <c r="BK34" s="409">
        <v>14.009266578</v>
      </c>
      <c r="BL34" s="409">
        <v>14.512648243999999</v>
      </c>
      <c r="BM34" s="409">
        <v>14.475515256</v>
      </c>
      <c r="BN34" s="409">
        <v>14.481253283999999</v>
      </c>
      <c r="BO34" s="409">
        <v>14.5699994</v>
      </c>
      <c r="BP34" s="409">
        <v>14.423086257</v>
      </c>
      <c r="BQ34" s="409">
        <v>14.143366597</v>
      </c>
      <c r="BR34" s="409">
        <v>14.008296696</v>
      </c>
      <c r="BS34" s="409">
        <v>14.04937851</v>
      </c>
      <c r="BT34" s="409">
        <v>14.198025035000001</v>
      </c>
      <c r="BU34" s="409">
        <v>14.461114026000001</v>
      </c>
      <c r="BV34" s="409">
        <v>14.564547444</v>
      </c>
    </row>
    <row r="35" spans="1:74" ht="11.1" customHeight="1" x14ac:dyDescent="0.2">
      <c r="A35" s="162" t="s">
        <v>303</v>
      </c>
      <c r="B35" s="173" t="s">
        <v>289</v>
      </c>
      <c r="C35" s="252">
        <v>18.511236057000001</v>
      </c>
      <c r="D35" s="252">
        <v>18.622466378999999</v>
      </c>
      <c r="E35" s="252">
        <v>18.727162767999999</v>
      </c>
      <c r="F35" s="252">
        <v>18.925990380999998</v>
      </c>
      <c r="G35" s="252">
        <v>19.405446034000001</v>
      </c>
      <c r="H35" s="252">
        <v>20.012593048999999</v>
      </c>
      <c r="I35" s="252">
        <v>19.552757061000001</v>
      </c>
      <c r="J35" s="252">
        <v>19.567894407000001</v>
      </c>
      <c r="K35" s="252">
        <v>20.219969472999999</v>
      </c>
      <c r="L35" s="252">
        <v>19.761649677000001</v>
      </c>
      <c r="M35" s="252">
        <v>19.464810800999999</v>
      </c>
      <c r="N35" s="252">
        <v>19.454412051999999</v>
      </c>
      <c r="O35" s="252">
        <v>18.186685053000001</v>
      </c>
      <c r="P35" s="252">
        <v>18.356856755999999</v>
      </c>
      <c r="Q35" s="252">
        <v>18.612138149</v>
      </c>
      <c r="R35" s="252">
        <v>18.490268004000001</v>
      </c>
      <c r="S35" s="252">
        <v>19.072102478000001</v>
      </c>
      <c r="T35" s="252">
        <v>19.508176348999999</v>
      </c>
      <c r="U35" s="252">
        <v>19.155575972000001</v>
      </c>
      <c r="V35" s="252">
        <v>19.641862230000001</v>
      </c>
      <c r="W35" s="252">
        <v>18.883359608999999</v>
      </c>
      <c r="X35" s="252">
        <v>18.697005788999999</v>
      </c>
      <c r="Y35" s="252">
        <v>18.622623097000002</v>
      </c>
      <c r="Z35" s="252">
        <v>18.653162018</v>
      </c>
      <c r="AA35" s="252">
        <v>18.321135206000001</v>
      </c>
      <c r="AB35" s="252">
        <v>18.731441639</v>
      </c>
      <c r="AC35" s="252">
        <v>18.860174369999999</v>
      </c>
      <c r="AD35" s="252">
        <v>18.756730658999999</v>
      </c>
      <c r="AE35" s="252">
        <v>19.266946744999998</v>
      </c>
      <c r="AF35" s="252">
        <v>19.867902311999998</v>
      </c>
      <c r="AG35" s="252">
        <v>19.572829917</v>
      </c>
      <c r="AH35" s="252">
        <v>19.740619549000002</v>
      </c>
      <c r="AI35" s="252">
        <v>19.615442851000001</v>
      </c>
      <c r="AJ35" s="252">
        <v>19.275680644000001</v>
      </c>
      <c r="AK35" s="252">
        <v>18.968990368</v>
      </c>
      <c r="AL35" s="252">
        <v>19.033756321999999</v>
      </c>
      <c r="AM35" s="252">
        <v>18.569672475000001</v>
      </c>
      <c r="AN35" s="252">
        <v>18.429426313</v>
      </c>
      <c r="AO35" s="252">
        <v>18.920572722999999</v>
      </c>
      <c r="AP35" s="252">
        <v>18.805898871</v>
      </c>
      <c r="AQ35" s="252">
        <v>18.905232251000001</v>
      </c>
      <c r="AR35" s="252">
        <v>20.006824514000002</v>
      </c>
      <c r="AS35" s="252">
        <v>19.594189925999999</v>
      </c>
      <c r="AT35" s="252">
        <v>19.70103512</v>
      </c>
      <c r="AU35" s="252">
        <v>19.527604870000001</v>
      </c>
      <c r="AV35" s="252">
        <v>19.536646982000001</v>
      </c>
      <c r="AW35" s="252">
        <v>19.363050452</v>
      </c>
      <c r="AX35" s="252">
        <v>19.326076</v>
      </c>
      <c r="AY35" s="252">
        <v>18.858542769</v>
      </c>
      <c r="AZ35" s="252">
        <v>19.124983691000001</v>
      </c>
      <c r="BA35" s="409">
        <v>18.917812312999999</v>
      </c>
      <c r="BB35" s="409">
        <v>19.131763438</v>
      </c>
      <c r="BC35" s="409">
        <v>19.274874444999998</v>
      </c>
      <c r="BD35" s="409">
        <v>19.880931031999999</v>
      </c>
      <c r="BE35" s="409">
        <v>19.767963700999999</v>
      </c>
      <c r="BF35" s="409">
        <v>19.761431213000002</v>
      </c>
      <c r="BG35" s="409">
        <v>19.779476002999999</v>
      </c>
      <c r="BH35" s="409">
        <v>19.647069327000001</v>
      </c>
      <c r="BI35" s="409">
        <v>19.290227213000001</v>
      </c>
      <c r="BJ35" s="409">
        <v>19.364589453000001</v>
      </c>
      <c r="BK35" s="409">
        <v>18.858547865999999</v>
      </c>
      <c r="BL35" s="409">
        <v>19.192429306000001</v>
      </c>
      <c r="BM35" s="409">
        <v>19.165217628000001</v>
      </c>
      <c r="BN35" s="409">
        <v>19.382232049999999</v>
      </c>
      <c r="BO35" s="409">
        <v>19.532301748999998</v>
      </c>
      <c r="BP35" s="409">
        <v>20.148579470000001</v>
      </c>
      <c r="BQ35" s="409">
        <v>20.037684099</v>
      </c>
      <c r="BR35" s="409">
        <v>20.038282623000001</v>
      </c>
      <c r="BS35" s="409">
        <v>20.061464144999999</v>
      </c>
      <c r="BT35" s="409">
        <v>19.938701399999999</v>
      </c>
      <c r="BU35" s="409">
        <v>19.584548429000002</v>
      </c>
      <c r="BV35" s="409">
        <v>19.668208486000001</v>
      </c>
    </row>
    <row r="36" spans="1:74" ht="11.1" customHeight="1" x14ac:dyDescent="0.2">
      <c r="A36" s="162" t="s">
        <v>305</v>
      </c>
      <c r="B36" s="173" t="s">
        <v>235</v>
      </c>
      <c r="C36" s="252">
        <v>93.383319338000007</v>
      </c>
      <c r="D36" s="252">
        <v>96.625538340000006</v>
      </c>
      <c r="E36" s="252">
        <v>93.775987189000006</v>
      </c>
      <c r="F36" s="252">
        <v>95.583805781999999</v>
      </c>
      <c r="G36" s="252">
        <v>92.923063287000005</v>
      </c>
      <c r="H36" s="252">
        <v>97.656589732</v>
      </c>
      <c r="I36" s="252">
        <v>97.691742868999995</v>
      </c>
      <c r="J36" s="252">
        <v>96.073296857000003</v>
      </c>
      <c r="K36" s="252">
        <v>97.379376476000004</v>
      </c>
      <c r="L36" s="252">
        <v>95.557084919000005</v>
      </c>
      <c r="M36" s="252">
        <v>95.017708581999997</v>
      </c>
      <c r="N36" s="252">
        <v>98.805822906000003</v>
      </c>
      <c r="O36" s="252">
        <v>93.118040184999998</v>
      </c>
      <c r="P36" s="252">
        <v>98.164325265000002</v>
      </c>
      <c r="Q36" s="252">
        <v>97.147170079000006</v>
      </c>
      <c r="R36" s="252">
        <v>96.719870197999995</v>
      </c>
      <c r="S36" s="252">
        <v>96.117028848000004</v>
      </c>
      <c r="T36" s="252">
        <v>96.822549373000001</v>
      </c>
      <c r="U36" s="252">
        <v>96.095441406000006</v>
      </c>
      <c r="V36" s="252">
        <v>99.287712757999998</v>
      </c>
      <c r="W36" s="252">
        <v>97.119048590999995</v>
      </c>
      <c r="X36" s="252">
        <v>95.715585657999995</v>
      </c>
      <c r="Y36" s="252">
        <v>97.793376549000001</v>
      </c>
      <c r="Z36" s="252">
        <v>99.211922584999996</v>
      </c>
      <c r="AA36" s="252">
        <v>95.010753183000006</v>
      </c>
      <c r="AB36" s="252">
        <v>96.682282146999995</v>
      </c>
      <c r="AC36" s="252">
        <v>98.651612201000006</v>
      </c>
      <c r="AD36" s="252">
        <v>96.299297249999995</v>
      </c>
      <c r="AE36" s="252">
        <v>98.824660097999995</v>
      </c>
      <c r="AF36" s="252">
        <v>100.59362139</v>
      </c>
      <c r="AG36" s="252">
        <v>98.611366851</v>
      </c>
      <c r="AH36" s="252">
        <v>98.843539703999994</v>
      </c>
      <c r="AI36" s="252">
        <v>99.727890962000004</v>
      </c>
      <c r="AJ36" s="252">
        <v>98.151007797999995</v>
      </c>
      <c r="AK36" s="252">
        <v>100.85533508</v>
      </c>
      <c r="AL36" s="252">
        <v>99.193485796000004</v>
      </c>
      <c r="AM36" s="252">
        <v>98.000928889999997</v>
      </c>
      <c r="AN36" s="252">
        <v>99.546679982000001</v>
      </c>
      <c r="AO36" s="252">
        <v>99.712555812000005</v>
      </c>
      <c r="AP36" s="252">
        <v>98.599089192999998</v>
      </c>
      <c r="AQ36" s="252">
        <v>99.072515769000006</v>
      </c>
      <c r="AR36" s="252">
        <v>100.7975051</v>
      </c>
      <c r="AS36" s="252">
        <v>100.71421023000001</v>
      </c>
      <c r="AT36" s="252">
        <v>101.03799216</v>
      </c>
      <c r="AU36" s="252">
        <v>99.490428883000007</v>
      </c>
      <c r="AV36" s="252">
        <v>100.08581101</v>
      </c>
      <c r="AW36" s="252">
        <v>100.50915242000001</v>
      </c>
      <c r="AX36" s="252">
        <v>101.61026369</v>
      </c>
      <c r="AY36" s="252">
        <v>99.454256591999993</v>
      </c>
      <c r="AZ36" s="252">
        <v>101.82846841</v>
      </c>
      <c r="BA36" s="409">
        <v>100.83557811999999</v>
      </c>
      <c r="BB36" s="409">
        <v>100.45060355</v>
      </c>
      <c r="BC36" s="409">
        <v>100.39695848</v>
      </c>
      <c r="BD36" s="409">
        <v>101.90305347</v>
      </c>
      <c r="BE36" s="409">
        <v>102.12467991</v>
      </c>
      <c r="BF36" s="409">
        <v>101.75657425999999</v>
      </c>
      <c r="BG36" s="409">
        <v>102.09631011</v>
      </c>
      <c r="BH36" s="409">
        <v>100.98572208</v>
      </c>
      <c r="BI36" s="409">
        <v>101.74262342</v>
      </c>
      <c r="BJ36" s="409">
        <v>103.13308155999999</v>
      </c>
      <c r="BK36" s="409">
        <v>100.37234170000001</v>
      </c>
      <c r="BL36" s="409">
        <v>103.10369254</v>
      </c>
      <c r="BM36" s="409">
        <v>102.36258362</v>
      </c>
      <c r="BN36" s="409">
        <v>101.98632248</v>
      </c>
      <c r="BO36" s="409">
        <v>101.83828914</v>
      </c>
      <c r="BP36" s="409">
        <v>103.43335500000001</v>
      </c>
      <c r="BQ36" s="409">
        <v>103.65530556</v>
      </c>
      <c r="BR36" s="409">
        <v>103.31014447</v>
      </c>
      <c r="BS36" s="409">
        <v>103.77470896</v>
      </c>
      <c r="BT36" s="409">
        <v>102.50110908000001</v>
      </c>
      <c r="BU36" s="409">
        <v>103.25100641</v>
      </c>
      <c r="BV36" s="409">
        <v>104.63664064</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409"/>
      <c r="BB37" s="409"/>
      <c r="BC37" s="409"/>
      <c r="BD37" s="409"/>
      <c r="BE37" s="409"/>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B38" s="254" t="s">
        <v>1192</v>
      </c>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409"/>
      <c r="BB38" s="409"/>
      <c r="BC38" s="409"/>
      <c r="BD38" s="409"/>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A39" s="162" t="s">
        <v>322</v>
      </c>
      <c r="B39" s="173" t="s">
        <v>693</v>
      </c>
      <c r="C39" s="252">
        <v>-0.70902670968000003</v>
      </c>
      <c r="D39" s="252">
        <v>-1.5002392857E-2</v>
      </c>
      <c r="E39" s="252">
        <v>-1.0717260645</v>
      </c>
      <c r="F39" s="252">
        <v>-0.86768710000000004</v>
      </c>
      <c r="G39" s="252">
        <v>-0.68918141934999999</v>
      </c>
      <c r="H39" s="252">
        <v>-0.3379511</v>
      </c>
      <c r="I39" s="252">
        <v>7.1875451613000005E-2</v>
      </c>
      <c r="J39" s="252">
        <v>-0.70968974194000001</v>
      </c>
      <c r="K39" s="252">
        <v>-0.31131490000000001</v>
      </c>
      <c r="L39" s="252">
        <v>-0.24336141935</v>
      </c>
      <c r="M39" s="252">
        <v>-0.46560950000000001</v>
      </c>
      <c r="N39" s="252">
        <v>0.23224748386999999</v>
      </c>
      <c r="O39" s="252">
        <v>-1.0204859355</v>
      </c>
      <c r="P39" s="252">
        <v>-0.14823003447999999</v>
      </c>
      <c r="Q39" s="252">
        <v>-0.20608148387</v>
      </c>
      <c r="R39" s="252">
        <v>-0.36112813332999999</v>
      </c>
      <c r="S39" s="252">
        <v>-0.49526770968</v>
      </c>
      <c r="T39" s="252">
        <v>3.6289933332999999E-2</v>
      </c>
      <c r="U39" s="252">
        <v>-0.54992009676999998</v>
      </c>
      <c r="V39" s="252">
        <v>4.5275483870999998E-3</v>
      </c>
      <c r="W39" s="252">
        <v>0.50444199999999995</v>
      </c>
      <c r="X39" s="252">
        <v>-5.7934161290000001E-2</v>
      </c>
      <c r="Y39" s="252">
        <v>-0.10707899999999999</v>
      </c>
      <c r="Z39" s="252">
        <v>0.8597903871</v>
      </c>
      <c r="AA39" s="252">
        <v>-0.74566312902999998</v>
      </c>
      <c r="AB39" s="252">
        <v>0.12771796429000001</v>
      </c>
      <c r="AC39" s="252">
        <v>0.60237916129000002</v>
      </c>
      <c r="AD39" s="252">
        <v>6.9596566666999995E-2</v>
      </c>
      <c r="AE39" s="252">
        <v>-0.18084141935</v>
      </c>
      <c r="AF39" s="252">
        <v>0.80241249999999997</v>
      </c>
      <c r="AG39" s="252">
        <v>0.36852761290000002</v>
      </c>
      <c r="AH39" s="252">
        <v>0.36268967742000002</v>
      </c>
      <c r="AI39" s="252">
        <v>0.31453209999999998</v>
      </c>
      <c r="AJ39" s="252">
        <v>1.1799874839</v>
      </c>
      <c r="AK39" s="252">
        <v>0.59625649999999997</v>
      </c>
      <c r="AL39" s="252">
        <v>0.92717090322999995</v>
      </c>
      <c r="AM39" s="252">
        <v>0.48800693548000001</v>
      </c>
      <c r="AN39" s="252">
        <v>0.14047242857</v>
      </c>
      <c r="AO39" s="252">
        <v>0.44379429032000001</v>
      </c>
      <c r="AP39" s="252">
        <v>-7.8400666667000005E-2</v>
      </c>
      <c r="AQ39" s="252">
        <v>-0.20571703225999999</v>
      </c>
      <c r="AR39" s="252">
        <v>0.10806159999999999</v>
      </c>
      <c r="AS39" s="252">
        <v>-0.16273970968000001</v>
      </c>
      <c r="AT39" s="252">
        <v>-0.62023806451999997</v>
      </c>
      <c r="AU39" s="252">
        <v>-1.3363056666999999</v>
      </c>
      <c r="AV39" s="252">
        <v>0.50017841934999996</v>
      </c>
      <c r="AW39" s="252">
        <v>0.19206190000000001</v>
      </c>
      <c r="AX39" s="252">
        <v>-3.9062258065000001E-2</v>
      </c>
      <c r="AY39" s="252">
        <v>0.2072932871</v>
      </c>
      <c r="AZ39" s="252">
        <v>0.38681997143000002</v>
      </c>
      <c r="BA39" s="409">
        <v>-0.50421761613000005</v>
      </c>
      <c r="BB39" s="409">
        <v>-0.58283333332999998</v>
      </c>
      <c r="BC39" s="409">
        <v>-0.78061290322999999</v>
      </c>
      <c r="BD39" s="409">
        <v>-0.32113333332999999</v>
      </c>
      <c r="BE39" s="409">
        <v>-0.27696774194000001</v>
      </c>
      <c r="BF39" s="409">
        <v>-0.28870967741999998</v>
      </c>
      <c r="BG39" s="409">
        <v>-0.27066666667</v>
      </c>
      <c r="BH39" s="409">
        <v>0.10135483871000001</v>
      </c>
      <c r="BI39" s="409">
        <v>6.9500000000000006E-2</v>
      </c>
      <c r="BJ39" s="409">
        <v>0.627</v>
      </c>
      <c r="BK39" s="409">
        <v>-5.2225806452E-2</v>
      </c>
      <c r="BL39" s="409">
        <v>5.1241379310000001E-2</v>
      </c>
      <c r="BM39" s="409">
        <v>-0.29590322581</v>
      </c>
      <c r="BN39" s="409">
        <v>-0.40820000000000001</v>
      </c>
      <c r="BO39" s="409">
        <v>-0.62996774194000005</v>
      </c>
      <c r="BP39" s="409">
        <v>-0.11556666667</v>
      </c>
      <c r="BQ39" s="409">
        <v>-9.2032258064999997E-2</v>
      </c>
      <c r="BR39" s="409">
        <v>-0.20783870968000001</v>
      </c>
      <c r="BS39" s="409">
        <v>-0.12709999999999999</v>
      </c>
      <c r="BT39" s="409">
        <v>0.18609677419000001</v>
      </c>
      <c r="BU39" s="409">
        <v>4.0733333332999999E-2</v>
      </c>
      <c r="BV39" s="409">
        <v>0.69932258064999997</v>
      </c>
    </row>
    <row r="40" spans="1:74" ht="11.1" customHeight="1" x14ac:dyDescent="0.2">
      <c r="A40" s="162" t="s">
        <v>323</v>
      </c>
      <c r="B40" s="173" t="s">
        <v>694</v>
      </c>
      <c r="C40" s="252">
        <v>-0.32077419354999998</v>
      </c>
      <c r="D40" s="252">
        <v>0.11075</v>
      </c>
      <c r="E40" s="252">
        <v>-0.78948387096999995</v>
      </c>
      <c r="F40" s="252">
        <v>-0.13833333333</v>
      </c>
      <c r="G40" s="252">
        <v>-1.2810645161000001</v>
      </c>
      <c r="H40" s="252">
        <v>0.38853333333000001</v>
      </c>
      <c r="I40" s="252">
        <v>-0.25367741934999999</v>
      </c>
      <c r="J40" s="252">
        <v>-1.1930322580999999</v>
      </c>
      <c r="K40" s="252">
        <v>0.1731</v>
      </c>
      <c r="L40" s="252">
        <v>0.16045161290000001</v>
      </c>
      <c r="M40" s="252">
        <v>-0.15049999999999999</v>
      </c>
      <c r="N40" s="252">
        <v>-0.92783870968000004</v>
      </c>
      <c r="O40" s="252">
        <v>-0.98338709677000002</v>
      </c>
      <c r="P40" s="252">
        <v>-9.3793103448999993E-3</v>
      </c>
      <c r="Q40" s="252">
        <v>0.43329032258</v>
      </c>
      <c r="R40" s="252">
        <v>9.5133333333000003E-2</v>
      </c>
      <c r="S40" s="252">
        <v>-0.32567741935</v>
      </c>
      <c r="T40" s="252">
        <v>-0.16266666666999999</v>
      </c>
      <c r="U40" s="252">
        <v>-1.2017741934999999</v>
      </c>
      <c r="V40" s="252">
        <v>0.49087096774</v>
      </c>
      <c r="W40" s="252">
        <v>0.40066666667</v>
      </c>
      <c r="X40" s="252">
        <v>0.45303225806000003</v>
      </c>
      <c r="Y40" s="252">
        <v>0.47883333333</v>
      </c>
      <c r="Z40" s="252">
        <v>0.74174193548</v>
      </c>
      <c r="AA40" s="252">
        <v>-1.6605806452</v>
      </c>
      <c r="AB40" s="252">
        <v>0.14117857143000001</v>
      </c>
      <c r="AC40" s="252">
        <v>0.44032258065000002</v>
      </c>
      <c r="AD40" s="252">
        <v>-0.60833333332999995</v>
      </c>
      <c r="AE40" s="252">
        <v>0.28641935483999997</v>
      </c>
      <c r="AF40" s="252">
        <v>0.54096666667000004</v>
      </c>
      <c r="AG40" s="252">
        <v>-0.46751612903</v>
      </c>
      <c r="AH40" s="252">
        <v>0.33906451612999999</v>
      </c>
      <c r="AI40" s="252">
        <v>1.1632</v>
      </c>
      <c r="AJ40" s="252">
        <v>0.54564516128999996</v>
      </c>
      <c r="AK40" s="252">
        <v>0.27689999999999998</v>
      </c>
      <c r="AL40" s="252">
        <v>0.60409677418999996</v>
      </c>
      <c r="AM40" s="252">
        <v>-1.306483871</v>
      </c>
      <c r="AN40" s="252">
        <v>0.54485714285999998</v>
      </c>
      <c r="AO40" s="252">
        <v>0.73809677418999997</v>
      </c>
      <c r="AP40" s="252">
        <v>-7.7333333332999998E-3</v>
      </c>
      <c r="AQ40" s="252">
        <v>8.2129032258000001E-2</v>
      </c>
      <c r="AR40" s="252">
        <v>0.25986666667000002</v>
      </c>
      <c r="AS40" s="252">
        <v>-0.47990322581</v>
      </c>
      <c r="AT40" s="252">
        <v>-0.17467741935</v>
      </c>
      <c r="AU40" s="252">
        <v>1.2362333333</v>
      </c>
      <c r="AV40" s="252">
        <v>-1.8709677418999999E-2</v>
      </c>
      <c r="AW40" s="252">
        <v>7.5066666667000001E-2</v>
      </c>
      <c r="AX40" s="252">
        <v>1.5385322246E-2</v>
      </c>
      <c r="AY40" s="252">
        <v>-0.32740107951000003</v>
      </c>
      <c r="AZ40" s="252">
        <v>0.35727663671999998</v>
      </c>
      <c r="BA40" s="409">
        <v>0.28086662029999998</v>
      </c>
      <c r="BB40" s="409">
        <v>-2.0555379174000001E-2</v>
      </c>
      <c r="BC40" s="409">
        <v>-8.2175282496999999E-2</v>
      </c>
      <c r="BD40" s="409">
        <v>0.10151627949</v>
      </c>
      <c r="BE40" s="409">
        <v>4.9250555617000001E-2</v>
      </c>
      <c r="BF40" s="409">
        <v>2.6569235739E-2</v>
      </c>
      <c r="BG40" s="409">
        <v>4.6318514172000003E-2</v>
      </c>
      <c r="BH40" s="409">
        <v>-0.47677507738000002</v>
      </c>
      <c r="BI40" s="409">
        <v>-0.24620780373000001</v>
      </c>
      <c r="BJ40" s="409">
        <v>0.15403190131</v>
      </c>
      <c r="BK40" s="409">
        <v>-0.52504887855000004</v>
      </c>
      <c r="BL40" s="409">
        <v>0.37770292403</v>
      </c>
      <c r="BM40" s="409">
        <v>0.10143980750999999</v>
      </c>
      <c r="BN40" s="409">
        <v>-0.21653058140000001</v>
      </c>
      <c r="BO40" s="409">
        <v>-0.27442479967</v>
      </c>
      <c r="BP40" s="409">
        <v>-4.3628083499999998E-2</v>
      </c>
      <c r="BQ40" s="409">
        <v>-2.9291234462999999E-2</v>
      </c>
      <c r="BR40" s="409">
        <v>-5.6114482532999999E-2</v>
      </c>
      <c r="BS40" s="409">
        <v>6.4542051491999999E-2</v>
      </c>
      <c r="BT40" s="409">
        <v>-0.52341447561999999</v>
      </c>
      <c r="BU40" s="409">
        <v>-0.26793674479000001</v>
      </c>
      <c r="BV40" s="409">
        <v>3.7903339718000001E-2</v>
      </c>
    </row>
    <row r="41" spans="1:74" ht="11.1" customHeight="1" x14ac:dyDescent="0.2">
      <c r="A41" s="162" t="s">
        <v>324</v>
      </c>
      <c r="B41" s="173" t="s">
        <v>695</v>
      </c>
      <c r="C41" s="252">
        <v>-0.97606108238</v>
      </c>
      <c r="D41" s="252">
        <v>1.251822993</v>
      </c>
      <c r="E41" s="252">
        <v>-0.69031816057999995</v>
      </c>
      <c r="F41" s="252">
        <v>0.18318784177</v>
      </c>
      <c r="G41" s="252">
        <v>-1.7571663652</v>
      </c>
      <c r="H41" s="252">
        <v>0.41720890666999999</v>
      </c>
      <c r="I41" s="252">
        <v>6.9086192729999997E-3</v>
      </c>
      <c r="J41" s="252">
        <v>0.29115532454999998</v>
      </c>
      <c r="K41" s="252">
        <v>7.7544888078999993E-2</v>
      </c>
      <c r="L41" s="252">
        <v>-2.0117932140999999</v>
      </c>
      <c r="M41" s="252">
        <v>-2.3065958289999999</v>
      </c>
      <c r="N41" s="252">
        <v>1.6006905467000001</v>
      </c>
      <c r="O41" s="252">
        <v>-2.6298694220000001</v>
      </c>
      <c r="P41" s="252">
        <v>1.4289250078</v>
      </c>
      <c r="Q41" s="252">
        <v>-0.12660767919999999</v>
      </c>
      <c r="R41" s="252">
        <v>0.24598050276</v>
      </c>
      <c r="S41" s="252">
        <v>0.67621640749</v>
      </c>
      <c r="T41" s="252">
        <v>0.18514173942000001</v>
      </c>
      <c r="U41" s="252">
        <v>3.5213866657999998E-2</v>
      </c>
      <c r="V41" s="252">
        <v>1.9908328065000001</v>
      </c>
      <c r="W41" s="252">
        <v>-0.71412025497999998</v>
      </c>
      <c r="X41" s="252">
        <v>-2.8080170944999998</v>
      </c>
      <c r="Y41" s="252">
        <v>-1.9116422125000001</v>
      </c>
      <c r="Z41" s="252">
        <v>-0.60350446320999995</v>
      </c>
      <c r="AA41" s="252">
        <v>0.15870816509999999</v>
      </c>
      <c r="AB41" s="252">
        <v>-0.99995953637000001</v>
      </c>
      <c r="AC41" s="252">
        <v>0.84460939040000005</v>
      </c>
      <c r="AD41" s="252">
        <v>0.25543167350000001</v>
      </c>
      <c r="AE41" s="252">
        <v>1.1946519978000001</v>
      </c>
      <c r="AF41" s="252">
        <v>0.99740795813000005</v>
      </c>
      <c r="AG41" s="252">
        <v>-0.27123341329</v>
      </c>
      <c r="AH41" s="252">
        <v>-8.4469003835000001E-2</v>
      </c>
      <c r="AI41" s="252">
        <v>-7.0721627009000004E-2</v>
      </c>
      <c r="AJ41" s="252">
        <v>-2.4860702220999999</v>
      </c>
      <c r="AK41" s="252">
        <v>0.48891665219000002</v>
      </c>
      <c r="AL41" s="252">
        <v>-1.1117721159</v>
      </c>
      <c r="AM41" s="252">
        <v>-0.16526930350999999</v>
      </c>
      <c r="AN41" s="252">
        <v>-0.31924234708999999</v>
      </c>
      <c r="AO41" s="252">
        <v>-0.74057513159999999</v>
      </c>
      <c r="AP41" s="252">
        <v>-0.70964547603999995</v>
      </c>
      <c r="AQ41" s="252">
        <v>-0.18572156937000001</v>
      </c>
      <c r="AR41" s="252">
        <v>0.30855506118999998</v>
      </c>
      <c r="AS41" s="252">
        <v>0.35848573970999997</v>
      </c>
      <c r="AT41" s="252">
        <v>0.46460081262000003</v>
      </c>
      <c r="AU41" s="252">
        <v>-1.7661404507</v>
      </c>
      <c r="AV41" s="252">
        <v>-2.5643968912999999</v>
      </c>
      <c r="AW41" s="252">
        <v>-1.8206814773</v>
      </c>
      <c r="AX41" s="252">
        <v>2.9527200154E-2</v>
      </c>
      <c r="AY41" s="252">
        <v>-0.64125901188000001</v>
      </c>
      <c r="AZ41" s="252">
        <v>0.67891437783999997</v>
      </c>
      <c r="BA41" s="409">
        <v>0.54619664477999996</v>
      </c>
      <c r="BB41" s="409">
        <v>-4.1218658965000002E-2</v>
      </c>
      <c r="BC41" s="409">
        <v>-0.16781031971999999</v>
      </c>
      <c r="BD41" s="409">
        <v>0.20445942892999999</v>
      </c>
      <c r="BE41" s="409">
        <v>9.7437129393000005E-2</v>
      </c>
      <c r="BF41" s="409">
        <v>5.2043956253999997E-2</v>
      </c>
      <c r="BG41" s="409">
        <v>9.1212001715999996E-2</v>
      </c>
      <c r="BH41" s="409">
        <v>-0.92800582334000004</v>
      </c>
      <c r="BI41" s="409">
        <v>-0.48485834694000002</v>
      </c>
      <c r="BJ41" s="409">
        <v>0.30194595923000001</v>
      </c>
      <c r="BK41" s="409">
        <v>-1.0448532149</v>
      </c>
      <c r="BL41" s="409">
        <v>0.73237096609999996</v>
      </c>
      <c r="BM41" s="409">
        <v>0.20185433444000001</v>
      </c>
      <c r="BN41" s="409">
        <v>-0.44401891223000001</v>
      </c>
      <c r="BO41" s="409">
        <v>-0.57282278215000004</v>
      </c>
      <c r="BP41" s="409">
        <v>-8.9785551547000006E-2</v>
      </c>
      <c r="BQ41" s="409">
        <v>-5.9203482443E-2</v>
      </c>
      <c r="BR41" s="409">
        <v>-0.11228927494</v>
      </c>
      <c r="BS41" s="409">
        <v>0.12986184385999999</v>
      </c>
      <c r="BT41" s="409">
        <v>-1.0410453315999999</v>
      </c>
      <c r="BU41" s="409">
        <v>-0.53959909712999998</v>
      </c>
      <c r="BV41" s="409">
        <v>7.6050109741000002E-2</v>
      </c>
    </row>
    <row r="42" spans="1:74" ht="11.1" customHeight="1" x14ac:dyDescent="0.2">
      <c r="A42" s="162" t="s">
        <v>325</v>
      </c>
      <c r="B42" s="173" t="s">
        <v>696</v>
      </c>
      <c r="C42" s="252">
        <v>-2.0058619856000002</v>
      </c>
      <c r="D42" s="252">
        <v>1.3475706002000001</v>
      </c>
      <c r="E42" s="252">
        <v>-2.5515280961000002</v>
      </c>
      <c r="F42" s="252">
        <v>-0.82283259155999999</v>
      </c>
      <c r="G42" s="252">
        <v>-3.7274123007000002</v>
      </c>
      <c r="H42" s="252">
        <v>0.46779113999999999</v>
      </c>
      <c r="I42" s="252">
        <v>-0.17489334846999999</v>
      </c>
      <c r="J42" s="252">
        <v>-1.6115666754</v>
      </c>
      <c r="K42" s="252">
        <v>-6.0670011921000001E-2</v>
      </c>
      <c r="L42" s="252">
        <v>-2.0947030204999999</v>
      </c>
      <c r="M42" s="252">
        <v>-2.9227053289999998</v>
      </c>
      <c r="N42" s="252">
        <v>0.90509932091</v>
      </c>
      <c r="O42" s="252">
        <v>-4.6337424542000001</v>
      </c>
      <c r="P42" s="252">
        <v>1.2713156629</v>
      </c>
      <c r="Q42" s="252">
        <v>0.10060115951</v>
      </c>
      <c r="R42" s="252">
        <v>-2.0014297242E-2</v>
      </c>
      <c r="S42" s="252">
        <v>-0.14472872154999999</v>
      </c>
      <c r="T42" s="252">
        <v>5.8765006081999999E-2</v>
      </c>
      <c r="U42" s="252">
        <v>-1.7164804237</v>
      </c>
      <c r="V42" s="252">
        <v>2.4862313226000001</v>
      </c>
      <c r="W42" s="252">
        <v>0.19098841168</v>
      </c>
      <c r="X42" s="252">
        <v>-2.4129189976999998</v>
      </c>
      <c r="Y42" s="252">
        <v>-1.5398878791999999</v>
      </c>
      <c r="Z42" s="252">
        <v>0.99802785937000005</v>
      </c>
      <c r="AA42" s="252">
        <v>-2.2475356090999998</v>
      </c>
      <c r="AB42" s="252">
        <v>-0.73106300065999996</v>
      </c>
      <c r="AC42" s="252">
        <v>1.8873111323</v>
      </c>
      <c r="AD42" s="252">
        <v>-0.28330509317000002</v>
      </c>
      <c r="AE42" s="252">
        <v>1.3002299333</v>
      </c>
      <c r="AF42" s="252">
        <v>2.3407871247999998</v>
      </c>
      <c r="AG42" s="252">
        <v>-0.37022192940999998</v>
      </c>
      <c r="AH42" s="252">
        <v>0.61728518971000002</v>
      </c>
      <c r="AI42" s="252">
        <v>1.4070104729999999</v>
      </c>
      <c r="AJ42" s="252">
        <v>-0.76043757691000002</v>
      </c>
      <c r="AK42" s="252">
        <v>1.3620731522</v>
      </c>
      <c r="AL42" s="252">
        <v>0.41949556155000001</v>
      </c>
      <c r="AM42" s="252">
        <v>-0.98374623899000002</v>
      </c>
      <c r="AN42" s="252">
        <v>0.36608722434000002</v>
      </c>
      <c r="AO42" s="252">
        <v>0.44131593291999999</v>
      </c>
      <c r="AP42" s="252">
        <v>-0.79577947603999999</v>
      </c>
      <c r="AQ42" s="252">
        <v>-0.30930956936999998</v>
      </c>
      <c r="AR42" s="252">
        <v>0.67648332784999998</v>
      </c>
      <c r="AS42" s="252">
        <v>-0.28415719577999998</v>
      </c>
      <c r="AT42" s="252">
        <v>-0.33031467125000002</v>
      </c>
      <c r="AU42" s="252">
        <v>-1.866212784</v>
      </c>
      <c r="AV42" s="252">
        <v>-2.0829281493999998</v>
      </c>
      <c r="AW42" s="252">
        <v>-1.5535529106999999</v>
      </c>
      <c r="AX42" s="252">
        <v>5.8502643353000004E-3</v>
      </c>
      <c r="AY42" s="252">
        <v>-0.76136680430000003</v>
      </c>
      <c r="AZ42" s="252">
        <v>1.423010986</v>
      </c>
      <c r="BA42" s="409">
        <v>0.32284564895000001</v>
      </c>
      <c r="BB42" s="409">
        <v>-0.64460737147000002</v>
      </c>
      <c r="BC42" s="409">
        <v>-1.0305985054</v>
      </c>
      <c r="BD42" s="409">
        <v>-1.5157624921E-2</v>
      </c>
      <c r="BE42" s="409">
        <v>-0.13028005693</v>
      </c>
      <c r="BF42" s="409">
        <v>-0.21009648543000001</v>
      </c>
      <c r="BG42" s="409">
        <v>-0.13313615077999999</v>
      </c>
      <c r="BH42" s="409">
        <v>-1.303426062</v>
      </c>
      <c r="BI42" s="409">
        <v>-0.66156615067000002</v>
      </c>
      <c r="BJ42" s="409">
        <v>1.0829778605</v>
      </c>
      <c r="BK42" s="409">
        <v>-1.6221278998999999</v>
      </c>
      <c r="BL42" s="409">
        <v>1.1613152694</v>
      </c>
      <c r="BM42" s="409">
        <v>7.3909161437999997E-3</v>
      </c>
      <c r="BN42" s="409">
        <v>-1.0687494935999999</v>
      </c>
      <c r="BO42" s="409">
        <v>-1.4772153238000001</v>
      </c>
      <c r="BP42" s="409">
        <v>-0.24898030170999999</v>
      </c>
      <c r="BQ42" s="409">
        <v>-0.18052697497</v>
      </c>
      <c r="BR42" s="409">
        <v>-0.37624246714999998</v>
      </c>
      <c r="BS42" s="409">
        <v>6.7303895348999998E-2</v>
      </c>
      <c r="BT42" s="409">
        <v>-1.3783630330000001</v>
      </c>
      <c r="BU42" s="409">
        <v>-0.76680250858999999</v>
      </c>
      <c r="BV42" s="409">
        <v>0.81327603010000005</v>
      </c>
    </row>
    <row r="43" spans="1:74" ht="11.1" customHeight="1" x14ac:dyDescent="0.2">
      <c r="B43" s="173"/>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252"/>
      <c r="BA43" s="409"/>
      <c r="BB43" s="409"/>
      <c r="BC43" s="409"/>
      <c r="BD43" s="409"/>
      <c r="BE43" s="409"/>
      <c r="BF43" s="409"/>
      <c r="BG43" s="409"/>
      <c r="BH43" s="409"/>
      <c r="BI43" s="409"/>
      <c r="BJ43" s="409"/>
      <c r="BK43" s="409"/>
      <c r="BL43" s="409"/>
      <c r="BM43" s="409"/>
      <c r="BN43" s="409"/>
      <c r="BO43" s="409"/>
      <c r="BP43" s="409"/>
      <c r="BQ43" s="409"/>
      <c r="BR43" s="409"/>
      <c r="BS43" s="409"/>
      <c r="BT43" s="409"/>
      <c r="BU43" s="409"/>
      <c r="BV43" s="409"/>
    </row>
    <row r="44" spans="1:74" ht="11.1" customHeight="1" x14ac:dyDescent="0.2">
      <c r="B44" s="65" t="s">
        <v>1344</v>
      </c>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409"/>
      <c r="BB44" s="409"/>
      <c r="BC44" s="409"/>
      <c r="BD44" s="409"/>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A45" s="162" t="s">
        <v>692</v>
      </c>
      <c r="B45" s="173" t="s">
        <v>318</v>
      </c>
      <c r="C45" s="257">
        <v>1156.464446</v>
      </c>
      <c r="D45" s="257">
        <v>1156.8875129999999</v>
      </c>
      <c r="E45" s="257">
        <v>1190.1140210000001</v>
      </c>
      <c r="F45" s="257">
        <v>1216.1476339999999</v>
      </c>
      <c r="G45" s="257">
        <v>1236.1142580000001</v>
      </c>
      <c r="H45" s="257">
        <v>1244.7067910000001</v>
      </c>
      <c r="I45" s="257">
        <v>1241.2356520000001</v>
      </c>
      <c r="J45" s="257">
        <v>1263.2400339999999</v>
      </c>
      <c r="K45" s="257">
        <v>1272.5814809999999</v>
      </c>
      <c r="L45" s="257">
        <v>1280.1276849999999</v>
      </c>
      <c r="M45" s="257">
        <v>1294.09897</v>
      </c>
      <c r="N45" s="257">
        <v>1286.9032979999999</v>
      </c>
      <c r="O45" s="257">
        <v>1318.5413619999999</v>
      </c>
      <c r="P45" s="257">
        <v>1322.8420329999999</v>
      </c>
      <c r="Q45" s="257">
        <v>1329.232559</v>
      </c>
      <c r="R45" s="257">
        <v>1340.0714029999999</v>
      </c>
      <c r="S45" s="257">
        <v>1355.427702</v>
      </c>
      <c r="T45" s="257">
        <v>1354.3430040000001</v>
      </c>
      <c r="U45" s="257">
        <v>1371.3945269999999</v>
      </c>
      <c r="V45" s="257">
        <v>1371.257173</v>
      </c>
      <c r="W45" s="257">
        <v>1356.1269130000001</v>
      </c>
      <c r="X45" s="257">
        <v>1357.925872</v>
      </c>
      <c r="Y45" s="257">
        <v>1361.1412419999999</v>
      </c>
      <c r="Z45" s="257">
        <v>1334.48974</v>
      </c>
      <c r="AA45" s="257">
        <v>1357.609297</v>
      </c>
      <c r="AB45" s="257">
        <v>1354.286194</v>
      </c>
      <c r="AC45" s="257">
        <v>1338.9274399999999</v>
      </c>
      <c r="AD45" s="257">
        <v>1339.562543</v>
      </c>
      <c r="AE45" s="257">
        <v>1349.477627</v>
      </c>
      <c r="AF45" s="257">
        <v>1330.7092520000001</v>
      </c>
      <c r="AG45" s="257">
        <v>1319.5758960000001</v>
      </c>
      <c r="AH45" s="257">
        <v>1308.416516</v>
      </c>
      <c r="AI45" s="257">
        <v>1304.139553</v>
      </c>
      <c r="AJ45" s="257">
        <v>1272.2489410000001</v>
      </c>
      <c r="AK45" s="257">
        <v>1262.0342459999999</v>
      </c>
      <c r="AL45" s="257">
        <v>1231.7389479999999</v>
      </c>
      <c r="AM45" s="257">
        <v>1215.207733</v>
      </c>
      <c r="AN45" s="257">
        <v>1210.0505049999999</v>
      </c>
      <c r="AO45" s="257">
        <v>1196.2948819999999</v>
      </c>
      <c r="AP45" s="257">
        <v>1200.136902</v>
      </c>
      <c r="AQ45" s="257">
        <v>1210.31313</v>
      </c>
      <c r="AR45" s="257">
        <v>1207.2232819999999</v>
      </c>
      <c r="AS45" s="257">
        <v>1212.270213</v>
      </c>
      <c r="AT45" s="257">
        <v>1231.499593</v>
      </c>
      <c r="AU45" s="257">
        <v>1271.5907629999999</v>
      </c>
      <c r="AV45" s="257">
        <v>1261.254232</v>
      </c>
      <c r="AW45" s="257">
        <v>1260.7653749999999</v>
      </c>
      <c r="AX45" s="257">
        <v>1262.404305</v>
      </c>
      <c r="AY45" s="257">
        <v>1255.9782130999999</v>
      </c>
      <c r="AZ45" s="257">
        <v>1245.1602539</v>
      </c>
      <c r="BA45" s="341">
        <v>1260.7909999999999</v>
      </c>
      <c r="BB45" s="341">
        <v>1280.576</v>
      </c>
      <c r="BC45" s="341">
        <v>1307.075</v>
      </c>
      <c r="BD45" s="341">
        <v>1316.7090000000001</v>
      </c>
      <c r="BE45" s="341">
        <v>1325.2950000000001</v>
      </c>
      <c r="BF45" s="341">
        <v>1334.2449999999999</v>
      </c>
      <c r="BG45" s="341">
        <v>1342.365</v>
      </c>
      <c r="BH45" s="341">
        <v>1340.3630000000001</v>
      </c>
      <c r="BI45" s="341">
        <v>1339.4179999999999</v>
      </c>
      <c r="BJ45" s="341">
        <v>1321.1210000000001</v>
      </c>
      <c r="BK45" s="341">
        <v>1323.88</v>
      </c>
      <c r="BL45" s="341">
        <v>1323.5340000000001</v>
      </c>
      <c r="BM45" s="341">
        <v>1333.847</v>
      </c>
      <c r="BN45" s="341">
        <v>1347.2329999999999</v>
      </c>
      <c r="BO45" s="341">
        <v>1367.902</v>
      </c>
      <c r="BP45" s="341">
        <v>1372.509</v>
      </c>
      <c r="BQ45" s="341">
        <v>1376.502</v>
      </c>
      <c r="BR45" s="341">
        <v>1382.9449999999999</v>
      </c>
      <c r="BS45" s="341">
        <v>1386.758</v>
      </c>
      <c r="BT45" s="341">
        <v>1381.989</v>
      </c>
      <c r="BU45" s="341">
        <v>1381.7670000000001</v>
      </c>
      <c r="BV45" s="341">
        <v>1361.088</v>
      </c>
    </row>
    <row r="46" spans="1:74" ht="11.1" customHeight="1" x14ac:dyDescent="0.2">
      <c r="A46" s="162" t="s">
        <v>321</v>
      </c>
      <c r="B46" s="256" t="s">
        <v>320</v>
      </c>
      <c r="C46" s="255">
        <v>2722.0144460000001</v>
      </c>
      <c r="D46" s="255">
        <v>2717.9995130000002</v>
      </c>
      <c r="E46" s="255">
        <v>2772.6720209999999</v>
      </c>
      <c r="F46" s="255">
        <v>2799.6476339999999</v>
      </c>
      <c r="G46" s="255">
        <v>2861.6482580000002</v>
      </c>
      <c r="H46" s="255">
        <v>2860.0037910000001</v>
      </c>
      <c r="I46" s="255">
        <v>2867.9246520000002</v>
      </c>
      <c r="J46" s="255">
        <v>2929.2800339999999</v>
      </c>
      <c r="K46" s="255">
        <v>2934.7554810000001</v>
      </c>
      <c r="L46" s="255">
        <v>2937.2876849999998</v>
      </c>
      <c r="M46" s="255">
        <v>2954.95397</v>
      </c>
      <c r="N46" s="255">
        <v>2970.0382979999999</v>
      </c>
      <c r="O46" s="255">
        <v>3028.903362</v>
      </c>
      <c r="P46" s="255">
        <v>3032.6240330000001</v>
      </c>
      <c r="Q46" s="255">
        <v>3023.0885589999998</v>
      </c>
      <c r="R46" s="255">
        <v>3032.6624029999998</v>
      </c>
      <c r="S46" s="255">
        <v>3058.8817020000001</v>
      </c>
      <c r="T46" s="255">
        <v>3062.663004</v>
      </c>
      <c r="U46" s="255">
        <v>3114.4645270000001</v>
      </c>
      <c r="V46" s="255">
        <v>3097.8581730000001</v>
      </c>
      <c r="W46" s="255">
        <v>3071.186913</v>
      </c>
      <c r="X46" s="255">
        <v>3059.6038720000001</v>
      </c>
      <c r="Y46" s="255">
        <v>3040.5282419999999</v>
      </c>
      <c r="Z46" s="255">
        <v>2994.0407399999999</v>
      </c>
      <c r="AA46" s="255">
        <v>3066.3412969999999</v>
      </c>
      <c r="AB46" s="255">
        <v>3058.084194</v>
      </c>
      <c r="AC46" s="255">
        <v>3029.0174400000001</v>
      </c>
      <c r="AD46" s="255">
        <v>3046.638543</v>
      </c>
      <c r="AE46" s="255">
        <v>3048.8576269999999</v>
      </c>
      <c r="AF46" s="255">
        <v>3012.684252</v>
      </c>
      <c r="AG46" s="255">
        <v>3020.335896</v>
      </c>
      <c r="AH46" s="255">
        <v>2999.2565159999999</v>
      </c>
      <c r="AI46" s="255">
        <v>2960.4645529999998</v>
      </c>
      <c r="AJ46" s="255">
        <v>2914.414941</v>
      </c>
      <c r="AK46" s="255">
        <v>2893.8262460000001</v>
      </c>
      <c r="AL46" s="255">
        <v>2843.340948</v>
      </c>
      <c r="AM46" s="255">
        <v>2865.271733</v>
      </c>
      <c r="AN46" s="255">
        <v>2845.5625049999999</v>
      </c>
      <c r="AO46" s="255">
        <v>2805.7728820000002</v>
      </c>
      <c r="AP46" s="255">
        <v>2809.7839020000001</v>
      </c>
      <c r="AQ46" s="255">
        <v>2817.8381300000001</v>
      </c>
      <c r="AR46" s="255">
        <v>2806.3302819999999</v>
      </c>
      <c r="AS46" s="255">
        <v>2825.9892129999998</v>
      </c>
      <c r="AT46" s="255">
        <v>2853.8505930000001</v>
      </c>
      <c r="AU46" s="255">
        <v>2858.221763</v>
      </c>
      <c r="AV46" s="255">
        <v>2851.6692320000002</v>
      </c>
      <c r="AW46" s="255">
        <v>2852.8223750000002</v>
      </c>
      <c r="AX46" s="255">
        <v>2853.9843599999999</v>
      </c>
      <c r="AY46" s="255">
        <v>2857.7077015999998</v>
      </c>
      <c r="AZ46" s="255">
        <v>2836.8859965000001</v>
      </c>
      <c r="BA46" s="342">
        <v>2843.8098774</v>
      </c>
      <c r="BB46" s="342">
        <v>2864.2115388000002</v>
      </c>
      <c r="BC46" s="342">
        <v>2893.2579725999999</v>
      </c>
      <c r="BD46" s="342">
        <v>2899.8464841999998</v>
      </c>
      <c r="BE46" s="342">
        <v>2906.9057168999998</v>
      </c>
      <c r="BF46" s="342">
        <v>2915.0320706000002</v>
      </c>
      <c r="BG46" s="342">
        <v>2921.7625152000001</v>
      </c>
      <c r="BH46" s="342">
        <v>2934.5405426000002</v>
      </c>
      <c r="BI46" s="342">
        <v>2940.9817767</v>
      </c>
      <c r="BJ46" s="342">
        <v>2917.9097877999998</v>
      </c>
      <c r="BK46" s="342">
        <v>2936.945303</v>
      </c>
      <c r="BL46" s="342">
        <v>2925.6459181999999</v>
      </c>
      <c r="BM46" s="342">
        <v>2932.8142842000002</v>
      </c>
      <c r="BN46" s="342">
        <v>2952.6962016000002</v>
      </c>
      <c r="BO46" s="342">
        <v>2981.8723703999999</v>
      </c>
      <c r="BP46" s="342">
        <v>2987.7882129</v>
      </c>
      <c r="BQ46" s="342">
        <v>2992.6892412000002</v>
      </c>
      <c r="BR46" s="342">
        <v>3000.8717901</v>
      </c>
      <c r="BS46" s="342">
        <v>3002.7485286000001</v>
      </c>
      <c r="BT46" s="342">
        <v>3014.2053772999998</v>
      </c>
      <c r="BU46" s="342">
        <v>3022.0214796999999</v>
      </c>
      <c r="BV46" s="342">
        <v>3000.1674761999998</v>
      </c>
    </row>
    <row r="47" spans="1:74" ht="11.1" customHeight="1" x14ac:dyDescent="0.2">
      <c r="BK47" s="411"/>
      <c r="BL47" s="411"/>
      <c r="BM47" s="411"/>
      <c r="BN47" s="411"/>
      <c r="BO47" s="411"/>
      <c r="BP47" s="411"/>
      <c r="BQ47" s="411"/>
      <c r="BR47" s="411"/>
      <c r="BS47" s="411"/>
      <c r="BT47" s="411"/>
      <c r="BU47" s="411"/>
      <c r="BV47" s="411"/>
    </row>
    <row r="48" spans="1:74" ht="12" customHeight="1" x14ac:dyDescent="0.2">
      <c r="B48" s="859" t="s">
        <v>1003</v>
      </c>
      <c r="C48" s="782"/>
      <c r="D48" s="782"/>
      <c r="E48" s="782"/>
      <c r="F48" s="782"/>
      <c r="G48" s="782"/>
      <c r="H48" s="782"/>
      <c r="I48" s="782"/>
      <c r="J48" s="782"/>
      <c r="K48" s="782"/>
      <c r="L48" s="782"/>
      <c r="M48" s="782"/>
      <c r="N48" s="782"/>
      <c r="O48" s="782"/>
      <c r="P48" s="782"/>
      <c r="Q48" s="782"/>
      <c r="BJ48" s="153"/>
    </row>
    <row r="49" spans="1:74" s="439" customFormat="1" ht="12" customHeight="1" x14ac:dyDescent="0.2">
      <c r="A49" s="438"/>
      <c r="B49" s="814" t="s">
        <v>797</v>
      </c>
      <c r="C49" s="804"/>
      <c r="D49" s="804"/>
      <c r="E49" s="804"/>
      <c r="F49" s="804"/>
      <c r="G49" s="804"/>
      <c r="H49" s="804"/>
      <c r="I49" s="804"/>
      <c r="J49" s="804"/>
      <c r="K49" s="804"/>
      <c r="L49" s="804"/>
      <c r="M49" s="804"/>
      <c r="N49" s="804"/>
      <c r="O49" s="804"/>
      <c r="P49" s="804"/>
      <c r="Q49" s="800"/>
      <c r="R49" s="153"/>
      <c r="AY49" s="537"/>
      <c r="AZ49" s="537"/>
      <c r="BA49" s="537"/>
      <c r="BB49" s="537"/>
      <c r="BC49" s="537"/>
      <c r="BD49" s="650"/>
      <c r="BE49" s="650"/>
      <c r="BF49" s="650"/>
      <c r="BG49" s="537"/>
      <c r="BH49" s="537"/>
      <c r="BI49" s="537"/>
      <c r="BJ49" s="537"/>
    </row>
    <row r="50" spans="1:74" s="439" customFormat="1" ht="12" customHeight="1" x14ac:dyDescent="0.2">
      <c r="A50" s="438"/>
      <c r="B50" s="814" t="s">
        <v>1233</v>
      </c>
      <c r="C50" s="800"/>
      <c r="D50" s="800"/>
      <c r="E50" s="800"/>
      <c r="F50" s="800"/>
      <c r="G50" s="800"/>
      <c r="H50" s="800"/>
      <c r="I50" s="800"/>
      <c r="J50" s="800"/>
      <c r="K50" s="800"/>
      <c r="L50" s="800"/>
      <c r="M50" s="800"/>
      <c r="N50" s="800"/>
      <c r="O50" s="800"/>
      <c r="P50" s="800"/>
      <c r="Q50" s="800"/>
      <c r="R50" s="153"/>
      <c r="AY50" s="537"/>
      <c r="AZ50" s="537"/>
      <c r="BA50" s="537"/>
      <c r="BB50" s="537"/>
      <c r="BC50" s="537"/>
      <c r="BD50" s="650"/>
      <c r="BE50" s="650"/>
      <c r="BF50" s="650"/>
      <c r="BG50" s="537"/>
      <c r="BH50" s="537"/>
      <c r="BI50" s="537"/>
      <c r="BJ50" s="537"/>
    </row>
    <row r="51" spans="1:74" s="439" customFormat="1" ht="12" customHeight="1" x14ac:dyDescent="0.2">
      <c r="A51" s="438"/>
      <c r="B51" s="814" t="s">
        <v>1234</v>
      </c>
      <c r="C51" s="800"/>
      <c r="D51" s="800"/>
      <c r="E51" s="800"/>
      <c r="F51" s="800"/>
      <c r="G51" s="800"/>
      <c r="H51" s="800"/>
      <c r="I51" s="800"/>
      <c r="J51" s="800"/>
      <c r="K51" s="800"/>
      <c r="L51" s="800"/>
      <c r="M51" s="800"/>
      <c r="N51" s="800"/>
      <c r="O51" s="800"/>
      <c r="P51" s="800"/>
      <c r="Q51" s="800"/>
      <c r="R51" s="153"/>
      <c r="AY51" s="537"/>
      <c r="AZ51" s="537"/>
      <c r="BA51" s="537"/>
      <c r="BB51" s="537"/>
      <c r="BC51" s="537"/>
      <c r="BD51" s="650"/>
      <c r="BE51" s="650"/>
      <c r="BF51" s="650"/>
      <c r="BG51" s="537"/>
      <c r="BH51" s="537"/>
      <c r="BI51" s="537"/>
      <c r="BJ51" s="537"/>
    </row>
    <row r="52" spans="1:74" s="439" customFormat="1" ht="12" customHeight="1" x14ac:dyDescent="0.2">
      <c r="A52" s="438"/>
      <c r="B52" s="815" t="s">
        <v>1362</v>
      </c>
      <c r="C52" s="815"/>
      <c r="D52" s="815"/>
      <c r="E52" s="815"/>
      <c r="F52" s="815"/>
      <c r="G52" s="815"/>
      <c r="H52" s="815"/>
      <c r="I52" s="815"/>
      <c r="J52" s="815"/>
      <c r="K52" s="815"/>
      <c r="L52" s="815"/>
      <c r="M52" s="815"/>
      <c r="N52" s="815"/>
      <c r="O52" s="815"/>
      <c r="P52" s="815"/>
      <c r="Q52" s="815"/>
      <c r="R52" s="815"/>
      <c r="AY52" s="537"/>
      <c r="AZ52" s="537"/>
      <c r="BA52" s="537"/>
      <c r="BB52" s="537"/>
      <c r="BC52" s="537"/>
      <c r="BD52" s="650"/>
      <c r="BE52" s="650"/>
      <c r="BF52" s="650"/>
      <c r="BG52" s="537"/>
      <c r="BH52" s="537"/>
      <c r="BI52" s="537"/>
      <c r="BJ52" s="537"/>
    </row>
    <row r="53" spans="1:74" s="439" customFormat="1" ht="12" customHeight="1" x14ac:dyDescent="0.2">
      <c r="A53" s="438"/>
      <c r="B53" s="815" t="s">
        <v>1363</v>
      </c>
      <c r="C53" s="815"/>
      <c r="D53" s="815"/>
      <c r="E53" s="815"/>
      <c r="F53" s="815"/>
      <c r="G53" s="815"/>
      <c r="H53" s="815"/>
      <c r="I53" s="815"/>
      <c r="J53" s="815"/>
      <c r="K53" s="815"/>
      <c r="L53" s="815"/>
      <c r="M53" s="815"/>
      <c r="N53" s="815"/>
      <c r="O53" s="815"/>
      <c r="P53" s="815"/>
      <c r="Q53" s="815"/>
      <c r="R53" s="780"/>
      <c r="AY53" s="537"/>
      <c r="AZ53" s="537"/>
      <c r="BA53" s="537"/>
      <c r="BB53" s="537"/>
      <c r="BC53" s="537"/>
      <c r="BD53" s="650"/>
      <c r="BE53" s="650"/>
      <c r="BF53" s="650"/>
      <c r="BG53" s="537"/>
      <c r="BH53" s="537"/>
      <c r="BI53" s="537"/>
      <c r="BJ53" s="537"/>
    </row>
    <row r="54" spans="1:74" s="731" customFormat="1" ht="12" customHeight="1" x14ac:dyDescent="0.2">
      <c r="A54" s="438"/>
      <c r="B54" s="814" t="s">
        <v>987</v>
      </c>
      <c r="C54" s="814"/>
      <c r="D54" s="814"/>
      <c r="E54" s="814"/>
      <c r="F54" s="814"/>
      <c r="G54" s="814"/>
      <c r="H54" s="814"/>
      <c r="I54" s="814"/>
      <c r="J54" s="814"/>
      <c r="K54" s="814"/>
      <c r="L54" s="814"/>
      <c r="M54" s="814"/>
      <c r="N54" s="814"/>
      <c r="O54" s="814"/>
      <c r="P54" s="814"/>
      <c r="Q54" s="800"/>
      <c r="R54" s="779"/>
      <c r="AY54" s="537"/>
      <c r="AZ54" s="537"/>
      <c r="BA54" s="537"/>
      <c r="BB54" s="537"/>
      <c r="BC54" s="537"/>
      <c r="BD54" s="650"/>
      <c r="BE54" s="650"/>
      <c r="BF54" s="650"/>
      <c r="BG54" s="537"/>
      <c r="BH54" s="537"/>
      <c r="BI54" s="537"/>
      <c r="BJ54" s="537"/>
    </row>
    <row r="55" spans="1:74" s="439" customFormat="1" ht="12" customHeight="1" x14ac:dyDescent="0.2">
      <c r="A55" s="438"/>
      <c r="B55" s="821" t="s">
        <v>1364</v>
      </c>
      <c r="C55" s="800"/>
      <c r="D55" s="800"/>
      <c r="E55" s="800"/>
      <c r="F55" s="800"/>
      <c r="G55" s="800"/>
      <c r="H55" s="800"/>
      <c r="I55" s="800"/>
      <c r="J55" s="800"/>
      <c r="K55" s="800"/>
      <c r="L55" s="800"/>
      <c r="M55" s="800"/>
      <c r="N55" s="800"/>
      <c r="O55" s="800"/>
      <c r="P55" s="800"/>
      <c r="Q55" s="800"/>
      <c r="R55" s="779"/>
      <c r="AY55" s="537"/>
      <c r="AZ55" s="537"/>
      <c r="BA55" s="537"/>
      <c r="BB55" s="537"/>
      <c r="BC55" s="537"/>
      <c r="BD55" s="650"/>
      <c r="BE55" s="650"/>
      <c r="BF55" s="650"/>
      <c r="BG55" s="537"/>
      <c r="BH55" s="537"/>
      <c r="BI55" s="537"/>
      <c r="BJ55" s="537"/>
    </row>
    <row r="56" spans="1:74" s="439" customFormat="1" ht="12" customHeight="1" x14ac:dyDescent="0.2">
      <c r="A56" s="438"/>
      <c r="B56" s="814" t="s">
        <v>1365</v>
      </c>
      <c r="C56" s="804"/>
      <c r="D56" s="804"/>
      <c r="E56" s="804"/>
      <c r="F56" s="804"/>
      <c r="G56" s="804"/>
      <c r="H56" s="804"/>
      <c r="I56" s="804"/>
      <c r="J56" s="804"/>
      <c r="K56" s="804"/>
      <c r="L56" s="804"/>
      <c r="M56" s="804"/>
      <c r="N56" s="804"/>
      <c r="O56" s="804"/>
      <c r="P56" s="804"/>
      <c r="Q56" s="800"/>
      <c r="R56" s="779"/>
      <c r="AY56" s="537"/>
      <c r="AZ56" s="537"/>
      <c r="BA56" s="537"/>
      <c r="BB56" s="537"/>
      <c r="BC56" s="537"/>
      <c r="BD56" s="650"/>
      <c r="BE56" s="650"/>
      <c r="BF56" s="650"/>
      <c r="BG56" s="537"/>
      <c r="BH56" s="537"/>
      <c r="BI56" s="537"/>
      <c r="BJ56" s="537"/>
    </row>
    <row r="57" spans="1:74" s="439" customFormat="1" ht="12" customHeight="1" x14ac:dyDescent="0.2">
      <c r="A57" s="438"/>
      <c r="B57" s="815" t="s">
        <v>1366</v>
      </c>
      <c r="C57" s="815"/>
      <c r="D57" s="815"/>
      <c r="E57" s="815"/>
      <c r="F57" s="815"/>
      <c r="G57" s="815"/>
      <c r="H57" s="815"/>
      <c r="I57" s="815"/>
      <c r="J57" s="815"/>
      <c r="K57" s="815"/>
      <c r="L57" s="815"/>
      <c r="M57" s="815"/>
      <c r="N57" s="815"/>
      <c r="O57" s="815"/>
      <c r="P57" s="815"/>
      <c r="Q57" s="815"/>
      <c r="R57" s="779"/>
      <c r="AY57" s="537"/>
      <c r="AZ57" s="537"/>
      <c r="BA57" s="537"/>
      <c r="BB57" s="537"/>
      <c r="BC57" s="537"/>
      <c r="BD57" s="650"/>
      <c r="BE57" s="650"/>
      <c r="BF57" s="650"/>
      <c r="BG57" s="537"/>
      <c r="BH57" s="537"/>
      <c r="BI57" s="537"/>
      <c r="BJ57" s="537"/>
    </row>
    <row r="58" spans="1:74" s="439" customFormat="1" ht="12.75" customHeight="1" x14ac:dyDescent="0.2">
      <c r="A58" s="438"/>
      <c r="B58" s="803" t="s">
        <v>483</v>
      </c>
      <c r="C58" s="804"/>
      <c r="D58" s="804"/>
      <c r="E58" s="804"/>
      <c r="F58" s="804"/>
      <c r="G58" s="804"/>
      <c r="H58" s="804"/>
      <c r="I58" s="804"/>
      <c r="J58" s="804"/>
      <c r="K58" s="804"/>
      <c r="L58" s="804"/>
      <c r="M58" s="804"/>
      <c r="N58" s="804"/>
      <c r="O58" s="804"/>
      <c r="P58" s="804"/>
      <c r="Q58" s="800"/>
      <c r="R58" s="779"/>
      <c r="AY58" s="537"/>
      <c r="AZ58" s="537"/>
      <c r="BA58" s="537"/>
      <c r="BB58" s="537"/>
      <c r="BC58" s="537"/>
      <c r="BD58" s="650"/>
      <c r="BE58" s="650"/>
      <c r="BF58" s="650"/>
      <c r="BG58" s="537"/>
      <c r="BH58" s="537"/>
      <c r="BI58" s="537"/>
      <c r="BJ58" s="537"/>
    </row>
    <row r="59" spans="1:74" s="439" customFormat="1" ht="12" customHeight="1" x14ac:dyDescent="0.2">
      <c r="A59" s="438"/>
      <c r="B59" s="817" t="s">
        <v>1050</v>
      </c>
      <c r="C59" s="800"/>
      <c r="D59" s="800"/>
      <c r="E59" s="800"/>
      <c r="F59" s="800"/>
      <c r="G59" s="800"/>
      <c r="H59" s="800"/>
      <c r="I59" s="800"/>
      <c r="J59" s="800"/>
      <c r="K59" s="800"/>
      <c r="L59" s="800"/>
      <c r="M59" s="800"/>
      <c r="N59" s="800"/>
      <c r="O59" s="800"/>
      <c r="P59" s="800"/>
      <c r="Q59" s="800"/>
      <c r="R59" s="779"/>
      <c r="AY59" s="537"/>
      <c r="AZ59" s="537"/>
      <c r="BA59" s="537"/>
      <c r="BB59" s="537"/>
      <c r="BC59" s="537"/>
      <c r="BD59" s="650"/>
      <c r="BE59" s="650"/>
      <c r="BF59" s="650"/>
      <c r="BG59" s="537"/>
      <c r="BH59" s="537"/>
      <c r="BI59" s="537"/>
      <c r="BJ59" s="537"/>
    </row>
    <row r="60" spans="1:74" s="440" customFormat="1" ht="12" customHeight="1" x14ac:dyDescent="0.2">
      <c r="A60" s="436"/>
      <c r="B60" s="860" t="s">
        <v>1032</v>
      </c>
      <c r="C60" s="863"/>
      <c r="D60" s="863"/>
      <c r="E60" s="863"/>
      <c r="F60" s="863"/>
      <c r="G60" s="863"/>
      <c r="H60" s="863"/>
      <c r="I60" s="863"/>
      <c r="J60" s="863"/>
      <c r="K60" s="863"/>
      <c r="L60" s="863"/>
      <c r="M60" s="863"/>
      <c r="N60" s="863"/>
      <c r="O60" s="863"/>
      <c r="P60" s="863"/>
      <c r="Q60" s="800"/>
      <c r="R60" s="779"/>
      <c r="AY60" s="536"/>
      <c r="AZ60" s="536"/>
      <c r="BA60" s="536"/>
      <c r="BB60" s="536"/>
      <c r="BC60" s="536"/>
      <c r="BD60" s="649"/>
      <c r="BE60" s="649"/>
      <c r="BF60" s="649"/>
      <c r="BG60" s="536"/>
      <c r="BH60" s="536"/>
      <c r="BI60" s="536"/>
      <c r="BJ60" s="536"/>
    </row>
    <row r="61" spans="1:74" ht="12.75" x14ac:dyDescent="0.2">
      <c r="B61" s="812" t="s">
        <v>1129</v>
      </c>
      <c r="C61" s="800"/>
      <c r="D61" s="800"/>
      <c r="E61" s="800"/>
      <c r="F61" s="800"/>
      <c r="G61" s="800"/>
      <c r="H61" s="800"/>
      <c r="I61" s="800"/>
      <c r="J61" s="800"/>
      <c r="K61" s="800"/>
      <c r="L61" s="800"/>
      <c r="M61" s="800"/>
      <c r="N61" s="800"/>
      <c r="O61" s="800"/>
      <c r="P61" s="800"/>
      <c r="Q61" s="800"/>
      <c r="R61" s="440"/>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sheetData>
  <mergeCells count="22">
    <mergeCell ref="B54:Q54"/>
    <mergeCell ref="B61:Q61"/>
    <mergeCell ref="B58:Q58"/>
    <mergeCell ref="B59:Q59"/>
    <mergeCell ref="B60:Q60"/>
    <mergeCell ref="B55:Q55"/>
    <mergeCell ref="B56:Q56"/>
    <mergeCell ref="B57:Q57"/>
    <mergeCell ref="AM3:AX3"/>
    <mergeCell ref="AY3:BJ3"/>
    <mergeCell ref="BK3:BV3"/>
    <mergeCell ref="B1:AL1"/>
    <mergeCell ref="C3:N3"/>
    <mergeCell ref="O3:Z3"/>
    <mergeCell ref="AA3:AL3"/>
    <mergeCell ref="B53:Q53"/>
    <mergeCell ref="A1:A2"/>
    <mergeCell ref="B48:Q48"/>
    <mergeCell ref="B49:Q49"/>
    <mergeCell ref="B50:Q50"/>
    <mergeCell ref="B51:Q51"/>
    <mergeCell ref="B52:R52"/>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P23" activePane="bottomRight" state="frozen"/>
      <selection activeCell="BF63" sqref="BF63"/>
      <selection pane="topRight" activeCell="BF63" sqref="BF63"/>
      <selection pane="bottomLeft" activeCell="BF63" sqref="BF63"/>
      <selection pane="bottomRight" activeCell="AX56" sqref="AX56"/>
    </sheetView>
  </sheetViews>
  <sheetFormatPr defaultColWidth="8.5703125" defaultRowHeight="11.25" x14ac:dyDescent="0.2"/>
  <cols>
    <col min="1" max="1" width="11.5703125" style="162" customWidth="1"/>
    <col min="2" max="2" width="35.42578125" style="153" customWidth="1"/>
    <col min="3" max="50" width="6.5703125" style="153" customWidth="1"/>
    <col min="51" max="55" width="6.5703125" style="494" customWidth="1"/>
    <col min="56" max="58" width="6.5703125" style="644" customWidth="1"/>
    <col min="59" max="62" width="6.5703125" style="494" customWidth="1"/>
    <col min="63" max="74" width="6.5703125" style="153" customWidth="1"/>
    <col min="75" max="16384" width="8.5703125" style="153"/>
  </cols>
  <sheetData>
    <row r="1" spans="1:74" ht="13.35" customHeight="1" x14ac:dyDescent="0.2">
      <c r="A1" s="791" t="s">
        <v>982</v>
      </c>
      <c r="B1" s="816" t="s">
        <v>1104</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row>
    <row r="2" spans="1:74" ht="12.75" x14ac:dyDescent="0.2">
      <c r="A2" s="792"/>
      <c r="B2" s="541" t="str">
        <f>"U.S. Energy Information Administration  |  Short-Term Energy Outlook  - "&amp;Dates!D1</f>
        <v>U.S. Energy Information Administration  |  Short-Term Energy Outlook  - March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796">
        <f>Dates!D3</f>
        <v>2015</v>
      </c>
      <c r="D3" s="787"/>
      <c r="E3" s="787"/>
      <c r="F3" s="787"/>
      <c r="G3" s="787"/>
      <c r="H3" s="787"/>
      <c r="I3" s="787"/>
      <c r="J3" s="787"/>
      <c r="K3" s="787"/>
      <c r="L3" s="787"/>
      <c r="M3" s="787"/>
      <c r="N3" s="788"/>
      <c r="O3" s="796">
        <f>C3+1</f>
        <v>2016</v>
      </c>
      <c r="P3" s="797"/>
      <c r="Q3" s="797"/>
      <c r="R3" s="797"/>
      <c r="S3" s="797"/>
      <c r="T3" s="797"/>
      <c r="U3" s="797"/>
      <c r="V3" s="797"/>
      <c r="W3" s="797"/>
      <c r="X3" s="787"/>
      <c r="Y3" s="787"/>
      <c r="Z3" s="788"/>
      <c r="AA3" s="786">
        <f>O3+1</f>
        <v>2017</v>
      </c>
      <c r="AB3" s="787"/>
      <c r="AC3" s="787"/>
      <c r="AD3" s="787"/>
      <c r="AE3" s="787"/>
      <c r="AF3" s="787"/>
      <c r="AG3" s="787"/>
      <c r="AH3" s="787"/>
      <c r="AI3" s="787"/>
      <c r="AJ3" s="787"/>
      <c r="AK3" s="787"/>
      <c r="AL3" s="788"/>
      <c r="AM3" s="786">
        <f>AA3+1</f>
        <v>2018</v>
      </c>
      <c r="AN3" s="787"/>
      <c r="AO3" s="787"/>
      <c r="AP3" s="787"/>
      <c r="AQ3" s="787"/>
      <c r="AR3" s="787"/>
      <c r="AS3" s="787"/>
      <c r="AT3" s="787"/>
      <c r="AU3" s="787"/>
      <c r="AV3" s="787"/>
      <c r="AW3" s="787"/>
      <c r="AX3" s="788"/>
      <c r="AY3" s="786">
        <f>AM3+1</f>
        <v>2019</v>
      </c>
      <c r="AZ3" s="793"/>
      <c r="BA3" s="793"/>
      <c r="BB3" s="793"/>
      <c r="BC3" s="793"/>
      <c r="BD3" s="793"/>
      <c r="BE3" s="793"/>
      <c r="BF3" s="793"/>
      <c r="BG3" s="793"/>
      <c r="BH3" s="793"/>
      <c r="BI3" s="793"/>
      <c r="BJ3" s="794"/>
      <c r="BK3" s="786">
        <f>AY3+1</f>
        <v>2020</v>
      </c>
      <c r="BL3" s="787"/>
      <c r="BM3" s="787"/>
      <c r="BN3" s="787"/>
      <c r="BO3" s="787"/>
      <c r="BP3" s="787"/>
      <c r="BQ3" s="787"/>
      <c r="BR3" s="787"/>
      <c r="BS3" s="787"/>
      <c r="BT3" s="787"/>
      <c r="BU3" s="787"/>
      <c r="BV3" s="788"/>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BG5" s="644"/>
      <c r="BK5" s="411"/>
      <c r="BL5" s="411"/>
      <c r="BM5" s="411"/>
      <c r="BN5" s="411"/>
      <c r="BO5" s="411"/>
      <c r="BP5" s="411"/>
      <c r="BQ5" s="411"/>
      <c r="BR5" s="411"/>
      <c r="BS5" s="411"/>
      <c r="BT5" s="411"/>
      <c r="BU5" s="411"/>
      <c r="BV5" s="411"/>
    </row>
    <row r="6" spans="1:74" ht="11.1" customHeight="1" x14ac:dyDescent="0.2">
      <c r="A6" s="162" t="s">
        <v>487</v>
      </c>
      <c r="B6" s="172" t="s">
        <v>501</v>
      </c>
      <c r="C6" s="252">
        <v>22.113781387</v>
      </c>
      <c r="D6" s="252">
        <v>22.397446143</v>
      </c>
      <c r="E6" s="252">
        <v>22.402258418999999</v>
      </c>
      <c r="F6" s="252">
        <v>22.197323000000001</v>
      </c>
      <c r="G6" s="252">
        <v>21.795070290000002</v>
      </c>
      <c r="H6" s="252">
        <v>21.858570666999999</v>
      </c>
      <c r="I6" s="252">
        <v>22.481308677000001</v>
      </c>
      <c r="J6" s="252">
        <v>22.597583418999999</v>
      </c>
      <c r="K6" s="252">
        <v>22.159194667000001</v>
      </c>
      <c r="L6" s="252">
        <v>22.266371289999999</v>
      </c>
      <c r="M6" s="252">
        <v>22.528332667000001</v>
      </c>
      <c r="N6" s="252">
        <v>22.504214032</v>
      </c>
      <c r="O6" s="252">
        <v>22.421187710000002</v>
      </c>
      <c r="P6" s="252">
        <v>22.112406378999999</v>
      </c>
      <c r="Q6" s="252">
        <v>22.224377129000001</v>
      </c>
      <c r="R6" s="252">
        <v>21.683530666999999</v>
      </c>
      <c r="S6" s="252">
        <v>21.213410097000001</v>
      </c>
      <c r="T6" s="252">
        <v>21.338065</v>
      </c>
      <c r="U6" s="252">
        <v>21.944827547999999</v>
      </c>
      <c r="V6" s="252">
        <v>21.873469676999999</v>
      </c>
      <c r="W6" s="252">
        <v>21.634785333</v>
      </c>
      <c r="X6" s="252">
        <v>21.994218903</v>
      </c>
      <c r="Y6" s="252">
        <v>22.518519333</v>
      </c>
      <c r="Z6" s="252">
        <v>21.989830387000001</v>
      </c>
      <c r="AA6" s="252">
        <v>22.207304419</v>
      </c>
      <c r="AB6" s="252">
        <v>22.648279286000001</v>
      </c>
      <c r="AC6" s="252">
        <v>22.596148710000001</v>
      </c>
      <c r="AD6" s="252">
        <v>22.089499</v>
      </c>
      <c r="AE6" s="252">
        <v>22.436153387000001</v>
      </c>
      <c r="AF6" s="252">
        <v>22.478562332999999</v>
      </c>
      <c r="AG6" s="252">
        <v>22.816866677</v>
      </c>
      <c r="AH6" s="252">
        <v>22.910691289999999</v>
      </c>
      <c r="AI6" s="252">
        <v>22.563476000000001</v>
      </c>
      <c r="AJ6" s="252">
        <v>23.363978355</v>
      </c>
      <c r="AK6" s="252">
        <v>24.261991333000001</v>
      </c>
      <c r="AL6" s="252">
        <v>24.075231386999999</v>
      </c>
      <c r="AM6" s="252">
        <v>23.777842452000002</v>
      </c>
      <c r="AN6" s="252">
        <v>24.311703714</v>
      </c>
      <c r="AO6" s="252">
        <v>24.691983774000001</v>
      </c>
      <c r="AP6" s="252">
        <v>24.441936999999999</v>
      </c>
      <c r="AQ6" s="252">
        <v>24.635374839000001</v>
      </c>
      <c r="AR6" s="252">
        <v>24.813253667000001</v>
      </c>
      <c r="AS6" s="252">
        <v>25.403765160999999</v>
      </c>
      <c r="AT6" s="252">
        <v>26.107175968</v>
      </c>
      <c r="AU6" s="252">
        <v>25.965812667000002</v>
      </c>
      <c r="AV6" s="252">
        <v>26.053910161000001</v>
      </c>
      <c r="AW6" s="252">
        <v>26.316876333</v>
      </c>
      <c r="AX6" s="252">
        <v>26.266718632</v>
      </c>
      <c r="AY6" s="252">
        <v>25.774285331000002</v>
      </c>
      <c r="AZ6" s="252">
        <v>26.248488969</v>
      </c>
      <c r="BA6" s="409">
        <v>26.525490685000001</v>
      </c>
      <c r="BB6" s="409">
        <v>26.712951630999999</v>
      </c>
      <c r="BC6" s="409">
        <v>27.009164752</v>
      </c>
      <c r="BD6" s="409">
        <v>27.031182510000001</v>
      </c>
      <c r="BE6" s="409">
        <v>27.026123800000001</v>
      </c>
      <c r="BF6" s="409">
        <v>27.165875106000001</v>
      </c>
      <c r="BG6" s="409">
        <v>27.168540457999999</v>
      </c>
      <c r="BH6" s="409">
        <v>27.399702893000001</v>
      </c>
      <c r="BI6" s="409">
        <v>27.667943048000001</v>
      </c>
      <c r="BJ6" s="409">
        <v>27.624736991999999</v>
      </c>
      <c r="BK6" s="409">
        <v>27.770697687999998</v>
      </c>
      <c r="BL6" s="409">
        <v>27.761907836999999</v>
      </c>
      <c r="BM6" s="409">
        <v>27.968385704999999</v>
      </c>
      <c r="BN6" s="409">
        <v>28.116014549999999</v>
      </c>
      <c r="BO6" s="409">
        <v>28.248470865000002</v>
      </c>
      <c r="BP6" s="409">
        <v>28.298058150999999</v>
      </c>
      <c r="BQ6" s="409">
        <v>28.250055925000002</v>
      </c>
      <c r="BR6" s="409">
        <v>28.432946759</v>
      </c>
      <c r="BS6" s="409">
        <v>28.472915833999998</v>
      </c>
      <c r="BT6" s="409">
        <v>28.620339513000001</v>
      </c>
      <c r="BU6" s="409">
        <v>28.858914427999999</v>
      </c>
      <c r="BV6" s="409">
        <v>28.806105018</v>
      </c>
    </row>
    <row r="7" spans="1:74" ht="11.1" customHeight="1" x14ac:dyDescent="0.2">
      <c r="A7" s="162" t="s">
        <v>261</v>
      </c>
      <c r="B7" s="173" t="s">
        <v>353</v>
      </c>
      <c r="C7" s="252">
        <v>4.7024869999999996</v>
      </c>
      <c r="D7" s="252">
        <v>4.743487</v>
      </c>
      <c r="E7" s="252">
        <v>4.6324870000000002</v>
      </c>
      <c r="F7" s="252">
        <v>4.3004870000000004</v>
      </c>
      <c r="G7" s="252">
        <v>3.9994869999999998</v>
      </c>
      <c r="H7" s="252">
        <v>4.2044870000000003</v>
      </c>
      <c r="I7" s="252">
        <v>4.618487</v>
      </c>
      <c r="J7" s="252">
        <v>4.759487</v>
      </c>
      <c r="K7" s="252">
        <v>4.2994870000000001</v>
      </c>
      <c r="L7" s="252">
        <v>4.4194870000000002</v>
      </c>
      <c r="M7" s="252">
        <v>4.6864869999999996</v>
      </c>
      <c r="N7" s="252">
        <v>4.7734870000000003</v>
      </c>
      <c r="O7" s="252">
        <v>4.8144869999999997</v>
      </c>
      <c r="P7" s="252">
        <v>4.7344869999999997</v>
      </c>
      <c r="Q7" s="252">
        <v>4.6544869999999996</v>
      </c>
      <c r="R7" s="252">
        <v>4.3164870000000004</v>
      </c>
      <c r="S7" s="252">
        <v>3.6784870000000001</v>
      </c>
      <c r="T7" s="252">
        <v>3.9794870000000002</v>
      </c>
      <c r="U7" s="252">
        <v>4.6044869999999998</v>
      </c>
      <c r="V7" s="252">
        <v>4.7424869999999997</v>
      </c>
      <c r="W7" s="252">
        <v>4.7464870000000001</v>
      </c>
      <c r="X7" s="252">
        <v>4.8104870000000002</v>
      </c>
      <c r="Y7" s="252">
        <v>5.1324870000000002</v>
      </c>
      <c r="Z7" s="252">
        <v>4.9154869999999997</v>
      </c>
      <c r="AA7" s="252">
        <v>5.1144869999999996</v>
      </c>
      <c r="AB7" s="252">
        <v>5.134487</v>
      </c>
      <c r="AC7" s="252">
        <v>4.9044869999999996</v>
      </c>
      <c r="AD7" s="252">
        <v>4.4944870000000003</v>
      </c>
      <c r="AE7" s="252">
        <v>4.6274870000000004</v>
      </c>
      <c r="AF7" s="252">
        <v>4.6804870000000003</v>
      </c>
      <c r="AG7" s="252">
        <v>4.9574870000000004</v>
      </c>
      <c r="AH7" s="252">
        <v>5.1114870000000003</v>
      </c>
      <c r="AI7" s="252">
        <v>4.9274870000000002</v>
      </c>
      <c r="AJ7" s="252">
        <v>4.9394869999999997</v>
      </c>
      <c r="AK7" s="252">
        <v>5.267487</v>
      </c>
      <c r="AL7" s="252">
        <v>5.344487</v>
      </c>
      <c r="AM7" s="252">
        <v>5.1984870000000001</v>
      </c>
      <c r="AN7" s="252">
        <v>5.3614870000000003</v>
      </c>
      <c r="AO7" s="252">
        <v>5.3964869999999996</v>
      </c>
      <c r="AP7" s="252">
        <v>5.0234870000000003</v>
      </c>
      <c r="AQ7" s="252">
        <v>5.1734869999999997</v>
      </c>
      <c r="AR7" s="252">
        <v>5.0954870000000003</v>
      </c>
      <c r="AS7" s="252">
        <v>5.3084870000000004</v>
      </c>
      <c r="AT7" s="252">
        <v>5.4474869999999997</v>
      </c>
      <c r="AU7" s="252">
        <v>5.211487</v>
      </c>
      <c r="AV7" s="252">
        <v>5.4674870000000002</v>
      </c>
      <c r="AW7" s="252">
        <v>5.1524869999999998</v>
      </c>
      <c r="AX7" s="252">
        <v>5.3054242868000001</v>
      </c>
      <c r="AY7" s="252">
        <v>4.8878143613000002</v>
      </c>
      <c r="AZ7" s="252">
        <v>5.0440701130000001</v>
      </c>
      <c r="BA7" s="409">
        <v>4.9912950559000002</v>
      </c>
      <c r="BB7" s="409">
        <v>5.0501598352999997</v>
      </c>
      <c r="BC7" s="409">
        <v>5.1624173557999997</v>
      </c>
      <c r="BD7" s="409">
        <v>5.1755647455</v>
      </c>
      <c r="BE7" s="409">
        <v>5.1506136415999997</v>
      </c>
      <c r="BF7" s="409">
        <v>5.2051743516000002</v>
      </c>
      <c r="BG7" s="409">
        <v>5.2499682223999997</v>
      </c>
      <c r="BH7" s="409">
        <v>5.2543001552000002</v>
      </c>
      <c r="BI7" s="409">
        <v>5.2817023581000004</v>
      </c>
      <c r="BJ7" s="409">
        <v>5.2255360159000004</v>
      </c>
      <c r="BK7" s="409">
        <v>5.3515984552000004</v>
      </c>
      <c r="BL7" s="409">
        <v>5.3382935680000001</v>
      </c>
      <c r="BM7" s="409">
        <v>5.3007391412000002</v>
      </c>
      <c r="BN7" s="409">
        <v>5.3282407173999999</v>
      </c>
      <c r="BO7" s="409">
        <v>5.3071521050000001</v>
      </c>
      <c r="BP7" s="409">
        <v>5.3375641618999996</v>
      </c>
      <c r="BQ7" s="409">
        <v>5.3229429482999997</v>
      </c>
      <c r="BR7" s="409">
        <v>5.3710840054000002</v>
      </c>
      <c r="BS7" s="409">
        <v>5.4184649539</v>
      </c>
      <c r="BT7" s="409">
        <v>5.4198555436999998</v>
      </c>
      <c r="BU7" s="409">
        <v>5.4432577504999999</v>
      </c>
      <c r="BV7" s="409">
        <v>5.4053540866000001</v>
      </c>
    </row>
    <row r="8" spans="1:74" ht="11.1" customHeight="1" x14ac:dyDescent="0.2">
      <c r="A8" s="162" t="s">
        <v>262</v>
      </c>
      <c r="B8" s="173" t="s">
        <v>354</v>
      </c>
      <c r="C8" s="252">
        <v>2.635643</v>
      </c>
      <c r="D8" s="252">
        <v>2.711643</v>
      </c>
      <c r="E8" s="252">
        <v>2.6926429999999999</v>
      </c>
      <c r="F8" s="252">
        <v>2.5456430000000001</v>
      </c>
      <c r="G8" s="252">
        <v>2.5836429999999999</v>
      </c>
      <c r="H8" s="252">
        <v>2.6056430000000002</v>
      </c>
      <c r="I8" s="252">
        <v>2.6346430000000001</v>
      </c>
      <c r="J8" s="252">
        <v>2.6176430000000002</v>
      </c>
      <c r="K8" s="252">
        <v>2.6216430000000002</v>
      </c>
      <c r="L8" s="252">
        <v>2.6286429999999998</v>
      </c>
      <c r="M8" s="252">
        <v>2.6116429999999999</v>
      </c>
      <c r="N8" s="252">
        <v>2.6116429999999999</v>
      </c>
      <c r="O8" s="252">
        <v>2.6093709999999999</v>
      </c>
      <c r="P8" s="252">
        <v>2.5463710000000002</v>
      </c>
      <c r="Q8" s="252">
        <v>2.5383710000000002</v>
      </c>
      <c r="R8" s="252">
        <v>2.5093709999999998</v>
      </c>
      <c r="S8" s="252">
        <v>2.507371</v>
      </c>
      <c r="T8" s="252">
        <v>2.531371</v>
      </c>
      <c r="U8" s="252">
        <v>2.507371</v>
      </c>
      <c r="V8" s="252">
        <v>2.495371</v>
      </c>
      <c r="W8" s="252">
        <v>2.4463710000000001</v>
      </c>
      <c r="X8" s="252">
        <v>2.4233709999999999</v>
      </c>
      <c r="Y8" s="252">
        <v>2.4003709999999998</v>
      </c>
      <c r="Z8" s="252">
        <v>2.3603710000000002</v>
      </c>
      <c r="AA8" s="252">
        <v>2.3513709999999999</v>
      </c>
      <c r="AB8" s="252">
        <v>2.358371</v>
      </c>
      <c r="AC8" s="252">
        <v>2.354371</v>
      </c>
      <c r="AD8" s="252">
        <v>2.3393709999999999</v>
      </c>
      <c r="AE8" s="252">
        <v>2.3443710000000002</v>
      </c>
      <c r="AF8" s="252">
        <v>2.3333710000000001</v>
      </c>
      <c r="AG8" s="252">
        <v>2.3053710000000001</v>
      </c>
      <c r="AH8" s="252">
        <v>2.2303709999999999</v>
      </c>
      <c r="AI8" s="252">
        <v>2.0263710000000001</v>
      </c>
      <c r="AJ8" s="252">
        <v>2.197371</v>
      </c>
      <c r="AK8" s="252">
        <v>2.1433710000000001</v>
      </c>
      <c r="AL8" s="252">
        <v>2.144371</v>
      </c>
      <c r="AM8" s="252">
        <v>2.213371</v>
      </c>
      <c r="AN8" s="252">
        <v>2.1763710000000001</v>
      </c>
      <c r="AO8" s="252">
        <v>2.1393710000000001</v>
      </c>
      <c r="AP8" s="252">
        <v>2.1723710000000001</v>
      </c>
      <c r="AQ8" s="252">
        <v>2.1373709999999999</v>
      </c>
      <c r="AR8" s="252">
        <v>2.1193710000000001</v>
      </c>
      <c r="AS8" s="252">
        <v>2.116371</v>
      </c>
      <c r="AT8" s="252">
        <v>2.0823710000000002</v>
      </c>
      <c r="AU8" s="252">
        <v>2.0913710000000001</v>
      </c>
      <c r="AV8" s="252">
        <v>1.939371</v>
      </c>
      <c r="AW8" s="252">
        <v>2.0873710000000001</v>
      </c>
      <c r="AX8" s="252">
        <v>1.9546660478</v>
      </c>
      <c r="AY8" s="252">
        <v>1.8711859662999999</v>
      </c>
      <c r="AZ8" s="252">
        <v>2.0655983194999998</v>
      </c>
      <c r="BA8" s="409">
        <v>2.0579968289999999</v>
      </c>
      <c r="BB8" s="409">
        <v>2.0506288958000001</v>
      </c>
      <c r="BC8" s="409">
        <v>2.0434088957999998</v>
      </c>
      <c r="BD8" s="409">
        <v>2.0367155642000001</v>
      </c>
      <c r="BE8" s="409">
        <v>2.0296710580999999</v>
      </c>
      <c r="BF8" s="409">
        <v>2.0224894548000001</v>
      </c>
      <c r="BG8" s="409">
        <v>2.0155708356000002</v>
      </c>
      <c r="BH8" s="409">
        <v>2.0082490377000002</v>
      </c>
      <c r="BI8" s="409">
        <v>1.9981981901000001</v>
      </c>
      <c r="BJ8" s="409">
        <v>1.9917358758000001</v>
      </c>
      <c r="BK8" s="409">
        <v>1.9840362329000001</v>
      </c>
      <c r="BL8" s="409">
        <v>1.9780743687</v>
      </c>
      <c r="BM8" s="409">
        <v>1.9710840641</v>
      </c>
      <c r="BN8" s="409">
        <v>1.9642490325999999</v>
      </c>
      <c r="BO8" s="409">
        <v>1.9575268594999999</v>
      </c>
      <c r="BP8" s="409">
        <v>1.9513846893</v>
      </c>
      <c r="BQ8" s="409">
        <v>1.9448607767999999</v>
      </c>
      <c r="BR8" s="409">
        <v>1.9382035535</v>
      </c>
      <c r="BS8" s="409">
        <v>1.9318375798</v>
      </c>
      <c r="BT8" s="409">
        <v>1.9249764689</v>
      </c>
      <c r="BU8" s="409">
        <v>1.9176641775000001</v>
      </c>
      <c r="BV8" s="409">
        <v>1.9117051316</v>
      </c>
    </row>
    <row r="9" spans="1:74" ht="11.1" customHeight="1" x14ac:dyDescent="0.2">
      <c r="A9" s="162" t="s">
        <v>263</v>
      </c>
      <c r="B9" s="173" t="s">
        <v>355</v>
      </c>
      <c r="C9" s="252">
        <v>14.775651387</v>
      </c>
      <c r="D9" s="252">
        <v>14.942316142999999</v>
      </c>
      <c r="E9" s="252">
        <v>15.077128418999999</v>
      </c>
      <c r="F9" s="252">
        <v>15.351193</v>
      </c>
      <c r="G9" s="252">
        <v>15.211940289999999</v>
      </c>
      <c r="H9" s="252">
        <v>15.048440666999999</v>
      </c>
      <c r="I9" s="252">
        <v>15.228178677000001</v>
      </c>
      <c r="J9" s="252">
        <v>15.220453419</v>
      </c>
      <c r="K9" s="252">
        <v>15.238064667</v>
      </c>
      <c r="L9" s="252">
        <v>15.21824129</v>
      </c>
      <c r="M9" s="252">
        <v>15.230202667</v>
      </c>
      <c r="N9" s="252">
        <v>15.119084032</v>
      </c>
      <c r="O9" s="252">
        <v>14.997329710000001</v>
      </c>
      <c r="P9" s="252">
        <v>14.831548378999999</v>
      </c>
      <c r="Q9" s="252">
        <v>15.031519128999999</v>
      </c>
      <c r="R9" s="252">
        <v>14.857672666999999</v>
      </c>
      <c r="S9" s="252">
        <v>15.027552096999999</v>
      </c>
      <c r="T9" s="252">
        <v>14.827207</v>
      </c>
      <c r="U9" s="252">
        <v>14.832969547999999</v>
      </c>
      <c r="V9" s="252">
        <v>14.635611677</v>
      </c>
      <c r="W9" s="252">
        <v>14.441927333000001</v>
      </c>
      <c r="X9" s="252">
        <v>14.760360903</v>
      </c>
      <c r="Y9" s="252">
        <v>14.985661332999999</v>
      </c>
      <c r="Z9" s="252">
        <v>14.713972387</v>
      </c>
      <c r="AA9" s="252">
        <v>14.741446419000001</v>
      </c>
      <c r="AB9" s="252">
        <v>15.155421285999999</v>
      </c>
      <c r="AC9" s="252">
        <v>15.33729071</v>
      </c>
      <c r="AD9" s="252">
        <v>15.255641000000001</v>
      </c>
      <c r="AE9" s="252">
        <v>15.464295387</v>
      </c>
      <c r="AF9" s="252">
        <v>15.464704333</v>
      </c>
      <c r="AG9" s="252">
        <v>15.554008677000001</v>
      </c>
      <c r="AH9" s="252">
        <v>15.568833290000001</v>
      </c>
      <c r="AI9" s="252">
        <v>15.609617999999999</v>
      </c>
      <c r="AJ9" s="252">
        <v>16.227120355</v>
      </c>
      <c r="AK9" s="252">
        <v>16.851133333</v>
      </c>
      <c r="AL9" s="252">
        <v>16.586373386999998</v>
      </c>
      <c r="AM9" s="252">
        <v>16.365984451999999</v>
      </c>
      <c r="AN9" s="252">
        <v>16.773845714</v>
      </c>
      <c r="AO9" s="252">
        <v>17.156125773999999</v>
      </c>
      <c r="AP9" s="252">
        <v>17.246079000000002</v>
      </c>
      <c r="AQ9" s="252">
        <v>17.324516839000001</v>
      </c>
      <c r="AR9" s="252">
        <v>17.598395666999998</v>
      </c>
      <c r="AS9" s="252">
        <v>17.978907160999999</v>
      </c>
      <c r="AT9" s="252">
        <v>18.577317967999999</v>
      </c>
      <c r="AU9" s="252">
        <v>18.662954667000001</v>
      </c>
      <c r="AV9" s="252">
        <v>18.647052161000001</v>
      </c>
      <c r="AW9" s="252">
        <v>19.077018333000002</v>
      </c>
      <c r="AX9" s="252">
        <v>19.006628297999999</v>
      </c>
      <c r="AY9" s="252">
        <v>19.015285002999999</v>
      </c>
      <c r="AZ9" s="252">
        <v>19.138820537000001</v>
      </c>
      <c r="BA9" s="409">
        <v>19.476198799999999</v>
      </c>
      <c r="BB9" s="409">
        <v>19.612162900000001</v>
      </c>
      <c r="BC9" s="409">
        <v>19.803338499999999</v>
      </c>
      <c r="BD9" s="409">
        <v>19.8189022</v>
      </c>
      <c r="BE9" s="409">
        <v>19.845839099999999</v>
      </c>
      <c r="BF9" s="409">
        <v>19.938211299999999</v>
      </c>
      <c r="BG9" s="409">
        <v>19.903001400000001</v>
      </c>
      <c r="BH9" s="409">
        <v>20.137153699999999</v>
      </c>
      <c r="BI9" s="409">
        <v>20.388042500000001</v>
      </c>
      <c r="BJ9" s="409">
        <v>20.4074651</v>
      </c>
      <c r="BK9" s="409">
        <v>20.435063</v>
      </c>
      <c r="BL9" s="409">
        <v>20.4455399</v>
      </c>
      <c r="BM9" s="409">
        <v>20.696562499999999</v>
      </c>
      <c r="BN9" s="409">
        <v>20.823524800000001</v>
      </c>
      <c r="BO9" s="409">
        <v>20.9837919</v>
      </c>
      <c r="BP9" s="409">
        <v>21.009109299999999</v>
      </c>
      <c r="BQ9" s="409">
        <v>20.982252200000001</v>
      </c>
      <c r="BR9" s="409">
        <v>21.123659199999999</v>
      </c>
      <c r="BS9" s="409">
        <v>21.122613300000001</v>
      </c>
      <c r="BT9" s="409">
        <v>21.2755075</v>
      </c>
      <c r="BU9" s="409">
        <v>21.497992499999999</v>
      </c>
      <c r="BV9" s="409">
        <v>21.4890458</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223"/>
      <c r="BA10" s="410"/>
      <c r="BB10" s="410"/>
      <c r="BC10" s="410"/>
      <c r="BD10" s="410"/>
      <c r="BE10" s="410"/>
      <c r="BF10" s="410"/>
      <c r="BG10" s="410"/>
      <c r="BH10" s="410"/>
      <c r="BI10" s="410"/>
      <c r="BJ10" s="410"/>
      <c r="BK10" s="410"/>
      <c r="BL10" s="410"/>
      <c r="BM10" s="410"/>
      <c r="BN10" s="410"/>
      <c r="BO10" s="410"/>
      <c r="BP10" s="410"/>
      <c r="BQ10" s="410"/>
      <c r="BR10" s="410"/>
      <c r="BS10" s="410"/>
      <c r="BT10" s="410"/>
      <c r="BU10" s="410"/>
      <c r="BV10" s="410"/>
    </row>
    <row r="11" spans="1:74" ht="11.1" customHeight="1" x14ac:dyDescent="0.2">
      <c r="A11" s="162" t="s">
        <v>486</v>
      </c>
      <c r="B11" s="172" t="s">
        <v>502</v>
      </c>
      <c r="C11" s="252">
        <v>5.0158459999999998</v>
      </c>
      <c r="D11" s="252">
        <v>4.9419399999999998</v>
      </c>
      <c r="E11" s="252">
        <v>4.9066599999999996</v>
      </c>
      <c r="F11" s="252">
        <v>5.1907379999999996</v>
      </c>
      <c r="G11" s="252">
        <v>5.4185980000000002</v>
      </c>
      <c r="H11" s="252">
        <v>5.660291</v>
      </c>
      <c r="I11" s="252">
        <v>5.5580540000000003</v>
      </c>
      <c r="J11" s="252">
        <v>5.8233059999999996</v>
      </c>
      <c r="K11" s="252">
        <v>5.5866910000000001</v>
      </c>
      <c r="L11" s="252">
        <v>5.7247009999999996</v>
      </c>
      <c r="M11" s="252">
        <v>5.3099439999999998</v>
      </c>
      <c r="N11" s="252">
        <v>5.2507919999999997</v>
      </c>
      <c r="O11" s="252">
        <v>4.8302829999999997</v>
      </c>
      <c r="P11" s="252">
        <v>4.7263159999999997</v>
      </c>
      <c r="Q11" s="252">
        <v>4.6822540000000004</v>
      </c>
      <c r="R11" s="252">
        <v>5.2059150000000001</v>
      </c>
      <c r="S11" s="252">
        <v>5.5590619999999999</v>
      </c>
      <c r="T11" s="252">
        <v>5.4763000000000002</v>
      </c>
      <c r="U11" s="252">
        <v>5.6362569999999996</v>
      </c>
      <c r="V11" s="252">
        <v>5.5937270000000003</v>
      </c>
      <c r="W11" s="252">
        <v>5.7092559999999999</v>
      </c>
      <c r="X11" s="252">
        <v>5.4877419999999999</v>
      </c>
      <c r="Y11" s="252">
        <v>5.3629009999999999</v>
      </c>
      <c r="Z11" s="252">
        <v>5.1156110000000004</v>
      </c>
      <c r="AA11" s="252">
        <v>4.976305</v>
      </c>
      <c r="AB11" s="252">
        <v>4.9553050000000001</v>
      </c>
      <c r="AC11" s="252">
        <v>4.8263049999999996</v>
      </c>
      <c r="AD11" s="252">
        <v>5.1063049999999999</v>
      </c>
      <c r="AE11" s="252">
        <v>5.460305</v>
      </c>
      <c r="AF11" s="252">
        <v>5.6503050000000004</v>
      </c>
      <c r="AG11" s="252">
        <v>5.7253049999999996</v>
      </c>
      <c r="AH11" s="252">
        <v>5.5993050000000002</v>
      </c>
      <c r="AI11" s="252">
        <v>5.8043050000000003</v>
      </c>
      <c r="AJ11" s="252">
        <v>5.5983049999999999</v>
      </c>
      <c r="AK11" s="252">
        <v>5.3113049999999999</v>
      </c>
      <c r="AL11" s="252">
        <v>5.0873049999999997</v>
      </c>
      <c r="AM11" s="252">
        <v>4.9213050000000003</v>
      </c>
      <c r="AN11" s="252">
        <v>4.8343049999999996</v>
      </c>
      <c r="AO11" s="252">
        <v>4.915305</v>
      </c>
      <c r="AP11" s="252">
        <v>5.4453050000000003</v>
      </c>
      <c r="AQ11" s="252">
        <v>5.6523050000000001</v>
      </c>
      <c r="AR11" s="252">
        <v>5.8323049999999999</v>
      </c>
      <c r="AS11" s="252">
        <v>5.8663049999999997</v>
      </c>
      <c r="AT11" s="252">
        <v>5.6583050000000004</v>
      </c>
      <c r="AU11" s="252">
        <v>5.6233050000000002</v>
      </c>
      <c r="AV11" s="252">
        <v>5.5783050000000003</v>
      </c>
      <c r="AW11" s="252">
        <v>5.3413050000000002</v>
      </c>
      <c r="AX11" s="252">
        <v>5.3134466458</v>
      </c>
      <c r="AY11" s="252">
        <v>5.2378539485999998</v>
      </c>
      <c r="AZ11" s="252">
        <v>5.0861363227999998</v>
      </c>
      <c r="BA11" s="409">
        <v>5.2101539771000001</v>
      </c>
      <c r="BB11" s="409">
        <v>5.7245072917000002</v>
      </c>
      <c r="BC11" s="409">
        <v>5.9529522528000003</v>
      </c>
      <c r="BD11" s="409">
        <v>6.1304397828999999</v>
      </c>
      <c r="BE11" s="409">
        <v>6.1639343098000001</v>
      </c>
      <c r="BF11" s="409">
        <v>5.9651145222000004</v>
      </c>
      <c r="BG11" s="409">
        <v>6.3084953685</v>
      </c>
      <c r="BH11" s="409">
        <v>5.8932172175000002</v>
      </c>
      <c r="BI11" s="409">
        <v>5.8585654598000003</v>
      </c>
      <c r="BJ11" s="409">
        <v>5.6578241768000002</v>
      </c>
      <c r="BK11" s="409">
        <v>5.5022985467999996</v>
      </c>
      <c r="BL11" s="409">
        <v>5.3515075901999998</v>
      </c>
      <c r="BM11" s="409">
        <v>5.4701282146999999</v>
      </c>
      <c r="BN11" s="409">
        <v>5.9910073985999999</v>
      </c>
      <c r="BO11" s="409">
        <v>6.2096003272000004</v>
      </c>
      <c r="BP11" s="409">
        <v>6.3919948181999997</v>
      </c>
      <c r="BQ11" s="409">
        <v>6.4250765623000001</v>
      </c>
      <c r="BR11" s="409">
        <v>6.2059217464999996</v>
      </c>
      <c r="BS11" s="409">
        <v>6.5646493793999996</v>
      </c>
      <c r="BT11" s="409">
        <v>6.1392377359000001</v>
      </c>
      <c r="BU11" s="409">
        <v>6.1093615472999998</v>
      </c>
      <c r="BV11" s="409">
        <v>5.9097015291000004</v>
      </c>
    </row>
    <row r="12" spans="1:74" ht="11.1" customHeight="1" x14ac:dyDescent="0.2">
      <c r="A12" s="162" t="s">
        <v>264</v>
      </c>
      <c r="B12" s="173" t="s">
        <v>356</v>
      </c>
      <c r="C12" s="252">
        <v>0.70062800000000003</v>
      </c>
      <c r="D12" s="252">
        <v>0.69121500000000002</v>
      </c>
      <c r="E12" s="252">
        <v>0.69386899999999996</v>
      </c>
      <c r="F12" s="252">
        <v>0.70366499999999998</v>
      </c>
      <c r="G12" s="252">
        <v>0.70474300000000001</v>
      </c>
      <c r="H12" s="252">
        <v>0.723001</v>
      </c>
      <c r="I12" s="252">
        <v>0.71855999999999998</v>
      </c>
      <c r="J12" s="252">
        <v>0.72160400000000002</v>
      </c>
      <c r="K12" s="252">
        <v>0.71865100000000004</v>
      </c>
      <c r="L12" s="252">
        <v>0.72899899999999995</v>
      </c>
      <c r="M12" s="252">
        <v>0.72254399999999996</v>
      </c>
      <c r="N12" s="252">
        <v>0.69659700000000002</v>
      </c>
      <c r="O12" s="252">
        <v>0.69238</v>
      </c>
      <c r="P12" s="252">
        <v>0.70038</v>
      </c>
      <c r="Q12" s="252">
        <v>0.70038</v>
      </c>
      <c r="R12" s="252">
        <v>0.71138000000000001</v>
      </c>
      <c r="S12" s="252">
        <v>0.70138</v>
      </c>
      <c r="T12" s="252">
        <v>0.70638000000000001</v>
      </c>
      <c r="U12" s="252">
        <v>0.71638000000000002</v>
      </c>
      <c r="V12" s="252">
        <v>0.72738000000000003</v>
      </c>
      <c r="W12" s="252">
        <v>0.73638000000000003</v>
      </c>
      <c r="X12" s="252">
        <v>0.73038000000000003</v>
      </c>
      <c r="Y12" s="252">
        <v>0.72138000000000002</v>
      </c>
      <c r="Z12" s="252">
        <v>0.68237999999999999</v>
      </c>
      <c r="AA12" s="252">
        <v>0.67937999999999998</v>
      </c>
      <c r="AB12" s="252">
        <v>0.66737999999999997</v>
      </c>
      <c r="AC12" s="252">
        <v>0.66437999999999997</v>
      </c>
      <c r="AD12" s="252">
        <v>0.65337999999999996</v>
      </c>
      <c r="AE12" s="252">
        <v>0.67837999999999998</v>
      </c>
      <c r="AF12" s="252">
        <v>0.67237999999999998</v>
      </c>
      <c r="AG12" s="252">
        <v>0.67937999999999998</v>
      </c>
      <c r="AH12" s="252">
        <v>0.66337999999999997</v>
      </c>
      <c r="AI12" s="252">
        <v>0.68037999999999998</v>
      </c>
      <c r="AJ12" s="252">
        <v>0.70338000000000001</v>
      </c>
      <c r="AK12" s="252">
        <v>0.70438000000000001</v>
      </c>
      <c r="AL12" s="252">
        <v>0.68837999999999999</v>
      </c>
      <c r="AM12" s="252">
        <v>0.67837999999999998</v>
      </c>
      <c r="AN12" s="252">
        <v>0.66537999999999997</v>
      </c>
      <c r="AO12" s="252">
        <v>0.66537999999999997</v>
      </c>
      <c r="AP12" s="252">
        <v>0.68037999999999998</v>
      </c>
      <c r="AQ12" s="252">
        <v>0.69338</v>
      </c>
      <c r="AR12" s="252">
        <v>0.69538</v>
      </c>
      <c r="AS12" s="252">
        <v>0.68937999999999999</v>
      </c>
      <c r="AT12" s="252">
        <v>0.66937999999999998</v>
      </c>
      <c r="AU12" s="252">
        <v>0.68737999999999999</v>
      </c>
      <c r="AV12" s="252">
        <v>0.71138000000000001</v>
      </c>
      <c r="AW12" s="252">
        <v>0.70838000000000001</v>
      </c>
      <c r="AX12" s="252">
        <v>0.69926009123999999</v>
      </c>
      <c r="AY12" s="252">
        <v>0.67028977084999997</v>
      </c>
      <c r="AZ12" s="252">
        <v>0.64018545171999997</v>
      </c>
      <c r="BA12" s="409">
        <v>0.65834093058999998</v>
      </c>
      <c r="BB12" s="409">
        <v>0.67234375462999996</v>
      </c>
      <c r="BC12" s="409">
        <v>0.68591624956999997</v>
      </c>
      <c r="BD12" s="409">
        <v>0.68800524411999997</v>
      </c>
      <c r="BE12" s="409">
        <v>0.68287793829999999</v>
      </c>
      <c r="BF12" s="409">
        <v>0.66292416644999996</v>
      </c>
      <c r="BG12" s="409">
        <v>0.68084443438999998</v>
      </c>
      <c r="BH12" s="409">
        <v>0.70242805190000002</v>
      </c>
      <c r="BI12" s="409">
        <v>0.70154507150000001</v>
      </c>
      <c r="BJ12" s="409">
        <v>0.69170935242999998</v>
      </c>
      <c r="BK12" s="409">
        <v>0.68127436605000002</v>
      </c>
      <c r="BL12" s="409">
        <v>0.65171434759000002</v>
      </c>
      <c r="BM12" s="409">
        <v>0.67037405634000002</v>
      </c>
      <c r="BN12" s="409">
        <v>0.68370200106000001</v>
      </c>
      <c r="BO12" s="409">
        <v>0.6966104837</v>
      </c>
      <c r="BP12" s="409">
        <v>0.69886342907999999</v>
      </c>
      <c r="BQ12" s="409">
        <v>0.69383874069999996</v>
      </c>
      <c r="BR12" s="409">
        <v>0.67646218777</v>
      </c>
      <c r="BS12" s="409">
        <v>0.69407782603000001</v>
      </c>
      <c r="BT12" s="409">
        <v>0.71452834644999996</v>
      </c>
      <c r="BU12" s="409">
        <v>0.71344631683000004</v>
      </c>
      <c r="BV12" s="409">
        <v>0.70416935741999998</v>
      </c>
    </row>
    <row r="13" spans="1:74" ht="11.1" customHeight="1" x14ac:dyDescent="0.2">
      <c r="A13" s="162" t="s">
        <v>265</v>
      </c>
      <c r="B13" s="173" t="s">
        <v>357</v>
      </c>
      <c r="C13" s="252">
        <v>2.791712</v>
      </c>
      <c r="D13" s="252">
        <v>2.7408380000000001</v>
      </c>
      <c r="E13" s="252">
        <v>2.710658</v>
      </c>
      <c r="F13" s="252">
        <v>3.0023369999999998</v>
      </c>
      <c r="G13" s="252">
        <v>3.2437930000000001</v>
      </c>
      <c r="H13" s="252">
        <v>3.4571529999999999</v>
      </c>
      <c r="I13" s="252">
        <v>3.422231</v>
      </c>
      <c r="J13" s="252">
        <v>3.674566</v>
      </c>
      <c r="K13" s="252">
        <v>3.3986170000000002</v>
      </c>
      <c r="L13" s="252">
        <v>3.5206840000000001</v>
      </c>
      <c r="M13" s="252">
        <v>3.1207880000000001</v>
      </c>
      <c r="N13" s="252">
        <v>3.079615</v>
      </c>
      <c r="O13" s="252">
        <v>2.718216</v>
      </c>
      <c r="P13" s="252">
        <v>2.6182159999999999</v>
      </c>
      <c r="Q13" s="252">
        <v>2.6112160000000002</v>
      </c>
      <c r="R13" s="252">
        <v>3.125216</v>
      </c>
      <c r="S13" s="252">
        <v>3.492216</v>
      </c>
      <c r="T13" s="252">
        <v>3.4452159999999998</v>
      </c>
      <c r="U13" s="252">
        <v>3.6312160000000002</v>
      </c>
      <c r="V13" s="252">
        <v>3.5902159999999999</v>
      </c>
      <c r="W13" s="252">
        <v>3.673216</v>
      </c>
      <c r="X13" s="252">
        <v>3.4702160000000002</v>
      </c>
      <c r="Y13" s="252">
        <v>3.3402159999999999</v>
      </c>
      <c r="Z13" s="252">
        <v>3.1402160000000001</v>
      </c>
      <c r="AA13" s="252">
        <v>2.984216</v>
      </c>
      <c r="AB13" s="252">
        <v>2.9672160000000001</v>
      </c>
      <c r="AC13" s="252">
        <v>2.9132159999999998</v>
      </c>
      <c r="AD13" s="252">
        <v>3.1512159999999998</v>
      </c>
      <c r="AE13" s="252">
        <v>3.4902160000000002</v>
      </c>
      <c r="AF13" s="252">
        <v>3.669216</v>
      </c>
      <c r="AG13" s="252">
        <v>3.7402160000000002</v>
      </c>
      <c r="AH13" s="252">
        <v>3.617216</v>
      </c>
      <c r="AI13" s="252">
        <v>3.835216</v>
      </c>
      <c r="AJ13" s="252">
        <v>3.5922160000000001</v>
      </c>
      <c r="AK13" s="252">
        <v>3.3072159999999999</v>
      </c>
      <c r="AL13" s="252">
        <v>3.0682160000000001</v>
      </c>
      <c r="AM13" s="252">
        <v>2.9292159999999998</v>
      </c>
      <c r="AN13" s="252">
        <v>2.9322159999999999</v>
      </c>
      <c r="AO13" s="252">
        <v>2.9732159999999999</v>
      </c>
      <c r="AP13" s="252">
        <v>3.4462160000000002</v>
      </c>
      <c r="AQ13" s="252">
        <v>3.6432159999999998</v>
      </c>
      <c r="AR13" s="252">
        <v>3.8302160000000001</v>
      </c>
      <c r="AS13" s="252">
        <v>3.891216</v>
      </c>
      <c r="AT13" s="252">
        <v>3.7122160000000002</v>
      </c>
      <c r="AU13" s="252">
        <v>3.6282160000000001</v>
      </c>
      <c r="AV13" s="252">
        <v>3.5542159999999998</v>
      </c>
      <c r="AW13" s="252">
        <v>3.310216</v>
      </c>
      <c r="AX13" s="252">
        <v>3.2914854464999999</v>
      </c>
      <c r="AY13" s="252">
        <v>3.2304366776000002</v>
      </c>
      <c r="AZ13" s="252">
        <v>3.2321062216000001</v>
      </c>
      <c r="BA13" s="409">
        <v>3.2603267538999998</v>
      </c>
      <c r="BB13" s="409">
        <v>3.7491377065</v>
      </c>
      <c r="BC13" s="409">
        <v>3.9653327205000002</v>
      </c>
      <c r="BD13" s="409">
        <v>4.1498630209999998</v>
      </c>
      <c r="BE13" s="409">
        <v>4.2073917205000004</v>
      </c>
      <c r="BF13" s="409">
        <v>4.0388561966000003</v>
      </c>
      <c r="BG13" s="409">
        <v>4.3322558647999996</v>
      </c>
      <c r="BH13" s="409">
        <v>3.8920043906999999</v>
      </c>
      <c r="BI13" s="409">
        <v>3.8479050338</v>
      </c>
      <c r="BJ13" s="409">
        <v>3.6443905265000001</v>
      </c>
      <c r="BK13" s="409">
        <v>3.4943478666000001</v>
      </c>
      <c r="BL13" s="409">
        <v>3.4958413070000001</v>
      </c>
      <c r="BM13" s="409">
        <v>3.5182918658000002</v>
      </c>
      <c r="BN13" s="409">
        <v>4.0145377716999997</v>
      </c>
      <c r="BO13" s="409">
        <v>4.221474959</v>
      </c>
      <c r="BP13" s="409">
        <v>4.4104995679999996</v>
      </c>
      <c r="BQ13" s="409">
        <v>4.4674891805000003</v>
      </c>
      <c r="BR13" s="409">
        <v>4.2759183217999999</v>
      </c>
      <c r="BS13" s="409">
        <v>4.5849963382999999</v>
      </c>
      <c r="BT13" s="409">
        <v>4.1358862218999999</v>
      </c>
      <c r="BU13" s="409">
        <v>4.0964994556000001</v>
      </c>
      <c r="BV13" s="409">
        <v>3.8937908255</v>
      </c>
    </row>
    <row r="14" spans="1:74" ht="11.1" customHeight="1" x14ac:dyDescent="0.2">
      <c r="A14" s="162" t="s">
        <v>266</v>
      </c>
      <c r="B14" s="173" t="s">
        <v>358</v>
      </c>
      <c r="C14" s="252">
        <v>1.0609109999999999</v>
      </c>
      <c r="D14" s="252">
        <v>1.052951</v>
      </c>
      <c r="E14" s="252">
        <v>1.046951</v>
      </c>
      <c r="F14" s="252">
        <v>1.050951</v>
      </c>
      <c r="G14" s="252">
        <v>1.050951</v>
      </c>
      <c r="H14" s="252">
        <v>1.032951</v>
      </c>
      <c r="I14" s="252">
        <v>0.97095100000000001</v>
      </c>
      <c r="J14" s="252">
        <v>0.99195100000000003</v>
      </c>
      <c r="K14" s="252">
        <v>1.032951</v>
      </c>
      <c r="L14" s="252">
        <v>1.0249509999999999</v>
      </c>
      <c r="M14" s="252">
        <v>1.013951</v>
      </c>
      <c r="N14" s="252">
        <v>1.0199510000000001</v>
      </c>
      <c r="O14" s="252">
        <v>1.0109509999999999</v>
      </c>
      <c r="P14" s="252">
        <v>0.97995100000000002</v>
      </c>
      <c r="Q14" s="252">
        <v>0.94195099999999998</v>
      </c>
      <c r="R14" s="252">
        <v>0.93995099999999998</v>
      </c>
      <c r="S14" s="252">
        <v>0.93095099999999997</v>
      </c>
      <c r="T14" s="252">
        <v>0.91295099999999996</v>
      </c>
      <c r="U14" s="252">
        <v>0.86795100000000003</v>
      </c>
      <c r="V14" s="252">
        <v>0.85195100000000001</v>
      </c>
      <c r="W14" s="252">
        <v>0.88395100000000004</v>
      </c>
      <c r="X14" s="252">
        <v>0.87195100000000003</v>
      </c>
      <c r="Y14" s="252">
        <v>0.87995100000000004</v>
      </c>
      <c r="Z14" s="252">
        <v>0.86195100000000002</v>
      </c>
      <c r="AA14" s="252">
        <v>0.88495100000000004</v>
      </c>
      <c r="AB14" s="252">
        <v>0.88895100000000005</v>
      </c>
      <c r="AC14" s="252">
        <v>0.82895099999999999</v>
      </c>
      <c r="AD14" s="252">
        <v>0.88295100000000004</v>
      </c>
      <c r="AE14" s="252">
        <v>0.87595100000000004</v>
      </c>
      <c r="AF14" s="252">
        <v>0.88195100000000004</v>
      </c>
      <c r="AG14" s="252">
        <v>0.88095100000000004</v>
      </c>
      <c r="AH14" s="252">
        <v>0.88295100000000004</v>
      </c>
      <c r="AI14" s="252">
        <v>0.87595100000000004</v>
      </c>
      <c r="AJ14" s="252">
        <v>0.88895100000000005</v>
      </c>
      <c r="AK14" s="252">
        <v>0.87595100000000004</v>
      </c>
      <c r="AL14" s="252">
        <v>0.89495100000000005</v>
      </c>
      <c r="AM14" s="252">
        <v>0.88595100000000004</v>
      </c>
      <c r="AN14" s="252">
        <v>0.84895100000000001</v>
      </c>
      <c r="AO14" s="252">
        <v>0.85195100000000001</v>
      </c>
      <c r="AP14" s="252">
        <v>0.89095100000000005</v>
      </c>
      <c r="AQ14" s="252">
        <v>0.89195100000000005</v>
      </c>
      <c r="AR14" s="252">
        <v>0.88995100000000005</v>
      </c>
      <c r="AS14" s="252">
        <v>0.88595100000000004</v>
      </c>
      <c r="AT14" s="252">
        <v>0.89195100000000005</v>
      </c>
      <c r="AU14" s="252">
        <v>0.89395100000000005</v>
      </c>
      <c r="AV14" s="252">
        <v>0.90495099999999995</v>
      </c>
      <c r="AW14" s="252">
        <v>0.90895099999999995</v>
      </c>
      <c r="AX14" s="252">
        <v>0.91549506154000004</v>
      </c>
      <c r="AY14" s="252">
        <v>0.92501271560999998</v>
      </c>
      <c r="AZ14" s="252">
        <v>0.84344490356000001</v>
      </c>
      <c r="BA14" s="409">
        <v>0.88504122629000004</v>
      </c>
      <c r="BB14" s="409">
        <v>0.88501795184999998</v>
      </c>
      <c r="BC14" s="409">
        <v>0.88600770862</v>
      </c>
      <c r="BD14" s="409">
        <v>0.88411276274999995</v>
      </c>
      <c r="BE14" s="409">
        <v>0.88055235465000004</v>
      </c>
      <c r="BF14" s="409">
        <v>0.88608990705000001</v>
      </c>
      <c r="BG14" s="409">
        <v>0.88809644648999997</v>
      </c>
      <c r="BH14" s="409">
        <v>0.89880732555999998</v>
      </c>
      <c r="BI14" s="409">
        <v>0.90320739061999999</v>
      </c>
      <c r="BJ14" s="409">
        <v>0.90936166267999996</v>
      </c>
      <c r="BK14" s="409">
        <v>0.91877522037000003</v>
      </c>
      <c r="BL14" s="409">
        <v>0.83780097935999998</v>
      </c>
      <c r="BM14" s="409">
        <v>0.87912092960999999</v>
      </c>
      <c r="BN14" s="409">
        <v>0.87909818196</v>
      </c>
      <c r="BO14" s="409">
        <v>0.88007528129000001</v>
      </c>
      <c r="BP14" s="409">
        <v>0.87819961633999999</v>
      </c>
      <c r="BQ14" s="409">
        <v>0.87466424448000002</v>
      </c>
      <c r="BR14" s="409">
        <v>0.88016426539000003</v>
      </c>
      <c r="BS14" s="409">
        <v>0.88216444960999996</v>
      </c>
      <c r="BT14" s="409">
        <v>0.89279002731000001</v>
      </c>
      <c r="BU14" s="409">
        <v>0.89715918879000001</v>
      </c>
      <c r="BV14" s="409">
        <v>0.90327067775000003</v>
      </c>
    </row>
    <row r="15" spans="1:74" ht="11.1" customHeight="1" x14ac:dyDescent="0.2">
      <c r="A15" s="162" t="s">
        <v>267</v>
      </c>
      <c r="B15" s="173" t="s">
        <v>359</v>
      </c>
      <c r="C15" s="252">
        <v>0.46259499999999998</v>
      </c>
      <c r="D15" s="252">
        <v>0.45693600000000001</v>
      </c>
      <c r="E15" s="252">
        <v>0.45518199999999998</v>
      </c>
      <c r="F15" s="252">
        <v>0.43378499999999998</v>
      </c>
      <c r="G15" s="252">
        <v>0.41911100000000001</v>
      </c>
      <c r="H15" s="252">
        <v>0.44718599999999997</v>
      </c>
      <c r="I15" s="252">
        <v>0.44631199999999999</v>
      </c>
      <c r="J15" s="252">
        <v>0.43518499999999999</v>
      </c>
      <c r="K15" s="252">
        <v>0.43647200000000003</v>
      </c>
      <c r="L15" s="252">
        <v>0.45006699999999999</v>
      </c>
      <c r="M15" s="252">
        <v>0.45266099999999998</v>
      </c>
      <c r="N15" s="252">
        <v>0.45462900000000001</v>
      </c>
      <c r="O15" s="252">
        <v>0.40873599999999999</v>
      </c>
      <c r="P15" s="252">
        <v>0.42776900000000001</v>
      </c>
      <c r="Q15" s="252">
        <v>0.428707</v>
      </c>
      <c r="R15" s="252">
        <v>0.42936800000000003</v>
      </c>
      <c r="S15" s="252">
        <v>0.43451499999999998</v>
      </c>
      <c r="T15" s="252">
        <v>0.41175299999999998</v>
      </c>
      <c r="U15" s="252">
        <v>0.42070999999999997</v>
      </c>
      <c r="V15" s="252">
        <v>0.42418</v>
      </c>
      <c r="W15" s="252">
        <v>0.415709</v>
      </c>
      <c r="X15" s="252">
        <v>0.41519499999999998</v>
      </c>
      <c r="Y15" s="252">
        <v>0.42135400000000001</v>
      </c>
      <c r="Z15" s="252">
        <v>0.431064</v>
      </c>
      <c r="AA15" s="252">
        <v>0.42775800000000003</v>
      </c>
      <c r="AB15" s="252">
        <v>0.43175799999999998</v>
      </c>
      <c r="AC15" s="252">
        <v>0.41975800000000002</v>
      </c>
      <c r="AD15" s="252">
        <v>0.41875800000000002</v>
      </c>
      <c r="AE15" s="252">
        <v>0.41575800000000002</v>
      </c>
      <c r="AF15" s="252">
        <v>0.42675800000000003</v>
      </c>
      <c r="AG15" s="252">
        <v>0.42475800000000002</v>
      </c>
      <c r="AH15" s="252">
        <v>0.43575799999999998</v>
      </c>
      <c r="AI15" s="252">
        <v>0.41275800000000001</v>
      </c>
      <c r="AJ15" s="252">
        <v>0.41375800000000001</v>
      </c>
      <c r="AK15" s="252">
        <v>0.42375800000000002</v>
      </c>
      <c r="AL15" s="252">
        <v>0.43575799999999998</v>
      </c>
      <c r="AM15" s="252">
        <v>0.42775800000000003</v>
      </c>
      <c r="AN15" s="252">
        <v>0.38775799999999999</v>
      </c>
      <c r="AO15" s="252">
        <v>0.42475800000000002</v>
      </c>
      <c r="AP15" s="252">
        <v>0.42775800000000003</v>
      </c>
      <c r="AQ15" s="252">
        <v>0.42375800000000002</v>
      </c>
      <c r="AR15" s="252">
        <v>0.41675800000000002</v>
      </c>
      <c r="AS15" s="252">
        <v>0.399758</v>
      </c>
      <c r="AT15" s="252">
        <v>0.38475799999999999</v>
      </c>
      <c r="AU15" s="252">
        <v>0.41375800000000001</v>
      </c>
      <c r="AV15" s="252">
        <v>0.40775800000000001</v>
      </c>
      <c r="AW15" s="252">
        <v>0.41375800000000001</v>
      </c>
      <c r="AX15" s="252">
        <v>0.40720604647000003</v>
      </c>
      <c r="AY15" s="252">
        <v>0.41211478451</v>
      </c>
      <c r="AZ15" s="252">
        <v>0.37039974597999997</v>
      </c>
      <c r="BA15" s="409">
        <v>0.40644506625999999</v>
      </c>
      <c r="BB15" s="409">
        <v>0.41800787873</v>
      </c>
      <c r="BC15" s="409">
        <v>0.41569557415000002</v>
      </c>
      <c r="BD15" s="409">
        <v>0.40845875500000001</v>
      </c>
      <c r="BE15" s="409">
        <v>0.39311229637</v>
      </c>
      <c r="BF15" s="409">
        <v>0.37724425219000002</v>
      </c>
      <c r="BG15" s="409">
        <v>0.40729862282000001</v>
      </c>
      <c r="BH15" s="409">
        <v>0.39997744927000001</v>
      </c>
      <c r="BI15" s="409">
        <v>0.40590796395000001</v>
      </c>
      <c r="BJ15" s="409">
        <v>0.41236263516999999</v>
      </c>
      <c r="BK15" s="409">
        <v>0.40790109378</v>
      </c>
      <c r="BL15" s="409">
        <v>0.36615095631</v>
      </c>
      <c r="BM15" s="409">
        <v>0.40234136293</v>
      </c>
      <c r="BN15" s="409">
        <v>0.41366944394999999</v>
      </c>
      <c r="BO15" s="409">
        <v>0.41143960329000001</v>
      </c>
      <c r="BP15" s="409">
        <v>0.40443220477000003</v>
      </c>
      <c r="BQ15" s="409">
        <v>0.38908439657999999</v>
      </c>
      <c r="BR15" s="409">
        <v>0.37337697152999999</v>
      </c>
      <c r="BS15" s="409">
        <v>0.40341076540999998</v>
      </c>
      <c r="BT15" s="409">
        <v>0.39603314023000002</v>
      </c>
      <c r="BU15" s="409">
        <v>0.40225658611999998</v>
      </c>
      <c r="BV15" s="409">
        <v>0.40847066850000002</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223"/>
      <c r="AZ16" s="223"/>
      <c r="BA16" s="410"/>
      <c r="BB16" s="410"/>
      <c r="BC16" s="410"/>
      <c r="BD16" s="410"/>
      <c r="BE16" s="410"/>
      <c r="BF16" s="410"/>
      <c r="BG16" s="410"/>
      <c r="BH16" s="410"/>
      <c r="BI16" s="410"/>
      <c r="BJ16" s="410"/>
      <c r="BK16" s="410"/>
      <c r="BL16" s="410"/>
      <c r="BM16" s="410"/>
      <c r="BN16" s="410"/>
      <c r="BO16" s="410"/>
      <c r="BP16" s="410"/>
      <c r="BQ16" s="410"/>
      <c r="BR16" s="410"/>
      <c r="BS16" s="410"/>
      <c r="BT16" s="410"/>
      <c r="BU16" s="410"/>
      <c r="BV16" s="410"/>
    </row>
    <row r="17" spans="1:74" ht="11.1" customHeight="1" x14ac:dyDescent="0.2">
      <c r="A17" s="162" t="s">
        <v>361</v>
      </c>
      <c r="B17" s="172" t="s">
        <v>503</v>
      </c>
      <c r="C17" s="252">
        <v>4.2789320000000002</v>
      </c>
      <c r="D17" s="252">
        <v>4.2102870000000001</v>
      </c>
      <c r="E17" s="252">
        <v>4.2952830000000004</v>
      </c>
      <c r="F17" s="252">
        <v>4.3585409999999998</v>
      </c>
      <c r="G17" s="252">
        <v>4.4129269999999998</v>
      </c>
      <c r="H17" s="252">
        <v>4.303858</v>
      </c>
      <c r="I17" s="252">
        <v>4.2773750000000001</v>
      </c>
      <c r="J17" s="252">
        <v>4.1865519999999998</v>
      </c>
      <c r="K17" s="252">
        <v>4.1845809999999997</v>
      </c>
      <c r="L17" s="252">
        <v>4.4097939999999998</v>
      </c>
      <c r="M17" s="252">
        <v>4.4614909999999997</v>
      </c>
      <c r="N17" s="252">
        <v>4.5106960000000003</v>
      </c>
      <c r="O17" s="252">
        <v>4.5061660000000003</v>
      </c>
      <c r="P17" s="252">
        <v>4.4975350000000001</v>
      </c>
      <c r="Q17" s="252">
        <v>4.4643769999999998</v>
      </c>
      <c r="R17" s="252">
        <v>4.4253169999999997</v>
      </c>
      <c r="S17" s="252">
        <v>4.3551099999999998</v>
      </c>
      <c r="T17" s="252">
        <v>4.1005710000000004</v>
      </c>
      <c r="U17" s="252">
        <v>4.4984789999999997</v>
      </c>
      <c r="V17" s="252">
        <v>4.1985590000000004</v>
      </c>
      <c r="W17" s="252">
        <v>3.8579479999999999</v>
      </c>
      <c r="X17" s="252">
        <v>4.3491960000000001</v>
      </c>
      <c r="Y17" s="252">
        <v>4.5783630000000004</v>
      </c>
      <c r="Z17" s="252">
        <v>4.4804870000000001</v>
      </c>
      <c r="AA17" s="252">
        <v>4.4403439999999996</v>
      </c>
      <c r="AB17" s="252">
        <v>4.4703439999999999</v>
      </c>
      <c r="AC17" s="252">
        <v>4.5273440000000003</v>
      </c>
      <c r="AD17" s="252">
        <v>4.4633440000000002</v>
      </c>
      <c r="AE17" s="252">
        <v>4.2943439999999997</v>
      </c>
      <c r="AF17" s="252">
        <v>4.1893440000000002</v>
      </c>
      <c r="AG17" s="252">
        <v>4.324344</v>
      </c>
      <c r="AH17" s="252">
        <v>4.1503439999999996</v>
      </c>
      <c r="AI17" s="252">
        <v>4.0883440000000002</v>
      </c>
      <c r="AJ17" s="252">
        <v>4.3233439999999996</v>
      </c>
      <c r="AK17" s="252">
        <v>4.2733439999999998</v>
      </c>
      <c r="AL17" s="252">
        <v>4.074344</v>
      </c>
      <c r="AM17" s="252">
        <v>4.4993439999999998</v>
      </c>
      <c r="AN17" s="252">
        <v>4.3353440000000001</v>
      </c>
      <c r="AO17" s="252">
        <v>4.2323440000000003</v>
      </c>
      <c r="AP17" s="252">
        <v>4.3293439999999999</v>
      </c>
      <c r="AQ17" s="252">
        <v>4.0043439999999997</v>
      </c>
      <c r="AR17" s="252">
        <v>4.1003439999999998</v>
      </c>
      <c r="AS17" s="252">
        <v>4.2413439999999998</v>
      </c>
      <c r="AT17" s="252">
        <v>4.0573439999999996</v>
      </c>
      <c r="AU17" s="252">
        <v>3.8373439999999999</v>
      </c>
      <c r="AV17" s="252">
        <v>4.215344</v>
      </c>
      <c r="AW17" s="252">
        <v>4.2263440000000001</v>
      </c>
      <c r="AX17" s="252">
        <v>4.346343085</v>
      </c>
      <c r="AY17" s="252">
        <v>4.3277179465</v>
      </c>
      <c r="AZ17" s="252">
        <v>4.3258373389000004</v>
      </c>
      <c r="BA17" s="409">
        <v>4.3164748209999999</v>
      </c>
      <c r="BB17" s="409">
        <v>4.3067076389999999</v>
      </c>
      <c r="BC17" s="409">
        <v>4.1999732811000001</v>
      </c>
      <c r="BD17" s="409">
        <v>4.2094725707</v>
      </c>
      <c r="BE17" s="409">
        <v>4.3195797249999996</v>
      </c>
      <c r="BF17" s="409">
        <v>4.1013460154999999</v>
      </c>
      <c r="BG17" s="409">
        <v>4.0286454112000003</v>
      </c>
      <c r="BH17" s="409">
        <v>4.3529630918000004</v>
      </c>
      <c r="BI17" s="409">
        <v>4.3516608044999998</v>
      </c>
      <c r="BJ17" s="409">
        <v>4.3748418615000002</v>
      </c>
      <c r="BK17" s="409">
        <v>4.3933874255000003</v>
      </c>
      <c r="BL17" s="409">
        <v>4.4295787576999999</v>
      </c>
      <c r="BM17" s="409">
        <v>4.4605674874999997</v>
      </c>
      <c r="BN17" s="409">
        <v>4.4846596333999997</v>
      </c>
      <c r="BO17" s="409">
        <v>4.4019544643000001</v>
      </c>
      <c r="BP17" s="409">
        <v>4.436507432</v>
      </c>
      <c r="BQ17" s="409">
        <v>4.4617934039999998</v>
      </c>
      <c r="BR17" s="409">
        <v>4.3762382972999996</v>
      </c>
      <c r="BS17" s="409">
        <v>4.2905522240999998</v>
      </c>
      <c r="BT17" s="409">
        <v>4.6286566681999997</v>
      </c>
      <c r="BU17" s="409">
        <v>4.6613955911999998</v>
      </c>
      <c r="BV17" s="409">
        <v>4.6889010241999998</v>
      </c>
    </row>
    <row r="18" spans="1:74" ht="11.1" customHeight="1" x14ac:dyDescent="0.2">
      <c r="A18" s="162" t="s">
        <v>268</v>
      </c>
      <c r="B18" s="173" t="s">
        <v>360</v>
      </c>
      <c r="C18" s="252">
        <v>1.9318919999999999</v>
      </c>
      <c r="D18" s="252">
        <v>1.9318919999999999</v>
      </c>
      <c r="E18" s="252">
        <v>1.9548920000000001</v>
      </c>
      <c r="F18" s="252">
        <v>1.951892</v>
      </c>
      <c r="G18" s="252">
        <v>1.908892</v>
      </c>
      <c r="H18" s="252">
        <v>1.9588920000000001</v>
      </c>
      <c r="I18" s="252">
        <v>1.9628920000000001</v>
      </c>
      <c r="J18" s="252">
        <v>1.9318919999999999</v>
      </c>
      <c r="K18" s="252">
        <v>1.8718919999999999</v>
      </c>
      <c r="L18" s="252">
        <v>2.0328919999999999</v>
      </c>
      <c r="M18" s="252">
        <v>1.995892</v>
      </c>
      <c r="N18" s="252">
        <v>2.0568919999999999</v>
      </c>
      <c r="O18" s="252">
        <v>2.042942</v>
      </c>
      <c r="P18" s="252">
        <v>2.0729419999999998</v>
      </c>
      <c r="Q18" s="252">
        <v>2.0179420000000001</v>
      </c>
      <c r="R18" s="252">
        <v>2.042942</v>
      </c>
      <c r="S18" s="252">
        <v>1.970942</v>
      </c>
      <c r="T18" s="252">
        <v>1.823942</v>
      </c>
      <c r="U18" s="252">
        <v>2.139942</v>
      </c>
      <c r="V18" s="252">
        <v>1.9449419999999999</v>
      </c>
      <c r="W18" s="252">
        <v>1.621942</v>
      </c>
      <c r="X18" s="252">
        <v>2.1249419999999999</v>
      </c>
      <c r="Y18" s="252">
        <v>2.1649419999999999</v>
      </c>
      <c r="Z18" s="252">
        <v>2.0739420000000002</v>
      </c>
      <c r="AA18" s="252">
        <v>2.038942</v>
      </c>
      <c r="AB18" s="252">
        <v>2.0749420000000001</v>
      </c>
      <c r="AC18" s="252">
        <v>2.1349420000000001</v>
      </c>
      <c r="AD18" s="252">
        <v>2.1249419999999999</v>
      </c>
      <c r="AE18" s="252">
        <v>1.9939420000000001</v>
      </c>
      <c r="AF18" s="252">
        <v>1.8929419999999999</v>
      </c>
      <c r="AG18" s="252">
        <v>2.0089419999999998</v>
      </c>
      <c r="AH18" s="252">
        <v>1.933942</v>
      </c>
      <c r="AI18" s="252">
        <v>1.7839419999999999</v>
      </c>
      <c r="AJ18" s="252">
        <v>1.9479420000000001</v>
      </c>
      <c r="AK18" s="252">
        <v>1.875942</v>
      </c>
      <c r="AL18" s="252">
        <v>1.9399420000000001</v>
      </c>
      <c r="AM18" s="252">
        <v>2.0339420000000001</v>
      </c>
      <c r="AN18" s="252">
        <v>1.958942</v>
      </c>
      <c r="AO18" s="252">
        <v>1.911942</v>
      </c>
      <c r="AP18" s="252">
        <v>1.8789419999999999</v>
      </c>
      <c r="AQ18" s="252">
        <v>1.6669419999999999</v>
      </c>
      <c r="AR18" s="252">
        <v>1.8569420000000001</v>
      </c>
      <c r="AS18" s="252">
        <v>1.9229419999999999</v>
      </c>
      <c r="AT18" s="252">
        <v>1.8809419999999999</v>
      </c>
      <c r="AU18" s="252">
        <v>1.6189420000000001</v>
      </c>
      <c r="AV18" s="252">
        <v>1.8669420000000001</v>
      </c>
      <c r="AW18" s="252">
        <v>1.885942</v>
      </c>
      <c r="AX18" s="252">
        <v>1.8625905298000001</v>
      </c>
      <c r="AY18" s="252">
        <v>1.8319402854</v>
      </c>
      <c r="AZ18" s="252">
        <v>1.8283702929000001</v>
      </c>
      <c r="BA18" s="409">
        <v>1.8268489008</v>
      </c>
      <c r="BB18" s="409">
        <v>1.8254397156</v>
      </c>
      <c r="BC18" s="409">
        <v>1.7241145814000001</v>
      </c>
      <c r="BD18" s="409">
        <v>1.7162036091999999</v>
      </c>
      <c r="BE18" s="409">
        <v>1.8082164429000001</v>
      </c>
      <c r="BF18" s="409">
        <v>1.8052220540999999</v>
      </c>
      <c r="BG18" s="409">
        <v>1.6623496961999999</v>
      </c>
      <c r="BH18" s="409">
        <v>1.7993831024</v>
      </c>
      <c r="BI18" s="409">
        <v>1.7916535351</v>
      </c>
      <c r="BJ18" s="409">
        <v>1.8084815948999999</v>
      </c>
      <c r="BK18" s="409">
        <v>1.8296331788</v>
      </c>
      <c r="BL18" s="409">
        <v>1.8563841682</v>
      </c>
      <c r="BM18" s="409">
        <v>1.8868379716000001</v>
      </c>
      <c r="BN18" s="409">
        <v>1.9183278159999999</v>
      </c>
      <c r="BO18" s="409">
        <v>1.8500475957</v>
      </c>
      <c r="BP18" s="409">
        <v>1.8821905889999999</v>
      </c>
      <c r="BQ18" s="409">
        <v>2.0042447813000002</v>
      </c>
      <c r="BR18" s="409">
        <v>2.0312903313000001</v>
      </c>
      <c r="BS18" s="409">
        <v>1.8084644787999999</v>
      </c>
      <c r="BT18" s="409">
        <v>2.0940787166999999</v>
      </c>
      <c r="BU18" s="409">
        <v>2.1299420783</v>
      </c>
      <c r="BV18" s="409">
        <v>2.1609153974000002</v>
      </c>
    </row>
    <row r="19" spans="1:74" ht="11.1" customHeight="1" x14ac:dyDescent="0.2">
      <c r="A19" s="162" t="s">
        <v>1240</v>
      </c>
      <c r="B19" s="173" t="s">
        <v>1241</v>
      </c>
      <c r="C19" s="252">
        <v>1.003568</v>
      </c>
      <c r="D19" s="252">
        <v>0.93510499999999996</v>
      </c>
      <c r="E19" s="252">
        <v>0.98678900000000003</v>
      </c>
      <c r="F19" s="252">
        <v>1.0517430000000001</v>
      </c>
      <c r="G19" s="252">
        <v>1.155845</v>
      </c>
      <c r="H19" s="252">
        <v>1.0051760000000001</v>
      </c>
      <c r="I19" s="252">
        <v>0.97280599999999995</v>
      </c>
      <c r="J19" s="252">
        <v>0.903061</v>
      </c>
      <c r="K19" s="252">
        <v>0.96798099999999998</v>
      </c>
      <c r="L19" s="252">
        <v>1.0268299999999999</v>
      </c>
      <c r="M19" s="252">
        <v>1.113847</v>
      </c>
      <c r="N19" s="252">
        <v>1.120071</v>
      </c>
      <c r="O19" s="252">
        <v>1.1505939999999999</v>
      </c>
      <c r="P19" s="252">
        <v>1.1639630000000001</v>
      </c>
      <c r="Q19" s="252">
        <v>1.133805</v>
      </c>
      <c r="R19" s="252">
        <v>1.1387449999999999</v>
      </c>
      <c r="S19" s="252">
        <v>1.1435379999999999</v>
      </c>
      <c r="T19" s="252">
        <v>1.0399989999999999</v>
      </c>
      <c r="U19" s="252">
        <v>1.1349070000000001</v>
      </c>
      <c r="V19" s="252">
        <v>0.98098700000000005</v>
      </c>
      <c r="W19" s="252">
        <v>0.96337600000000001</v>
      </c>
      <c r="X19" s="252">
        <v>0.917624</v>
      </c>
      <c r="Y19" s="252">
        <v>1.109791</v>
      </c>
      <c r="Z19" s="252">
        <v>1.117915</v>
      </c>
      <c r="AA19" s="252">
        <v>1.127958</v>
      </c>
      <c r="AB19" s="252">
        <v>1.109958</v>
      </c>
      <c r="AC19" s="252">
        <v>1.111958</v>
      </c>
      <c r="AD19" s="252">
        <v>1.077958</v>
      </c>
      <c r="AE19" s="252">
        <v>1.103958</v>
      </c>
      <c r="AF19" s="252">
        <v>1.1009580000000001</v>
      </c>
      <c r="AG19" s="252">
        <v>1.0789580000000001</v>
      </c>
      <c r="AH19" s="252">
        <v>0.96995799999999999</v>
      </c>
      <c r="AI19" s="252">
        <v>1.030958</v>
      </c>
      <c r="AJ19" s="252">
        <v>1.113958</v>
      </c>
      <c r="AK19" s="252">
        <v>1.135958</v>
      </c>
      <c r="AL19" s="252">
        <v>0.87795800000000002</v>
      </c>
      <c r="AM19" s="252">
        <v>1.202958</v>
      </c>
      <c r="AN19" s="252">
        <v>1.1189579999999999</v>
      </c>
      <c r="AO19" s="252">
        <v>1.0789580000000001</v>
      </c>
      <c r="AP19" s="252">
        <v>1.1999580000000001</v>
      </c>
      <c r="AQ19" s="252">
        <v>1.087958</v>
      </c>
      <c r="AR19" s="252">
        <v>1.0039579999999999</v>
      </c>
      <c r="AS19" s="252">
        <v>1.077958</v>
      </c>
      <c r="AT19" s="252">
        <v>0.987958</v>
      </c>
      <c r="AU19" s="252">
        <v>0.97395799999999999</v>
      </c>
      <c r="AV19" s="252">
        <v>1.103958</v>
      </c>
      <c r="AW19" s="252">
        <v>1.0889580000000001</v>
      </c>
      <c r="AX19" s="252">
        <v>1.2345976488999999</v>
      </c>
      <c r="AY19" s="252">
        <v>1.2587446932999999</v>
      </c>
      <c r="AZ19" s="252">
        <v>1.2551481438000001</v>
      </c>
      <c r="BA19" s="409">
        <v>1.2500179116000001</v>
      </c>
      <c r="BB19" s="409">
        <v>1.2519751263000001</v>
      </c>
      <c r="BC19" s="409">
        <v>1.2555134622999999</v>
      </c>
      <c r="BD19" s="409">
        <v>1.2670808464000001</v>
      </c>
      <c r="BE19" s="409">
        <v>1.2833693622</v>
      </c>
      <c r="BF19" s="409">
        <v>1.0890968424</v>
      </c>
      <c r="BG19" s="409">
        <v>1.1335263203999999</v>
      </c>
      <c r="BH19" s="409">
        <v>1.3008296836</v>
      </c>
      <c r="BI19" s="409">
        <v>1.3035303196000001</v>
      </c>
      <c r="BJ19" s="409">
        <v>1.3067673365000001</v>
      </c>
      <c r="BK19" s="409">
        <v>1.3170942515999999</v>
      </c>
      <c r="BL19" s="409">
        <v>1.3210562589999999</v>
      </c>
      <c r="BM19" s="409">
        <v>1.323311525</v>
      </c>
      <c r="BN19" s="409">
        <v>1.3258388388</v>
      </c>
      <c r="BO19" s="409">
        <v>1.3208880966000001</v>
      </c>
      <c r="BP19" s="409">
        <v>1.3169213732</v>
      </c>
      <c r="BQ19" s="409">
        <v>1.2421098911999999</v>
      </c>
      <c r="BR19" s="409">
        <v>1.1015984394</v>
      </c>
      <c r="BS19" s="409">
        <v>1.2378206402</v>
      </c>
      <c r="BT19" s="409">
        <v>1.290667035</v>
      </c>
      <c r="BU19" s="409">
        <v>1.2839465999999999</v>
      </c>
      <c r="BV19" s="409">
        <v>1.2776330677000001</v>
      </c>
    </row>
    <row r="20" spans="1:74" ht="11.1" customHeight="1" x14ac:dyDescent="0.2">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223"/>
      <c r="AZ20" s="223"/>
      <c r="BA20" s="410"/>
      <c r="BB20" s="410"/>
      <c r="BC20" s="410"/>
      <c r="BD20" s="410"/>
      <c r="BE20" s="410"/>
      <c r="BF20" s="410"/>
      <c r="BG20" s="410"/>
      <c r="BH20" s="410"/>
      <c r="BI20" s="410"/>
      <c r="BJ20" s="410"/>
      <c r="BK20" s="410"/>
      <c r="BL20" s="410"/>
      <c r="BM20" s="410"/>
      <c r="BN20" s="410"/>
      <c r="BO20" s="410"/>
      <c r="BP20" s="410"/>
      <c r="BQ20" s="410"/>
      <c r="BR20" s="410"/>
      <c r="BS20" s="410"/>
      <c r="BT20" s="410"/>
      <c r="BU20" s="410"/>
      <c r="BV20" s="410"/>
    </row>
    <row r="21" spans="1:74" ht="11.1" customHeight="1" x14ac:dyDescent="0.2">
      <c r="A21" s="162" t="s">
        <v>492</v>
      </c>
      <c r="B21" s="172" t="s">
        <v>1127</v>
      </c>
      <c r="C21" s="252">
        <v>14.18338</v>
      </c>
      <c r="D21" s="252">
        <v>14.101258</v>
      </c>
      <c r="E21" s="252">
        <v>14.284371</v>
      </c>
      <c r="F21" s="252">
        <v>13.974178</v>
      </c>
      <c r="G21" s="252">
        <v>14.138923999999999</v>
      </c>
      <c r="H21" s="252">
        <v>13.949510999999999</v>
      </c>
      <c r="I21" s="252">
        <v>14.072452999999999</v>
      </c>
      <c r="J21" s="252">
        <v>14.037947000000001</v>
      </c>
      <c r="K21" s="252">
        <v>13.947289</v>
      </c>
      <c r="L21" s="252">
        <v>14.066580999999999</v>
      </c>
      <c r="M21" s="252">
        <v>14.20589</v>
      </c>
      <c r="N21" s="252">
        <v>14.260007999999999</v>
      </c>
      <c r="O21" s="252">
        <v>14.321949999999999</v>
      </c>
      <c r="P21" s="252">
        <v>14.338950000000001</v>
      </c>
      <c r="Q21" s="252">
        <v>14.38195</v>
      </c>
      <c r="R21" s="252">
        <v>14.13495</v>
      </c>
      <c r="S21" s="252">
        <v>14.027950000000001</v>
      </c>
      <c r="T21" s="252">
        <v>14.16995</v>
      </c>
      <c r="U21" s="252">
        <v>13.94295</v>
      </c>
      <c r="V21" s="252">
        <v>13.619949999999999</v>
      </c>
      <c r="W21" s="252">
        <v>14.22695</v>
      </c>
      <c r="X21" s="252">
        <v>14.52195</v>
      </c>
      <c r="Y21" s="252">
        <v>14.50295</v>
      </c>
      <c r="Z21" s="252">
        <v>14.571949999999999</v>
      </c>
      <c r="AA21" s="252">
        <v>14.469924000000001</v>
      </c>
      <c r="AB21" s="252">
        <v>14.459924000000001</v>
      </c>
      <c r="AC21" s="252">
        <v>14.393924</v>
      </c>
      <c r="AD21" s="252">
        <v>14.361924</v>
      </c>
      <c r="AE21" s="252">
        <v>14.273923999999999</v>
      </c>
      <c r="AF21" s="252">
        <v>14.305923999999999</v>
      </c>
      <c r="AG21" s="252">
        <v>14.321923999999999</v>
      </c>
      <c r="AH21" s="252">
        <v>14.135923999999999</v>
      </c>
      <c r="AI21" s="252">
        <v>14.239924</v>
      </c>
      <c r="AJ21" s="252">
        <v>14.233924</v>
      </c>
      <c r="AK21" s="252">
        <v>14.369923999999999</v>
      </c>
      <c r="AL21" s="252">
        <v>14.397924</v>
      </c>
      <c r="AM21" s="252">
        <v>14.377924</v>
      </c>
      <c r="AN21" s="252">
        <v>14.429924</v>
      </c>
      <c r="AO21" s="252">
        <v>14.426924</v>
      </c>
      <c r="AP21" s="252">
        <v>14.370924</v>
      </c>
      <c r="AQ21" s="252">
        <v>14.415924</v>
      </c>
      <c r="AR21" s="252">
        <v>14.509924</v>
      </c>
      <c r="AS21" s="252">
        <v>14.676924</v>
      </c>
      <c r="AT21" s="252">
        <v>14.459924000000001</v>
      </c>
      <c r="AU21" s="252">
        <v>14.718923999999999</v>
      </c>
      <c r="AV21" s="252">
        <v>14.785924</v>
      </c>
      <c r="AW21" s="252">
        <v>14.847924000000001</v>
      </c>
      <c r="AX21" s="252">
        <v>14.979689286999999</v>
      </c>
      <c r="AY21" s="252">
        <v>14.871583754</v>
      </c>
      <c r="AZ21" s="252">
        <v>14.833116011</v>
      </c>
      <c r="BA21" s="409">
        <v>14.749226188</v>
      </c>
      <c r="BB21" s="409">
        <v>14.543963788999999</v>
      </c>
      <c r="BC21" s="409">
        <v>14.391125225</v>
      </c>
      <c r="BD21" s="409">
        <v>14.554625309</v>
      </c>
      <c r="BE21" s="409">
        <v>14.704585281</v>
      </c>
      <c r="BF21" s="409">
        <v>14.608231179000001</v>
      </c>
      <c r="BG21" s="409">
        <v>14.716995528</v>
      </c>
      <c r="BH21" s="409">
        <v>14.725209917999999</v>
      </c>
      <c r="BI21" s="409">
        <v>14.72687079</v>
      </c>
      <c r="BJ21" s="409">
        <v>14.765356417</v>
      </c>
      <c r="BK21" s="409">
        <v>14.782129753</v>
      </c>
      <c r="BL21" s="409">
        <v>14.860110798999999</v>
      </c>
      <c r="BM21" s="409">
        <v>14.905642026000001</v>
      </c>
      <c r="BN21" s="409">
        <v>14.953123321</v>
      </c>
      <c r="BO21" s="409">
        <v>14.858482541000001</v>
      </c>
      <c r="BP21" s="409">
        <v>14.853497282999999</v>
      </c>
      <c r="BQ21" s="409">
        <v>14.985910188</v>
      </c>
      <c r="BR21" s="409">
        <v>14.965768322000001</v>
      </c>
      <c r="BS21" s="409">
        <v>14.784093950000001</v>
      </c>
      <c r="BT21" s="409">
        <v>14.988543135</v>
      </c>
      <c r="BU21" s="409">
        <v>14.993255817</v>
      </c>
      <c r="BV21" s="409">
        <v>15.019094121</v>
      </c>
    </row>
    <row r="22" spans="1:74" ht="11.1" customHeight="1" x14ac:dyDescent="0.2">
      <c r="A22" s="162" t="s">
        <v>269</v>
      </c>
      <c r="B22" s="173" t="s">
        <v>488</v>
      </c>
      <c r="C22" s="252">
        <v>0.89175099999999996</v>
      </c>
      <c r="D22" s="252">
        <v>0.88475099999999995</v>
      </c>
      <c r="E22" s="252">
        <v>0.90475099999999997</v>
      </c>
      <c r="F22" s="252">
        <v>0.89075099999999996</v>
      </c>
      <c r="G22" s="252">
        <v>0.83275100000000002</v>
      </c>
      <c r="H22" s="252">
        <v>0.83275100000000002</v>
      </c>
      <c r="I22" s="252">
        <v>0.85775100000000004</v>
      </c>
      <c r="J22" s="252">
        <v>0.82375100000000001</v>
      </c>
      <c r="K22" s="252">
        <v>0.87875099999999995</v>
      </c>
      <c r="L22" s="252">
        <v>0.86375100000000005</v>
      </c>
      <c r="M22" s="252">
        <v>0.82273300000000005</v>
      </c>
      <c r="N22" s="252">
        <v>0.81672400000000001</v>
      </c>
      <c r="O22" s="252">
        <v>0.85205200000000003</v>
      </c>
      <c r="P22" s="252">
        <v>0.86405200000000004</v>
      </c>
      <c r="Q22" s="252">
        <v>0.88305199999999995</v>
      </c>
      <c r="R22" s="252">
        <v>0.86805200000000005</v>
      </c>
      <c r="S22" s="252">
        <v>0.86405200000000004</v>
      </c>
      <c r="T22" s="252">
        <v>0.88405199999999995</v>
      </c>
      <c r="U22" s="252">
        <v>0.88405199999999995</v>
      </c>
      <c r="V22" s="252">
        <v>0.84905200000000003</v>
      </c>
      <c r="W22" s="252">
        <v>0.78205199999999997</v>
      </c>
      <c r="X22" s="252">
        <v>0.83105200000000001</v>
      </c>
      <c r="Y22" s="252">
        <v>0.75405199999999994</v>
      </c>
      <c r="Z22" s="252">
        <v>0.80605199999999999</v>
      </c>
      <c r="AA22" s="252">
        <v>0.819052</v>
      </c>
      <c r="AB22" s="252">
        <v>0.80205199999999999</v>
      </c>
      <c r="AC22" s="252">
        <v>0.75805199999999995</v>
      </c>
      <c r="AD22" s="252">
        <v>0.80105199999999999</v>
      </c>
      <c r="AE22" s="252">
        <v>0.80105199999999999</v>
      </c>
      <c r="AF22" s="252">
        <v>0.811052</v>
      </c>
      <c r="AG22" s="252">
        <v>0.812052</v>
      </c>
      <c r="AH22" s="252">
        <v>0.75405199999999994</v>
      </c>
      <c r="AI22" s="252">
        <v>0.80905199999999999</v>
      </c>
      <c r="AJ22" s="252">
        <v>0.81005199999999999</v>
      </c>
      <c r="AK22" s="252">
        <v>0.79805199999999998</v>
      </c>
      <c r="AL22" s="252">
        <v>0.817052</v>
      </c>
      <c r="AM22" s="252">
        <v>0.822052</v>
      </c>
      <c r="AN22" s="252">
        <v>0.818052</v>
      </c>
      <c r="AO22" s="252">
        <v>0.815052</v>
      </c>
      <c r="AP22" s="252">
        <v>0.813052</v>
      </c>
      <c r="AQ22" s="252">
        <v>0.81005199999999999</v>
      </c>
      <c r="AR22" s="252">
        <v>0.80805199999999999</v>
      </c>
      <c r="AS22" s="252">
        <v>0.80405199999999999</v>
      </c>
      <c r="AT22" s="252">
        <v>0.80205199999999999</v>
      </c>
      <c r="AU22" s="252">
        <v>0.76905199999999996</v>
      </c>
      <c r="AV22" s="252">
        <v>0.77305199999999996</v>
      </c>
      <c r="AW22" s="252">
        <v>0.80605199999999999</v>
      </c>
      <c r="AX22" s="252">
        <v>0.79706723212999997</v>
      </c>
      <c r="AY22" s="252">
        <v>0.78942309532999999</v>
      </c>
      <c r="AZ22" s="252">
        <v>0.79202760711999998</v>
      </c>
      <c r="BA22" s="409">
        <v>0.79946360833999996</v>
      </c>
      <c r="BB22" s="409">
        <v>0.79696671583000001</v>
      </c>
      <c r="BC22" s="409">
        <v>0.79451549266999999</v>
      </c>
      <c r="BD22" s="409">
        <v>0.79217233875000004</v>
      </c>
      <c r="BE22" s="409">
        <v>0.78967099607000002</v>
      </c>
      <c r="BF22" s="409">
        <v>0.78724974919000001</v>
      </c>
      <c r="BG22" s="409">
        <v>0.75488829532000001</v>
      </c>
      <c r="BH22" s="409">
        <v>0.75245386236</v>
      </c>
      <c r="BI22" s="409">
        <v>0.75014957660000003</v>
      </c>
      <c r="BJ22" s="409">
        <v>0.77790066556000004</v>
      </c>
      <c r="BK22" s="409">
        <v>0.77557030433999996</v>
      </c>
      <c r="BL22" s="409">
        <v>0.77354499664999998</v>
      </c>
      <c r="BM22" s="409">
        <v>0.77134198935999998</v>
      </c>
      <c r="BN22" s="409">
        <v>0.76918845487999998</v>
      </c>
      <c r="BO22" s="409">
        <v>0.76707158397999997</v>
      </c>
      <c r="BP22" s="409">
        <v>0.76507141095999998</v>
      </c>
      <c r="BQ22" s="409">
        <v>0.76290497559000003</v>
      </c>
      <c r="BR22" s="409">
        <v>0.76081742481000003</v>
      </c>
      <c r="BS22" s="409">
        <v>0.72879335028000003</v>
      </c>
      <c r="BT22" s="409">
        <v>0.72667603919000001</v>
      </c>
      <c r="BU22" s="409">
        <v>0.72469592762000001</v>
      </c>
      <c r="BV22" s="409">
        <v>0.75176880557000003</v>
      </c>
    </row>
    <row r="23" spans="1:74" ht="11.1" customHeight="1" x14ac:dyDescent="0.2">
      <c r="A23" s="162" t="s">
        <v>270</v>
      </c>
      <c r="B23" s="173" t="s">
        <v>489</v>
      </c>
      <c r="C23" s="252">
        <v>1.787123</v>
      </c>
      <c r="D23" s="252">
        <v>1.787123</v>
      </c>
      <c r="E23" s="252">
        <v>1.8341229999999999</v>
      </c>
      <c r="F23" s="252">
        <v>1.757123</v>
      </c>
      <c r="G23" s="252">
        <v>1.805123</v>
      </c>
      <c r="H23" s="252">
        <v>1.7011229999999999</v>
      </c>
      <c r="I23" s="252">
        <v>1.757123</v>
      </c>
      <c r="J23" s="252">
        <v>1.7051229999999999</v>
      </c>
      <c r="K23" s="252">
        <v>1.624123</v>
      </c>
      <c r="L23" s="252">
        <v>1.640123</v>
      </c>
      <c r="M23" s="252">
        <v>1.801123</v>
      </c>
      <c r="N23" s="252">
        <v>1.817123</v>
      </c>
      <c r="O23" s="252">
        <v>1.761123</v>
      </c>
      <c r="P23" s="252">
        <v>1.765123</v>
      </c>
      <c r="Q23" s="252">
        <v>1.753123</v>
      </c>
      <c r="R23" s="252">
        <v>1.6171230000000001</v>
      </c>
      <c r="S23" s="252">
        <v>1.5701229999999999</v>
      </c>
      <c r="T23" s="252">
        <v>1.7061230000000001</v>
      </c>
      <c r="U23" s="252">
        <v>1.7021230000000001</v>
      </c>
      <c r="V23" s="252">
        <v>1.378123</v>
      </c>
      <c r="W23" s="252">
        <v>1.636123</v>
      </c>
      <c r="X23" s="252">
        <v>1.7941229999999999</v>
      </c>
      <c r="Y23" s="252">
        <v>1.8431230000000001</v>
      </c>
      <c r="Z23" s="252">
        <v>1.858123</v>
      </c>
      <c r="AA23" s="252">
        <v>1.844123</v>
      </c>
      <c r="AB23" s="252">
        <v>1.870123</v>
      </c>
      <c r="AC23" s="252">
        <v>1.908123</v>
      </c>
      <c r="AD23" s="252">
        <v>1.8831230000000001</v>
      </c>
      <c r="AE23" s="252">
        <v>1.854123</v>
      </c>
      <c r="AF23" s="252">
        <v>1.8771230000000001</v>
      </c>
      <c r="AG23" s="252">
        <v>1.8971229999999999</v>
      </c>
      <c r="AH23" s="252">
        <v>1.811123</v>
      </c>
      <c r="AI23" s="252">
        <v>1.862123</v>
      </c>
      <c r="AJ23" s="252">
        <v>1.8301229999999999</v>
      </c>
      <c r="AK23" s="252">
        <v>1.9641230000000001</v>
      </c>
      <c r="AL23" s="252">
        <v>1.9591229999999999</v>
      </c>
      <c r="AM23" s="252">
        <v>1.9501230000000001</v>
      </c>
      <c r="AN23" s="252">
        <v>2.0041229999999999</v>
      </c>
      <c r="AO23" s="252">
        <v>1.981123</v>
      </c>
      <c r="AP23" s="252">
        <v>1.932123</v>
      </c>
      <c r="AQ23" s="252">
        <v>1.973123</v>
      </c>
      <c r="AR23" s="252">
        <v>1.975123</v>
      </c>
      <c r="AS23" s="252">
        <v>1.995123</v>
      </c>
      <c r="AT23" s="252">
        <v>1.783123</v>
      </c>
      <c r="AU23" s="252">
        <v>1.922123</v>
      </c>
      <c r="AV23" s="252">
        <v>1.9351229999999999</v>
      </c>
      <c r="AW23" s="252">
        <v>2.0061230000000001</v>
      </c>
      <c r="AX23" s="252">
        <v>2.0735132957000002</v>
      </c>
      <c r="AY23" s="252">
        <v>2.0744688227000001</v>
      </c>
      <c r="AZ23" s="252">
        <v>2.0719957598000001</v>
      </c>
      <c r="BA23" s="409">
        <v>2.0696843970000001</v>
      </c>
      <c r="BB23" s="409">
        <v>1.9230328621999999</v>
      </c>
      <c r="BC23" s="409">
        <v>1.7667473863000001</v>
      </c>
      <c r="BD23" s="409">
        <v>1.9281848462</v>
      </c>
      <c r="BE23" s="409">
        <v>2.0822617941999999</v>
      </c>
      <c r="BF23" s="409">
        <v>1.9965452255</v>
      </c>
      <c r="BG23" s="409">
        <v>2.1346859943999998</v>
      </c>
      <c r="BH23" s="409">
        <v>2.1432755551999998</v>
      </c>
      <c r="BI23" s="409">
        <v>2.1517148461</v>
      </c>
      <c r="BJ23" s="409">
        <v>2.1601821296999999</v>
      </c>
      <c r="BK23" s="409">
        <v>2.1612368179999999</v>
      </c>
      <c r="BL23" s="409">
        <v>2.1588932074999998</v>
      </c>
      <c r="BM23" s="409">
        <v>2.1567077227999998</v>
      </c>
      <c r="BN23" s="409">
        <v>2.1540630068</v>
      </c>
      <c r="BO23" s="409">
        <v>2.0117808374999999</v>
      </c>
      <c r="BP23" s="409">
        <v>1.9800049536</v>
      </c>
      <c r="BQ23" s="409">
        <v>2.1175321618999998</v>
      </c>
      <c r="BR23" s="409">
        <v>2.1152663169000001</v>
      </c>
      <c r="BS23" s="409">
        <v>1.9424163395</v>
      </c>
      <c r="BT23" s="409">
        <v>2.1400057596000002</v>
      </c>
      <c r="BU23" s="409">
        <v>2.1374495936</v>
      </c>
      <c r="BV23" s="409">
        <v>2.1349212203999999</v>
      </c>
    </row>
    <row r="24" spans="1:74" ht="11.1" customHeight="1" x14ac:dyDescent="0.2">
      <c r="A24" s="162" t="s">
        <v>271</v>
      </c>
      <c r="B24" s="173" t="s">
        <v>490</v>
      </c>
      <c r="C24" s="252">
        <v>11.025007</v>
      </c>
      <c r="D24" s="252">
        <v>10.964007000000001</v>
      </c>
      <c r="E24" s="252">
        <v>11.047007000000001</v>
      </c>
      <c r="F24" s="252">
        <v>10.894007</v>
      </c>
      <c r="G24" s="252">
        <v>11.055007</v>
      </c>
      <c r="H24" s="252">
        <v>10.966006999999999</v>
      </c>
      <c r="I24" s="252">
        <v>11.003007</v>
      </c>
      <c r="J24" s="252">
        <v>11.053006999999999</v>
      </c>
      <c r="K24" s="252">
        <v>10.994007</v>
      </c>
      <c r="L24" s="252">
        <v>11.125007</v>
      </c>
      <c r="M24" s="252">
        <v>11.145007</v>
      </c>
      <c r="N24" s="252">
        <v>11.191007000000001</v>
      </c>
      <c r="O24" s="252">
        <v>11.265162</v>
      </c>
      <c r="P24" s="252">
        <v>11.265162</v>
      </c>
      <c r="Q24" s="252">
        <v>11.302161999999999</v>
      </c>
      <c r="R24" s="252">
        <v>11.205162</v>
      </c>
      <c r="S24" s="252">
        <v>11.170161999999999</v>
      </c>
      <c r="T24" s="252">
        <v>11.158162000000001</v>
      </c>
      <c r="U24" s="252">
        <v>10.934162000000001</v>
      </c>
      <c r="V24" s="252">
        <v>10.971162</v>
      </c>
      <c r="W24" s="252">
        <v>11.359162</v>
      </c>
      <c r="X24" s="252">
        <v>11.456162000000001</v>
      </c>
      <c r="Y24" s="252">
        <v>11.462161999999999</v>
      </c>
      <c r="Z24" s="252">
        <v>11.460162</v>
      </c>
      <c r="AA24" s="252">
        <v>11.363162000000001</v>
      </c>
      <c r="AB24" s="252">
        <v>11.343162</v>
      </c>
      <c r="AC24" s="252">
        <v>11.284162</v>
      </c>
      <c r="AD24" s="252">
        <v>11.233162</v>
      </c>
      <c r="AE24" s="252">
        <v>11.173162</v>
      </c>
      <c r="AF24" s="252">
        <v>11.173162</v>
      </c>
      <c r="AG24" s="252">
        <v>11.176162</v>
      </c>
      <c r="AH24" s="252">
        <v>11.137162</v>
      </c>
      <c r="AI24" s="252">
        <v>11.133162</v>
      </c>
      <c r="AJ24" s="252">
        <v>11.160162</v>
      </c>
      <c r="AK24" s="252">
        <v>11.173162</v>
      </c>
      <c r="AL24" s="252">
        <v>11.183161999999999</v>
      </c>
      <c r="AM24" s="252">
        <v>11.180161999999999</v>
      </c>
      <c r="AN24" s="252">
        <v>11.182162</v>
      </c>
      <c r="AO24" s="252">
        <v>11.196161999999999</v>
      </c>
      <c r="AP24" s="252">
        <v>11.192162</v>
      </c>
      <c r="AQ24" s="252">
        <v>11.199161999999999</v>
      </c>
      <c r="AR24" s="252">
        <v>11.293162000000001</v>
      </c>
      <c r="AS24" s="252">
        <v>11.444162</v>
      </c>
      <c r="AT24" s="252">
        <v>11.441162</v>
      </c>
      <c r="AU24" s="252">
        <v>11.594162000000001</v>
      </c>
      <c r="AV24" s="252">
        <v>11.644162</v>
      </c>
      <c r="AW24" s="252">
        <v>11.602162</v>
      </c>
      <c r="AX24" s="252">
        <v>11.671217336</v>
      </c>
      <c r="AY24" s="252">
        <v>11.593169436</v>
      </c>
      <c r="AZ24" s="252">
        <v>11.553258371</v>
      </c>
      <c r="BA24" s="409">
        <v>11.466806407</v>
      </c>
      <c r="BB24" s="409">
        <v>11.411023594</v>
      </c>
      <c r="BC24" s="409">
        <v>11.41532685</v>
      </c>
      <c r="BD24" s="409">
        <v>11.420075496000001</v>
      </c>
      <c r="BE24" s="409">
        <v>11.417961552</v>
      </c>
      <c r="BF24" s="409">
        <v>11.410851136</v>
      </c>
      <c r="BG24" s="409">
        <v>11.414285652</v>
      </c>
      <c r="BH24" s="409">
        <v>11.418770285000001</v>
      </c>
      <c r="BI24" s="409">
        <v>11.413036579</v>
      </c>
      <c r="BJ24" s="409">
        <v>11.416279250000001</v>
      </c>
      <c r="BK24" s="409">
        <v>11.45576103</v>
      </c>
      <c r="BL24" s="409">
        <v>11.536716044</v>
      </c>
      <c r="BM24" s="409">
        <v>11.589132477</v>
      </c>
      <c r="BN24" s="409">
        <v>11.641714050999999</v>
      </c>
      <c r="BO24" s="409">
        <v>11.689864929000001</v>
      </c>
      <c r="BP24" s="409">
        <v>11.718961916</v>
      </c>
      <c r="BQ24" s="409">
        <v>11.715493344</v>
      </c>
      <c r="BR24" s="409">
        <v>11.700786713999999</v>
      </c>
      <c r="BS24" s="409">
        <v>11.724398848</v>
      </c>
      <c r="BT24" s="409">
        <v>11.735806459999999</v>
      </c>
      <c r="BU24" s="409">
        <v>11.743780124000001</v>
      </c>
      <c r="BV24" s="409">
        <v>11.746034463999999</v>
      </c>
    </row>
    <row r="25" spans="1:74" ht="11.1" customHeight="1" x14ac:dyDescent="0.2">
      <c r="A25" s="162" t="s">
        <v>1059</v>
      </c>
      <c r="B25" s="173" t="s">
        <v>1060</v>
      </c>
      <c r="C25" s="252">
        <v>0.29367799999999999</v>
      </c>
      <c r="D25" s="252">
        <v>0.26867799999999997</v>
      </c>
      <c r="E25" s="252">
        <v>0.31367800000000001</v>
      </c>
      <c r="F25" s="252">
        <v>0.25367800000000001</v>
      </c>
      <c r="G25" s="252">
        <v>0.26867799999999997</v>
      </c>
      <c r="H25" s="252">
        <v>0.27367799999999998</v>
      </c>
      <c r="I25" s="252">
        <v>0.27867799999999998</v>
      </c>
      <c r="J25" s="252">
        <v>0.28367799999999999</v>
      </c>
      <c r="K25" s="252">
        <v>0.27867799999999998</v>
      </c>
      <c r="L25" s="252">
        <v>0.26867799999999997</v>
      </c>
      <c r="M25" s="252">
        <v>0.26867799999999997</v>
      </c>
      <c r="N25" s="252">
        <v>0.26867799999999997</v>
      </c>
      <c r="O25" s="252">
        <v>0.26867799999999997</v>
      </c>
      <c r="P25" s="252">
        <v>0.26867799999999997</v>
      </c>
      <c r="Q25" s="252">
        <v>0.26867799999999997</v>
      </c>
      <c r="R25" s="252">
        <v>0.26867799999999997</v>
      </c>
      <c r="S25" s="252">
        <v>0.24867800000000001</v>
      </c>
      <c r="T25" s="252">
        <v>0.24867800000000001</v>
      </c>
      <c r="U25" s="252">
        <v>0.24867800000000001</v>
      </c>
      <c r="V25" s="252">
        <v>0.24867800000000001</v>
      </c>
      <c r="W25" s="252">
        <v>0.27867799999999998</v>
      </c>
      <c r="X25" s="252">
        <v>0.27367799999999998</v>
      </c>
      <c r="Y25" s="252">
        <v>0.27367799999999998</v>
      </c>
      <c r="Z25" s="252">
        <v>0.27867799999999998</v>
      </c>
      <c r="AA25" s="252">
        <v>0.27867799999999998</v>
      </c>
      <c r="AB25" s="252">
        <v>0.27867799999999998</v>
      </c>
      <c r="AC25" s="252">
        <v>0.27867799999999998</v>
      </c>
      <c r="AD25" s="252">
        <v>0.27867799999999998</v>
      </c>
      <c r="AE25" s="252">
        <v>0.27867799999999998</v>
      </c>
      <c r="AF25" s="252">
        <v>0.27867799999999998</v>
      </c>
      <c r="AG25" s="252">
        <v>0.27867799999999998</v>
      </c>
      <c r="AH25" s="252">
        <v>0.27867799999999998</v>
      </c>
      <c r="AI25" s="252">
        <v>0.27867799999999998</v>
      </c>
      <c r="AJ25" s="252">
        <v>0.27867799999999998</v>
      </c>
      <c r="AK25" s="252">
        <v>0.27867799999999998</v>
      </c>
      <c r="AL25" s="252">
        <v>0.27867799999999998</v>
      </c>
      <c r="AM25" s="252">
        <v>0.26867799999999997</v>
      </c>
      <c r="AN25" s="252">
        <v>0.26867799999999997</v>
      </c>
      <c r="AO25" s="252">
        <v>0.27867799999999998</v>
      </c>
      <c r="AP25" s="252">
        <v>0.27867799999999998</v>
      </c>
      <c r="AQ25" s="252">
        <v>0.27867799999999998</v>
      </c>
      <c r="AR25" s="252">
        <v>0.27867799999999998</v>
      </c>
      <c r="AS25" s="252">
        <v>0.27867799999999998</v>
      </c>
      <c r="AT25" s="252">
        <v>0.27867799999999998</v>
      </c>
      <c r="AU25" s="252">
        <v>0.27867799999999998</v>
      </c>
      <c r="AV25" s="252">
        <v>0.27867799999999998</v>
      </c>
      <c r="AW25" s="252">
        <v>0.27867799999999998</v>
      </c>
      <c r="AX25" s="252">
        <v>0.26923389782000001</v>
      </c>
      <c r="AY25" s="252">
        <v>0.25384242038999999</v>
      </c>
      <c r="AZ25" s="252">
        <v>0.2538828937</v>
      </c>
      <c r="BA25" s="409">
        <v>0.25386596784999998</v>
      </c>
      <c r="BB25" s="409">
        <v>0.25385940517</v>
      </c>
      <c r="BC25" s="409">
        <v>0.25385849067999999</v>
      </c>
      <c r="BD25" s="409">
        <v>0.25388416516000001</v>
      </c>
      <c r="BE25" s="409">
        <v>0.25388794323000002</v>
      </c>
      <c r="BF25" s="409">
        <v>0.25388166812000001</v>
      </c>
      <c r="BG25" s="409">
        <v>0.25388745960999998</v>
      </c>
      <c r="BH25" s="409">
        <v>0.25386852735999998</v>
      </c>
      <c r="BI25" s="409">
        <v>0.25388143029999999</v>
      </c>
      <c r="BJ25" s="409">
        <v>0.25390513350999999</v>
      </c>
      <c r="BK25" s="409">
        <v>0.24023243158999999</v>
      </c>
      <c r="BL25" s="409">
        <v>0.24027899307</v>
      </c>
      <c r="BM25" s="409">
        <v>0.24026635935000001</v>
      </c>
      <c r="BN25" s="409">
        <v>0.24025994519999999</v>
      </c>
      <c r="BO25" s="409">
        <v>0.24025742167</v>
      </c>
      <c r="BP25" s="409">
        <v>0.24028461283999999</v>
      </c>
      <c r="BQ25" s="409">
        <v>0.24028839644</v>
      </c>
      <c r="BR25" s="409">
        <v>0.24028251245999999</v>
      </c>
      <c r="BS25" s="409">
        <v>0.24029043191999999</v>
      </c>
      <c r="BT25" s="409">
        <v>0.2402687208</v>
      </c>
      <c r="BU25" s="409">
        <v>0.24028150434000001</v>
      </c>
      <c r="BV25" s="409">
        <v>0.24030512531000001</v>
      </c>
    </row>
    <row r="26" spans="1:74" ht="11.1" customHeight="1" x14ac:dyDescent="0.2">
      <c r="A26" s="162" t="s">
        <v>491</v>
      </c>
      <c r="B26" s="173" t="s">
        <v>1128</v>
      </c>
      <c r="C26" s="252">
        <v>0.18582099999999999</v>
      </c>
      <c r="D26" s="252">
        <v>0.19669900000000001</v>
      </c>
      <c r="E26" s="252">
        <v>0.184812</v>
      </c>
      <c r="F26" s="252">
        <v>0.178619</v>
      </c>
      <c r="G26" s="252">
        <v>0.17736499999999999</v>
      </c>
      <c r="H26" s="252">
        <v>0.175952</v>
      </c>
      <c r="I26" s="252">
        <v>0.17589399999999999</v>
      </c>
      <c r="J26" s="252">
        <v>0.17238800000000001</v>
      </c>
      <c r="K26" s="252">
        <v>0.17172999999999999</v>
      </c>
      <c r="L26" s="252">
        <v>0.16902200000000001</v>
      </c>
      <c r="M26" s="252">
        <v>0.168349</v>
      </c>
      <c r="N26" s="252">
        <v>0.16647600000000001</v>
      </c>
      <c r="O26" s="252">
        <v>0.17493500000000001</v>
      </c>
      <c r="P26" s="252">
        <v>0.17593500000000001</v>
      </c>
      <c r="Q26" s="252">
        <v>0.17493500000000001</v>
      </c>
      <c r="R26" s="252">
        <v>0.17593500000000001</v>
      </c>
      <c r="S26" s="252">
        <v>0.17493500000000001</v>
      </c>
      <c r="T26" s="252">
        <v>0.17293500000000001</v>
      </c>
      <c r="U26" s="252">
        <v>0.17393500000000001</v>
      </c>
      <c r="V26" s="252">
        <v>0.17293500000000001</v>
      </c>
      <c r="W26" s="252">
        <v>0.170935</v>
      </c>
      <c r="X26" s="252">
        <v>0.166935</v>
      </c>
      <c r="Y26" s="252">
        <v>0.169935</v>
      </c>
      <c r="Z26" s="252">
        <v>0.168935</v>
      </c>
      <c r="AA26" s="252">
        <v>0.164909</v>
      </c>
      <c r="AB26" s="252">
        <v>0.165909</v>
      </c>
      <c r="AC26" s="252">
        <v>0.164909</v>
      </c>
      <c r="AD26" s="252">
        <v>0.165909</v>
      </c>
      <c r="AE26" s="252">
        <v>0.166909</v>
      </c>
      <c r="AF26" s="252">
        <v>0.165909</v>
      </c>
      <c r="AG26" s="252">
        <v>0.15790899999999999</v>
      </c>
      <c r="AH26" s="252">
        <v>0.15490899999999999</v>
      </c>
      <c r="AI26" s="252">
        <v>0.15690899999999999</v>
      </c>
      <c r="AJ26" s="252">
        <v>0.15490899999999999</v>
      </c>
      <c r="AK26" s="252">
        <v>0.15590899999999999</v>
      </c>
      <c r="AL26" s="252">
        <v>0.159909</v>
      </c>
      <c r="AM26" s="252">
        <v>0.15690899999999999</v>
      </c>
      <c r="AN26" s="252">
        <v>0.15690899999999999</v>
      </c>
      <c r="AO26" s="252">
        <v>0.15590899999999999</v>
      </c>
      <c r="AP26" s="252">
        <v>0.15490899999999999</v>
      </c>
      <c r="AQ26" s="252">
        <v>0.15490899999999999</v>
      </c>
      <c r="AR26" s="252">
        <v>0.15490899999999999</v>
      </c>
      <c r="AS26" s="252">
        <v>0.15490899999999999</v>
      </c>
      <c r="AT26" s="252">
        <v>0.15490899999999999</v>
      </c>
      <c r="AU26" s="252">
        <v>0.15490899999999999</v>
      </c>
      <c r="AV26" s="252">
        <v>0.15490899999999999</v>
      </c>
      <c r="AW26" s="252">
        <v>0.15490899999999999</v>
      </c>
      <c r="AX26" s="252">
        <v>0.16865752482999999</v>
      </c>
      <c r="AY26" s="252">
        <v>0.16067997971</v>
      </c>
      <c r="AZ26" s="252">
        <v>0.16195137982999999</v>
      </c>
      <c r="BA26" s="409">
        <v>0.15940580774999999</v>
      </c>
      <c r="BB26" s="409">
        <v>0.15908121182000001</v>
      </c>
      <c r="BC26" s="409">
        <v>0.16067700518</v>
      </c>
      <c r="BD26" s="409">
        <v>0.16030846335000001</v>
      </c>
      <c r="BE26" s="409">
        <v>0.16080299494</v>
      </c>
      <c r="BF26" s="409">
        <v>0.15970339955999999</v>
      </c>
      <c r="BG26" s="409">
        <v>0.1592481261</v>
      </c>
      <c r="BH26" s="409">
        <v>0.15684168767000001</v>
      </c>
      <c r="BI26" s="409">
        <v>0.15808835734999999</v>
      </c>
      <c r="BJ26" s="409">
        <v>0.15708923799999999</v>
      </c>
      <c r="BK26" s="409">
        <v>0.14932916911999999</v>
      </c>
      <c r="BL26" s="409">
        <v>0.15067755772999999</v>
      </c>
      <c r="BM26" s="409">
        <v>0.14819347749</v>
      </c>
      <c r="BN26" s="409">
        <v>0.14789786313</v>
      </c>
      <c r="BO26" s="409">
        <v>0.14950776901000001</v>
      </c>
      <c r="BP26" s="409">
        <v>0.14917438914</v>
      </c>
      <c r="BQ26" s="409">
        <v>0.14969131033999999</v>
      </c>
      <c r="BR26" s="409">
        <v>0.14861535306000001</v>
      </c>
      <c r="BS26" s="409">
        <v>0.14819498074000001</v>
      </c>
      <c r="BT26" s="409">
        <v>0.14578615563</v>
      </c>
      <c r="BU26" s="409">
        <v>0.14704866772</v>
      </c>
      <c r="BV26" s="409">
        <v>0.14606450540999999</v>
      </c>
    </row>
    <row r="27" spans="1:74" ht="11.1" customHeight="1" x14ac:dyDescent="0.2">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223"/>
      <c r="AK27" s="223"/>
      <c r="AL27" s="223"/>
      <c r="AM27" s="223"/>
      <c r="AN27" s="223"/>
      <c r="AO27" s="223"/>
      <c r="AP27" s="223"/>
      <c r="AQ27" s="223"/>
      <c r="AR27" s="223"/>
      <c r="AS27" s="223"/>
      <c r="AT27" s="223"/>
      <c r="AU27" s="223"/>
      <c r="AV27" s="223"/>
      <c r="AW27" s="223"/>
      <c r="AX27" s="223"/>
      <c r="AY27" s="223"/>
      <c r="AZ27" s="223"/>
      <c r="BA27" s="410"/>
      <c r="BB27" s="410"/>
      <c r="BC27" s="410"/>
      <c r="BD27" s="410"/>
      <c r="BE27" s="410"/>
      <c r="BF27" s="410"/>
      <c r="BG27" s="410"/>
      <c r="BH27" s="410"/>
      <c r="BI27" s="410"/>
      <c r="BJ27" s="410"/>
      <c r="BK27" s="410"/>
      <c r="BL27" s="410"/>
      <c r="BM27" s="410"/>
      <c r="BN27" s="410"/>
      <c r="BO27" s="410"/>
      <c r="BP27" s="410"/>
      <c r="BQ27" s="410"/>
      <c r="BR27" s="410"/>
      <c r="BS27" s="410"/>
      <c r="BT27" s="410"/>
      <c r="BU27" s="410"/>
      <c r="BV27" s="410"/>
    </row>
    <row r="28" spans="1:74" ht="11.1" customHeight="1" x14ac:dyDescent="0.2">
      <c r="A28" s="162" t="s">
        <v>494</v>
      </c>
      <c r="B28" s="172" t="s">
        <v>504</v>
      </c>
      <c r="C28" s="252">
        <v>3.175567</v>
      </c>
      <c r="D28" s="252">
        <v>3.1728170000000002</v>
      </c>
      <c r="E28" s="252">
        <v>3.1758829999999998</v>
      </c>
      <c r="F28" s="252">
        <v>3.1725569999999998</v>
      </c>
      <c r="G28" s="252">
        <v>3.1412450000000001</v>
      </c>
      <c r="H28" s="252">
        <v>3.1589809999999998</v>
      </c>
      <c r="I28" s="252">
        <v>3.1623389999999998</v>
      </c>
      <c r="J28" s="252">
        <v>3.151071</v>
      </c>
      <c r="K28" s="252">
        <v>3.1467510000000001</v>
      </c>
      <c r="L28" s="252">
        <v>3.141257</v>
      </c>
      <c r="M28" s="252">
        <v>3.156965</v>
      </c>
      <c r="N28" s="252">
        <v>3.1681620000000001</v>
      </c>
      <c r="O28" s="252">
        <v>3.106665</v>
      </c>
      <c r="P28" s="252">
        <v>3.133257</v>
      </c>
      <c r="Q28" s="252">
        <v>3.1472570000000002</v>
      </c>
      <c r="R28" s="252">
        <v>3.1342569999999998</v>
      </c>
      <c r="S28" s="252">
        <v>3.1402570000000001</v>
      </c>
      <c r="T28" s="252">
        <v>3.153257</v>
      </c>
      <c r="U28" s="252">
        <v>3.1512570000000002</v>
      </c>
      <c r="V28" s="252">
        <v>3.153257</v>
      </c>
      <c r="W28" s="252">
        <v>3.0782569999999998</v>
      </c>
      <c r="X28" s="252">
        <v>3.1072570000000002</v>
      </c>
      <c r="Y28" s="252">
        <v>3.1302569999999998</v>
      </c>
      <c r="Z28" s="252">
        <v>3.1102569999999998</v>
      </c>
      <c r="AA28" s="252">
        <v>3.0412569999999999</v>
      </c>
      <c r="AB28" s="252">
        <v>3.0252569999999999</v>
      </c>
      <c r="AC28" s="252">
        <v>3.0232570000000001</v>
      </c>
      <c r="AD28" s="252">
        <v>3.0432570000000001</v>
      </c>
      <c r="AE28" s="252">
        <v>3.0462570000000002</v>
      </c>
      <c r="AF28" s="252">
        <v>3.044257</v>
      </c>
      <c r="AG28" s="252">
        <v>3.0572569999999999</v>
      </c>
      <c r="AH28" s="252">
        <v>3.0552570000000001</v>
      </c>
      <c r="AI28" s="252">
        <v>3.0622569999999998</v>
      </c>
      <c r="AJ28" s="252">
        <v>3.0632570000000001</v>
      </c>
      <c r="AK28" s="252">
        <v>3.0492569999999999</v>
      </c>
      <c r="AL28" s="252">
        <v>3.0812569999999999</v>
      </c>
      <c r="AM28" s="252">
        <v>3.0092569999999998</v>
      </c>
      <c r="AN28" s="252">
        <v>3.020257</v>
      </c>
      <c r="AO28" s="252">
        <v>3.0302570000000002</v>
      </c>
      <c r="AP28" s="252">
        <v>3.020257</v>
      </c>
      <c r="AQ28" s="252">
        <v>3.0222570000000002</v>
      </c>
      <c r="AR28" s="252">
        <v>3.0372569999999999</v>
      </c>
      <c r="AS28" s="252">
        <v>3.0392570000000001</v>
      </c>
      <c r="AT28" s="252">
        <v>3.048257</v>
      </c>
      <c r="AU28" s="252">
        <v>3.0432570000000001</v>
      </c>
      <c r="AV28" s="252">
        <v>3.0492569999999999</v>
      </c>
      <c r="AW28" s="252">
        <v>3.0552570000000001</v>
      </c>
      <c r="AX28" s="252">
        <v>3.0333950493000001</v>
      </c>
      <c r="AY28" s="252">
        <v>3.1270083633999999</v>
      </c>
      <c r="AZ28" s="252">
        <v>3.1275183991</v>
      </c>
      <c r="BA28" s="409">
        <v>3.1273082540999999</v>
      </c>
      <c r="BB28" s="409">
        <v>3.1272681674</v>
      </c>
      <c r="BC28" s="409">
        <v>3.1275915095000002</v>
      </c>
      <c r="BD28" s="409">
        <v>3.1285314406000002</v>
      </c>
      <c r="BE28" s="409">
        <v>3.1291265052999999</v>
      </c>
      <c r="BF28" s="409">
        <v>3.1301901166000001</v>
      </c>
      <c r="BG28" s="409">
        <v>3.1311436065999998</v>
      </c>
      <c r="BH28" s="409">
        <v>3.1316479309999998</v>
      </c>
      <c r="BI28" s="409">
        <v>3.1328393903</v>
      </c>
      <c r="BJ28" s="409">
        <v>3.1339508336000002</v>
      </c>
      <c r="BK28" s="409">
        <v>3.1819114308000001</v>
      </c>
      <c r="BL28" s="409">
        <v>3.1827438655</v>
      </c>
      <c r="BM28" s="409">
        <v>3.1833122908</v>
      </c>
      <c r="BN28" s="409">
        <v>3.1835255043999999</v>
      </c>
      <c r="BO28" s="409">
        <v>3.1840805565000001</v>
      </c>
      <c r="BP28" s="409">
        <v>3.1852825829000002</v>
      </c>
      <c r="BQ28" s="409">
        <v>3.1861188808000001</v>
      </c>
      <c r="BR28" s="409">
        <v>3.1871921472999998</v>
      </c>
      <c r="BS28" s="409">
        <v>3.1881737765999998</v>
      </c>
      <c r="BT28" s="409">
        <v>3.1886540779999999</v>
      </c>
      <c r="BU28" s="409">
        <v>3.1898498229999999</v>
      </c>
      <c r="BV28" s="409">
        <v>3.1909659787</v>
      </c>
    </row>
    <row r="29" spans="1:74" ht="11.1" customHeight="1" x14ac:dyDescent="0.2">
      <c r="A29" s="162" t="s">
        <v>272</v>
      </c>
      <c r="B29" s="173" t="s">
        <v>493</v>
      </c>
      <c r="C29" s="252">
        <v>0.96859499999999998</v>
      </c>
      <c r="D29" s="252">
        <v>0.96584499999999995</v>
      </c>
      <c r="E29" s="252">
        <v>0.98491099999999998</v>
      </c>
      <c r="F29" s="252">
        <v>0.96858500000000003</v>
      </c>
      <c r="G29" s="252">
        <v>0.98327299999999995</v>
      </c>
      <c r="H29" s="252">
        <v>1.001009</v>
      </c>
      <c r="I29" s="252">
        <v>1.0093669999999999</v>
      </c>
      <c r="J29" s="252">
        <v>0.99809899999999996</v>
      </c>
      <c r="K29" s="252">
        <v>0.99377899999999997</v>
      </c>
      <c r="L29" s="252">
        <v>0.98828499999999997</v>
      </c>
      <c r="M29" s="252">
        <v>1.0039929999999999</v>
      </c>
      <c r="N29" s="252">
        <v>1.01519</v>
      </c>
      <c r="O29" s="252">
        <v>1.0146930000000001</v>
      </c>
      <c r="P29" s="252">
        <v>1.021285</v>
      </c>
      <c r="Q29" s="252">
        <v>1.015285</v>
      </c>
      <c r="R29" s="252">
        <v>1.0022850000000001</v>
      </c>
      <c r="S29" s="252">
        <v>1.0082850000000001</v>
      </c>
      <c r="T29" s="252">
        <v>1.021285</v>
      </c>
      <c r="U29" s="252">
        <v>1.019285</v>
      </c>
      <c r="V29" s="252">
        <v>1.021285</v>
      </c>
      <c r="W29" s="252">
        <v>1.011285</v>
      </c>
      <c r="X29" s="252">
        <v>1.0202850000000001</v>
      </c>
      <c r="Y29" s="252">
        <v>1.023285</v>
      </c>
      <c r="Z29" s="252">
        <v>1.003285</v>
      </c>
      <c r="AA29" s="252">
        <v>0.97528499999999996</v>
      </c>
      <c r="AB29" s="252">
        <v>0.97928499999999996</v>
      </c>
      <c r="AC29" s="252">
        <v>0.97728499999999996</v>
      </c>
      <c r="AD29" s="252">
        <v>0.97728499999999996</v>
      </c>
      <c r="AE29" s="252">
        <v>0.98028499999999996</v>
      </c>
      <c r="AF29" s="252">
        <v>0.97828499999999996</v>
      </c>
      <c r="AG29" s="252">
        <v>0.97628499999999996</v>
      </c>
      <c r="AH29" s="252">
        <v>0.97728499999999996</v>
      </c>
      <c r="AI29" s="252">
        <v>0.98428499999999997</v>
      </c>
      <c r="AJ29" s="252">
        <v>0.98528499999999997</v>
      </c>
      <c r="AK29" s="252">
        <v>0.97128499999999995</v>
      </c>
      <c r="AL29" s="252">
        <v>0.99328499999999997</v>
      </c>
      <c r="AM29" s="252">
        <v>0.97628499999999996</v>
      </c>
      <c r="AN29" s="252">
        <v>0.97628499999999996</v>
      </c>
      <c r="AO29" s="252">
        <v>0.97628499999999996</v>
      </c>
      <c r="AP29" s="252">
        <v>0.97628499999999996</v>
      </c>
      <c r="AQ29" s="252">
        <v>0.97828499999999996</v>
      </c>
      <c r="AR29" s="252">
        <v>0.98328499999999996</v>
      </c>
      <c r="AS29" s="252">
        <v>0.98528499999999997</v>
      </c>
      <c r="AT29" s="252">
        <v>0.98428499999999997</v>
      </c>
      <c r="AU29" s="252">
        <v>0.99928499999999998</v>
      </c>
      <c r="AV29" s="252">
        <v>1.005285</v>
      </c>
      <c r="AW29" s="252">
        <v>1.011285</v>
      </c>
      <c r="AX29" s="252">
        <v>0.98976336164000001</v>
      </c>
      <c r="AY29" s="252">
        <v>0.99065856366000005</v>
      </c>
      <c r="AZ29" s="252">
        <v>0.99149379280000005</v>
      </c>
      <c r="BA29" s="409">
        <v>0.99234774298999995</v>
      </c>
      <c r="BB29" s="409">
        <v>0.99318096719000004</v>
      </c>
      <c r="BC29" s="409">
        <v>0.99405938671000005</v>
      </c>
      <c r="BD29" s="409">
        <v>0.99494248423999998</v>
      </c>
      <c r="BE29" s="409">
        <v>0.99582353421000003</v>
      </c>
      <c r="BF29" s="409">
        <v>0.99668983757999996</v>
      </c>
      <c r="BG29" s="409">
        <v>0.99763221838000005</v>
      </c>
      <c r="BH29" s="409">
        <v>0.99850073664000005</v>
      </c>
      <c r="BI29" s="409">
        <v>0.99939520056999998</v>
      </c>
      <c r="BJ29" s="409">
        <v>1.0004081725</v>
      </c>
      <c r="BK29" s="409">
        <v>1.0013119048000001</v>
      </c>
      <c r="BL29" s="409">
        <v>1.0021680130999999</v>
      </c>
      <c r="BM29" s="409">
        <v>1.0030412677</v>
      </c>
      <c r="BN29" s="409">
        <v>1.0038904318999999</v>
      </c>
      <c r="BO29" s="409">
        <v>1.0047832621999999</v>
      </c>
      <c r="BP29" s="409">
        <v>1.0056829885</v>
      </c>
      <c r="BQ29" s="409">
        <v>1.0065793414999999</v>
      </c>
      <c r="BR29" s="409">
        <v>1.0074610818</v>
      </c>
      <c r="BS29" s="409">
        <v>1.0084200749000001</v>
      </c>
      <c r="BT29" s="409">
        <v>1.0093012994999999</v>
      </c>
      <c r="BU29" s="409">
        <v>1.0102103645</v>
      </c>
      <c r="BV29" s="409">
        <v>1.0112378298</v>
      </c>
    </row>
    <row r="30" spans="1:74" ht="11.1" customHeight="1" x14ac:dyDescent="0.2">
      <c r="A30" s="162" t="s">
        <v>1356</v>
      </c>
      <c r="B30" s="173" t="s">
        <v>1355</v>
      </c>
      <c r="C30" s="252">
        <v>1.98814</v>
      </c>
      <c r="D30" s="252">
        <v>1.98814</v>
      </c>
      <c r="E30" s="252">
        <v>1.9931399999999999</v>
      </c>
      <c r="F30" s="252">
        <v>2.0221399999999998</v>
      </c>
      <c r="G30" s="252">
        <v>2.0241400000000001</v>
      </c>
      <c r="H30" s="252">
        <v>2.0241400000000001</v>
      </c>
      <c r="I30" s="252">
        <v>2.0241400000000001</v>
      </c>
      <c r="J30" s="252">
        <v>2.0241400000000001</v>
      </c>
      <c r="K30" s="252">
        <v>2.0241400000000001</v>
      </c>
      <c r="L30" s="252">
        <v>2.0241400000000001</v>
      </c>
      <c r="M30" s="252">
        <v>2.0241400000000001</v>
      </c>
      <c r="N30" s="252">
        <v>2.0241400000000001</v>
      </c>
      <c r="O30" s="252">
        <v>1.9651400000000001</v>
      </c>
      <c r="P30" s="252">
        <v>1.9851399999999999</v>
      </c>
      <c r="Q30" s="252">
        <v>2.0051399999999999</v>
      </c>
      <c r="R30" s="252">
        <v>2.0051399999999999</v>
      </c>
      <c r="S30" s="252">
        <v>2.0051399999999999</v>
      </c>
      <c r="T30" s="252">
        <v>2.0051399999999999</v>
      </c>
      <c r="U30" s="252">
        <v>2.0051399999999999</v>
      </c>
      <c r="V30" s="252">
        <v>2.0051399999999999</v>
      </c>
      <c r="W30" s="252">
        <v>1.9451400000000001</v>
      </c>
      <c r="X30" s="252">
        <v>1.9651400000000001</v>
      </c>
      <c r="Y30" s="252">
        <v>1.9851399999999999</v>
      </c>
      <c r="Z30" s="252">
        <v>1.9851399999999999</v>
      </c>
      <c r="AA30" s="252">
        <v>1.97014</v>
      </c>
      <c r="AB30" s="252">
        <v>1.95014</v>
      </c>
      <c r="AC30" s="252">
        <v>1.95014</v>
      </c>
      <c r="AD30" s="252">
        <v>1.97014</v>
      </c>
      <c r="AE30" s="252">
        <v>1.97014</v>
      </c>
      <c r="AF30" s="252">
        <v>1.97014</v>
      </c>
      <c r="AG30" s="252">
        <v>1.9851399999999999</v>
      </c>
      <c r="AH30" s="252">
        <v>1.9851399999999999</v>
      </c>
      <c r="AI30" s="252">
        <v>1.9851399999999999</v>
      </c>
      <c r="AJ30" s="252">
        <v>1.98014</v>
      </c>
      <c r="AK30" s="252">
        <v>1.98014</v>
      </c>
      <c r="AL30" s="252">
        <v>1.99014</v>
      </c>
      <c r="AM30" s="252">
        <v>1.94014</v>
      </c>
      <c r="AN30" s="252">
        <v>1.94014</v>
      </c>
      <c r="AO30" s="252">
        <v>1.95014</v>
      </c>
      <c r="AP30" s="252">
        <v>1.94014</v>
      </c>
      <c r="AQ30" s="252">
        <v>1.94014</v>
      </c>
      <c r="AR30" s="252">
        <v>1.95014</v>
      </c>
      <c r="AS30" s="252">
        <v>1.95014</v>
      </c>
      <c r="AT30" s="252">
        <v>1.96014</v>
      </c>
      <c r="AU30" s="252">
        <v>1.94014</v>
      </c>
      <c r="AV30" s="252">
        <v>1.94014</v>
      </c>
      <c r="AW30" s="252">
        <v>1.94014</v>
      </c>
      <c r="AX30" s="252">
        <v>1.9304672566000001</v>
      </c>
      <c r="AY30" s="252">
        <v>2.0002451581999998</v>
      </c>
      <c r="AZ30" s="252">
        <v>2.0004897346999999</v>
      </c>
      <c r="BA30" s="409">
        <v>2.0003874533000001</v>
      </c>
      <c r="BB30" s="409">
        <v>2.0003477956000002</v>
      </c>
      <c r="BC30" s="409">
        <v>2.0003422693999999</v>
      </c>
      <c r="BD30" s="409">
        <v>2.0004974180000001</v>
      </c>
      <c r="BE30" s="409">
        <v>2.0005202485</v>
      </c>
      <c r="BF30" s="409">
        <v>2.0004823286</v>
      </c>
      <c r="BG30" s="409">
        <v>2.0005173261000002</v>
      </c>
      <c r="BH30" s="409">
        <v>2.0004029202</v>
      </c>
      <c r="BI30" s="409">
        <v>2.0004808915000001</v>
      </c>
      <c r="BJ30" s="409">
        <v>2.0006241278000001</v>
      </c>
      <c r="BK30" s="409">
        <v>2.0603397335999998</v>
      </c>
      <c r="BL30" s="409">
        <v>2.0606211003000001</v>
      </c>
      <c r="BM30" s="409">
        <v>2.0605447559000001</v>
      </c>
      <c r="BN30" s="409">
        <v>2.0605059957999998</v>
      </c>
      <c r="BO30" s="409">
        <v>2.0604907464000002</v>
      </c>
      <c r="BP30" s="409">
        <v>2.0606550601000002</v>
      </c>
      <c r="BQ30" s="409">
        <v>2.0606779241000002</v>
      </c>
      <c r="BR30" s="409">
        <v>2.0606423676999999</v>
      </c>
      <c r="BS30" s="409">
        <v>2.0606902243</v>
      </c>
      <c r="BT30" s="409">
        <v>2.0605590259</v>
      </c>
      <c r="BU30" s="409">
        <v>2.0606362756999999</v>
      </c>
      <c r="BV30" s="409">
        <v>2.0607790151000001</v>
      </c>
    </row>
    <row r="31" spans="1:74" ht="11.1" customHeight="1" x14ac:dyDescent="0.2">
      <c r="C31" s="223"/>
      <c r="D31" s="223"/>
      <c r="E31" s="223"/>
      <c r="F31" s="223"/>
      <c r="G31" s="223"/>
      <c r="H31" s="223"/>
      <c r="I31" s="223"/>
      <c r="J31" s="223"/>
      <c r="K31" s="223"/>
      <c r="L31" s="223"/>
      <c r="M31" s="223"/>
      <c r="N31" s="223"/>
      <c r="O31" s="223"/>
      <c r="P31" s="223"/>
      <c r="Q31" s="223"/>
      <c r="R31" s="223"/>
      <c r="S31" s="223"/>
      <c r="T31" s="223"/>
      <c r="U31" s="223"/>
      <c r="V31" s="223"/>
      <c r="W31" s="223"/>
      <c r="X31" s="223"/>
      <c r="Y31" s="223"/>
      <c r="Z31" s="223"/>
      <c r="AA31" s="223"/>
      <c r="AB31" s="223"/>
      <c r="AC31" s="223"/>
      <c r="AD31" s="223"/>
      <c r="AE31" s="223"/>
      <c r="AF31" s="223"/>
      <c r="AG31" s="223"/>
      <c r="AH31" s="223"/>
      <c r="AI31" s="223"/>
      <c r="AJ31" s="223"/>
      <c r="AK31" s="223"/>
      <c r="AL31" s="223"/>
      <c r="AM31" s="223"/>
      <c r="AN31" s="223"/>
      <c r="AO31" s="223"/>
      <c r="AP31" s="223"/>
      <c r="AQ31" s="223"/>
      <c r="AR31" s="223"/>
      <c r="AS31" s="223"/>
      <c r="AT31" s="223"/>
      <c r="AU31" s="223"/>
      <c r="AV31" s="223"/>
      <c r="AW31" s="223"/>
      <c r="AX31" s="223"/>
      <c r="AY31" s="223"/>
      <c r="AZ31" s="223"/>
      <c r="BA31" s="410"/>
      <c r="BB31" s="410"/>
      <c r="BC31" s="410"/>
      <c r="BD31" s="410"/>
      <c r="BE31" s="410"/>
      <c r="BF31" s="410"/>
      <c r="BG31" s="410"/>
      <c r="BH31" s="410"/>
      <c r="BI31" s="410"/>
      <c r="BJ31" s="410"/>
      <c r="BK31" s="410"/>
      <c r="BL31" s="410"/>
      <c r="BM31" s="410"/>
      <c r="BN31" s="410"/>
      <c r="BO31" s="410"/>
      <c r="BP31" s="410"/>
      <c r="BQ31" s="410"/>
      <c r="BR31" s="410"/>
      <c r="BS31" s="410"/>
      <c r="BT31" s="410"/>
      <c r="BU31" s="410"/>
      <c r="BV31" s="410"/>
    </row>
    <row r="32" spans="1:74" ht="11.1" customHeight="1" x14ac:dyDescent="0.2">
      <c r="A32" s="162" t="s">
        <v>495</v>
      </c>
      <c r="B32" s="172" t="s">
        <v>505</v>
      </c>
      <c r="C32" s="252">
        <v>9.8066580000000005</v>
      </c>
      <c r="D32" s="252">
        <v>9.7561490000000006</v>
      </c>
      <c r="E32" s="252">
        <v>9.7535760000000007</v>
      </c>
      <c r="F32" s="252">
        <v>9.8083639999999992</v>
      </c>
      <c r="G32" s="252">
        <v>9.7575500000000002</v>
      </c>
      <c r="H32" s="252">
        <v>9.9796099999999992</v>
      </c>
      <c r="I32" s="252">
        <v>9.8109859999999998</v>
      </c>
      <c r="J32" s="252">
        <v>9.7527229999999996</v>
      </c>
      <c r="K32" s="252">
        <v>9.9065320000000003</v>
      </c>
      <c r="L32" s="252">
        <v>9.7811570000000003</v>
      </c>
      <c r="M32" s="252">
        <v>9.9185829999999999</v>
      </c>
      <c r="N32" s="252">
        <v>9.8702459999999999</v>
      </c>
      <c r="O32" s="252">
        <v>9.8079160000000005</v>
      </c>
      <c r="P32" s="252">
        <v>9.8109160000000006</v>
      </c>
      <c r="Q32" s="252">
        <v>9.6889160000000007</v>
      </c>
      <c r="R32" s="252">
        <v>9.5709160000000004</v>
      </c>
      <c r="S32" s="252">
        <v>9.4849160000000001</v>
      </c>
      <c r="T32" s="252">
        <v>9.6209159999999994</v>
      </c>
      <c r="U32" s="252">
        <v>9.5339159999999996</v>
      </c>
      <c r="V32" s="252">
        <v>9.3799159999999997</v>
      </c>
      <c r="W32" s="252">
        <v>9.3999159999999993</v>
      </c>
      <c r="X32" s="252">
        <v>9.3369160000000004</v>
      </c>
      <c r="Y32" s="252">
        <v>9.449916</v>
      </c>
      <c r="Z32" s="252">
        <v>9.4239160000000002</v>
      </c>
      <c r="AA32" s="252">
        <v>9.3689990000000005</v>
      </c>
      <c r="AB32" s="252">
        <v>9.3109990000000007</v>
      </c>
      <c r="AC32" s="252">
        <v>9.3589990000000007</v>
      </c>
      <c r="AD32" s="252">
        <v>9.2619989999999994</v>
      </c>
      <c r="AE32" s="252">
        <v>9.260999</v>
      </c>
      <c r="AF32" s="252">
        <v>9.4429990000000004</v>
      </c>
      <c r="AG32" s="252">
        <v>9.3469990000000003</v>
      </c>
      <c r="AH32" s="252">
        <v>9.1859990000000007</v>
      </c>
      <c r="AI32" s="252">
        <v>9.1899990000000003</v>
      </c>
      <c r="AJ32" s="252">
        <v>9.2249990000000004</v>
      </c>
      <c r="AK32" s="252">
        <v>9.2879989999999992</v>
      </c>
      <c r="AL32" s="252">
        <v>9.1929990000000004</v>
      </c>
      <c r="AM32" s="252">
        <v>9.2759990000000005</v>
      </c>
      <c r="AN32" s="252">
        <v>9.2809989999999996</v>
      </c>
      <c r="AO32" s="252">
        <v>9.2539990000000003</v>
      </c>
      <c r="AP32" s="252">
        <v>9.1659989999999993</v>
      </c>
      <c r="AQ32" s="252">
        <v>9.1559989999999996</v>
      </c>
      <c r="AR32" s="252">
        <v>9.3159989999999997</v>
      </c>
      <c r="AS32" s="252">
        <v>9.1529989999999994</v>
      </c>
      <c r="AT32" s="252">
        <v>9.1619989999999998</v>
      </c>
      <c r="AU32" s="252">
        <v>9.1219990000000006</v>
      </c>
      <c r="AV32" s="252">
        <v>9.2679989999999997</v>
      </c>
      <c r="AW32" s="252">
        <v>9.2349990000000002</v>
      </c>
      <c r="AX32" s="252">
        <v>9.3797957967999999</v>
      </c>
      <c r="AY32" s="252">
        <v>9.2389913248000006</v>
      </c>
      <c r="AZ32" s="252">
        <v>9.2810798108999997</v>
      </c>
      <c r="BA32" s="409">
        <v>9.2672629898000007</v>
      </c>
      <c r="BB32" s="409">
        <v>9.2585940279999992</v>
      </c>
      <c r="BC32" s="409">
        <v>9.2850991924000006</v>
      </c>
      <c r="BD32" s="409">
        <v>9.3295383714</v>
      </c>
      <c r="BE32" s="409">
        <v>9.2556488947000002</v>
      </c>
      <c r="BF32" s="409">
        <v>9.2887535683000007</v>
      </c>
      <c r="BG32" s="409">
        <v>9.3071123299000007</v>
      </c>
      <c r="BH32" s="409">
        <v>9.3268488141999999</v>
      </c>
      <c r="BI32" s="409">
        <v>9.3449207052999999</v>
      </c>
      <c r="BJ32" s="409">
        <v>9.3100175355000001</v>
      </c>
      <c r="BK32" s="409">
        <v>9.2784436663999994</v>
      </c>
      <c r="BL32" s="409">
        <v>9.3076015759999997</v>
      </c>
      <c r="BM32" s="409">
        <v>9.2956243231000002</v>
      </c>
      <c r="BN32" s="409">
        <v>9.2817486295999991</v>
      </c>
      <c r="BO32" s="409">
        <v>9.2994512229000001</v>
      </c>
      <c r="BP32" s="409">
        <v>9.3396768995000006</v>
      </c>
      <c r="BQ32" s="409">
        <v>9.2609500196999992</v>
      </c>
      <c r="BR32" s="409">
        <v>9.2891156021000008</v>
      </c>
      <c r="BS32" s="409">
        <v>9.2943591443999996</v>
      </c>
      <c r="BT32" s="409">
        <v>9.2982891625999997</v>
      </c>
      <c r="BU32" s="409">
        <v>9.3103652011999998</v>
      </c>
      <c r="BV32" s="409">
        <v>9.2698551112000001</v>
      </c>
    </row>
    <row r="33" spans="1:74" ht="11.1" customHeight="1" x14ac:dyDescent="0.2">
      <c r="A33" s="162" t="s">
        <v>273</v>
      </c>
      <c r="B33" s="173" t="s">
        <v>348</v>
      </c>
      <c r="C33" s="252">
        <v>0.41816599999999998</v>
      </c>
      <c r="D33" s="252">
        <v>0.38516600000000001</v>
      </c>
      <c r="E33" s="252">
        <v>0.313166</v>
      </c>
      <c r="F33" s="252">
        <v>0.38316600000000001</v>
      </c>
      <c r="G33" s="252">
        <v>0.33416600000000002</v>
      </c>
      <c r="H33" s="252">
        <v>0.42716599999999999</v>
      </c>
      <c r="I33" s="252">
        <v>0.45316600000000001</v>
      </c>
      <c r="J33" s="252">
        <v>0.44716600000000001</v>
      </c>
      <c r="K33" s="252">
        <v>0.42116599999999998</v>
      </c>
      <c r="L33" s="252">
        <v>0.40416600000000003</v>
      </c>
      <c r="M33" s="252">
        <v>0.42416599999999999</v>
      </c>
      <c r="N33" s="252">
        <v>0.41716599999999998</v>
      </c>
      <c r="O33" s="252">
        <v>0.39500000000000002</v>
      </c>
      <c r="P33" s="252">
        <v>0.38700000000000001</v>
      </c>
      <c r="Q33" s="252">
        <v>0.377</v>
      </c>
      <c r="R33" s="252">
        <v>0.36799999999999999</v>
      </c>
      <c r="S33" s="252">
        <v>0.35399999999999998</v>
      </c>
      <c r="T33" s="252">
        <v>0.378</v>
      </c>
      <c r="U33" s="252">
        <v>0.40300000000000002</v>
      </c>
      <c r="V33" s="252">
        <v>0.40500000000000003</v>
      </c>
      <c r="W33" s="252">
        <v>0.39200000000000002</v>
      </c>
      <c r="X33" s="252">
        <v>0.38700000000000001</v>
      </c>
      <c r="Y33" s="252">
        <v>0.378</v>
      </c>
      <c r="Z33" s="252">
        <v>0.34699999999999998</v>
      </c>
      <c r="AA33" s="252">
        <v>0.33800000000000002</v>
      </c>
      <c r="AB33" s="252">
        <v>0.33500000000000002</v>
      </c>
      <c r="AC33" s="252">
        <v>0.35199999999999998</v>
      </c>
      <c r="AD33" s="252">
        <v>0.33700000000000002</v>
      </c>
      <c r="AE33" s="252">
        <v>0.35899999999999999</v>
      </c>
      <c r="AF33" s="252">
        <v>0.36199999999999999</v>
      </c>
      <c r="AG33" s="252">
        <v>0.372</v>
      </c>
      <c r="AH33" s="252">
        <v>0.373</v>
      </c>
      <c r="AI33" s="252">
        <v>0.33900000000000002</v>
      </c>
      <c r="AJ33" s="252">
        <v>0.35499999999999998</v>
      </c>
      <c r="AK33" s="252">
        <v>0.34300000000000003</v>
      </c>
      <c r="AL33" s="252">
        <v>0.32700000000000001</v>
      </c>
      <c r="AM33" s="252">
        <v>0.36799999999999999</v>
      </c>
      <c r="AN33" s="252">
        <v>0.37</v>
      </c>
      <c r="AO33" s="252">
        <v>0.37</v>
      </c>
      <c r="AP33" s="252">
        <v>0.36</v>
      </c>
      <c r="AQ33" s="252">
        <v>0.32400000000000001</v>
      </c>
      <c r="AR33" s="252">
        <v>0.36299999999999999</v>
      </c>
      <c r="AS33" s="252">
        <v>0.36899999999999999</v>
      </c>
      <c r="AT33" s="252">
        <v>0.378</v>
      </c>
      <c r="AU33" s="252">
        <v>0.39600000000000002</v>
      </c>
      <c r="AV33" s="252">
        <v>0.40899999999999997</v>
      </c>
      <c r="AW33" s="252">
        <v>0.40899999999999997</v>
      </c>
      <c r="AX33" s="252">
        <v>0.41061944936</v>
      </c>
      <c r="AY33" s="252">
        <v>0.42829928354000002</v>
      </c>
      <c r="AZ33" s="252">
        <v>0.43449342846</v>
      </c>
      <c r="BA33" s="409">
        <v>0.43925455358999999</v>
      </c>
      <c r="BB33" s="409">
        <v>0.44890911961000002</v>
      </c>
      <c r="BC33" s="409">
        <v>0.45423718883000003</v>
      </c>
      <c r="BD33" s="409">
        <v>0.46153190077</v>
      </c>
      <c r="BE33" s="409">
        <v>0.46829904856999999</v>
      </c>
      <c r="BF33" s="409">
        <v>0.47762447942000003</v>
      </c>
      <c r="BG33" s="409">
        <v>0.48696613046999998</v>
      </c>
      <c r="BH33" s="409">
        <v>0.49820935460999999</v>
      </c>
      <c r="BI33" s="409">
        <v>0.50001890847999997</v>
      </c>
      <c r="BJ33" s="409">
        <v>0.50694150250000003</v>
      </c>
      <c r="BK33" s="409">
        <v>0.51134299631000002</v>
      </c>
      <c r="BL33" s="409">
        <v>0.52225121346000003</v>
      </c>
      <c r="BM33" s="409">
        <v>0.52710066620999996</v>
      </c>
      <c r="BN33" s="409">
        <v>0.53206087945000002</v>
      </c>
      <c r="BO33" s="409">
        <v>0.53709022604000001</v>
      </c>
      <c r="BP33" s="409">
        <v>0.53965041104</v>
      </c>
      <c r="BQ33" s="409">
        <v>0.54179170241999997</v>
      </c>
      <c r="BR33" s="409">
        <v>0.54375975984000002</v>
      </c>
      <c r="BS33" s="409">
        <v>0.54597421824000003</v>
      </c>
      <c r="BT33" s="409">
        <v>0.54465855560999998</v>
      </c>
      <c r="BU33" s="409">
        <v>0.54195923993999995</v>
      </c>
      <c r="BV33" s="409">
        <v>0.53945332664000001</v>
      </c>
    </row>
    <row r="34" spans="1:74" ht="11.1" customHeight="1" x14ac:dyDescent="0.2">
      <c r="A34" s="162" t="s">
        <v>274</v>
      </c>
      <c r="B34" s="173" t="s">
        <v>349</v>
      </c>
      <c r="C34" s="252">
        <v>5.1120000000000001</v>
      </c>
      <c r="D34" s="252">
        <v>5.0979999999999999</v>
      </c>
      <c r="E34" s="252">
        <v>5.1360000000000001</v>
      </c>
      <c r="F34" s="252">
        <v>5.1379999999999999</v>
      </c>
      <c r="G34" s="252">
        <v>5.1509999999999998</v>
      </c>
      <c r="H34" s="252">
        <v>5.2880000000000003</v>
      </c>
      <c r="I34" s="252">
        <v>5.1429999999999998</v>
      </c>
      <c r="J34" s="252">
        <v>5.1580000000000004</v>
      </c>
      <c r="K34" s="252">
        <v>5.1970000000000001</v>
      </c>
      <c r="L34" s="252">
        <v>5.1390000000000002</v>
      </c>
      <c r="M34" s="252">
        <v>5.1769999999999996</v>
      </c>
      <c r="N34" s="252">
        <v>5.1550000000000002</v>
      </c>
      <c r="O34" s="252">
        <v>5.0490000000000004</v>
      </c>
      <c r="P34" s="252">
        <v>5.0330000000000004</v>
      </c>
      <c r="Q34" s="252">
        <v>4.9740000000000002</v>
      </c>
      <c r="R34" s="252">
        <v>4.9219999999999997</v>
      </c>
      <c r="S34" s="252">
        <v>4.8600000000000003</v>
      </c>
      <c r="T34" s="252">
        <v>4.9210000000000003</v>
      </c>
      <c r="U34" s="252">
        <v>4.8239999999999998</v>
      </c>
      <c r="V34" s="252">
        <v>4.7610000000000001</v>
      </c>
      <c r="W34" s="252">
        <v>4.7750000000000004</v>
      </c>
      <c r="X34" s="252">
        <v>4.6669999999999998</v>
      </c>
      <c r="Y34" s="252">
        <v>4.8010000000000002</v>
      </c>
      <c r="Z34" s="252">
        <v>4.82</v>
      </c>
      <c r="AA34" s="252">
        <v>4.7709999999999999</v>
      </c>
      <c r="AB34" s="252">
        <v>4.7240000000000002</v>
      </c>
      <c r="AC34" s="252">
        <v>4.7690000000000001</v>
      </c>
      <c r="AD34" s="252">
        <v>4.7939999999999996</v>
      </c>
      <c r="AE34" s="252">
        <v>4.758</v>
      </c>
      <c r="AF34" s="252">
        <v>4.8879999999999999</v>
      </c>
      <c r="AG34" s="252">
        <v>4.7779999999999996</v>
      </c>
      <c r="AH34" s="252">
        <v>4.7110000000000003</v>
      </c>
      <c r="AI34" s="252">
        <v>4.7350000000000003</v>
      </c>
      <c r="AJ34" s="252">
        <v>4.7300000000000004</v>
      </c>
      <c r="AK34" s="252">
        <v>4.7859999999999996</v>
      </c>
      <c r="AL34" s="252">
        <v>4.7350000000000003</v>
      </c>
      <c r="AM34" s="252">
        <v>4.76</v>
      </c>
      <c r="AN34" s="252">
        <v>4.7519999999999998</v>
      </c>
      <c r="AO34" s="252">
        <v>4.758</v>
      </c>
      <c r="AP34" s="252">
        <v>4.7759999999999998</v>
      </c>
      <c r="AQ34" s="252">
        <v>4.7649999999999997</v>
      </c>
      <c r="AR34" s="252">
        <v>4.8630000000000004</v>
      </c>
      <c r="AS34" s="252">
        <v>4.7389999999999999</v>
      </c>
      <c r="AT34" s="252">
        <v>4.7770000000000001</v>
      </c>
      <c r="AU34" s="252">
        <v>4.7050000000000001</v>
      </c>
      <c r="AV34" s="252">
        <v>4.8019999999999996</v>
      </c>
      <c r="AW34" s="252">
        <v>4.7930000000000001</v>
      </c>
      <c r="AX34" s="252">
        <v>4.8866503624000002</v>
      </c>
      <c r="AY34" s="252">
        <v>4.7644223071000003</v>
      </c>
      <c r="AZ34" s="252">
        <v>4.7727530019</v>
      </c>
      <c r="BA34" s="409">
        <v>4.7685541613</v>
      </c>
      <c r="BB34" s="409">
        <v>4.7766124292000001</v>
      </c>
      <c r="BC34" s="409">
        <v>4.7975612088000004</v>
      </c>
      <c r="BD34" s="409">
        <v>4.8315053774000001</v>
      </c>
      <c r="BE34" s="409">
        <v>4.7739353892</v>
      </c>
      <c r="BF34" s="409">
        <v>4.8068369832000002</v>
      </c>
      <c r="BG34" s="409">
        <v>4.8277960961000002</v>
      </c>
      <c r="BH34" s="409">
        <v>4.8449164625999996</v>
      </c>
      <c r="BI34" s="409">
        <v>4.8627749108999998</v>
      </c>
      <c r="BJ34" s="409">
        <v>4.8252599914000003</v>
      </c>
      <c r="BK34" s="409">
        <v>4.7812237813999996</v>
      </c>
      <c r="BL34" s="409">
        <v>4.7767588031999999</v>
      </c>
      <c r="BM34" s="409">
        <v>4.7734166769000002</v>
      </c>
      <c r="BN34" s="409">
        <v>4.7814718632000002</v>
      </c>
      <c r="BO34" s="409">
        <v>4.8020201470000003</v>
      </c>
      <c r="BP34" s="409">
        <v>4.8361444069999999</v>
      </c>
      <c r="BQ34" s="409">
        <v>4.7788405402</v>
      </c>
      <c r="BR34" s="409">
        <v>4.8116778417999999</v>
      </c>
      <c r="BS34" s="409">
        <v>4.8329771376000004</v>
      </c>
      <c r="BT34" s="409">
        <v>4.8494681988000004</v>
      </c>
      <c r="BU34" s="409">
        <v>4.8672446296</v>
      </c>
      <c r="BV34" s="409">
        <v>4.8299076634000002</v>
      </c>
    </row>
    <row r="35" spans="1:74" ht="11.1" customHeight="1" x14ac:dyDescent="0.2">
      <c r="A35" s="162" t="s">
        <v>275</v>
      </c>
      <c r="B35" s="173" t="s">
        <v>350</v>
      </c>
      <c r="C35" s="252">
        <v>1.010364</v>
      </c>
      <c r="D35" s="252">
        <v>1.0029999999999999</v>
      </c>
      <c r="E35" s="252">
        <v>1.0205340000000001</v>
      </c>
      <c r="F35" s="252">
        <v>0.99128099999999997</v>
      </c>
      <c r="G35" s="252">
        <v>1.006521</v>
      </c>
      <c r="H35" s="252">
        <v>1.003287</v>
      </c>
      <c r="I35" s="252">
        <v>0.98185999999999996</v>
      </c>
      <c r="J35" s="252">
        <v>1.026513</v>
      </c>
      <c r="K35" s="252">
        <v>1.0076959999999999</v>
      </c>
      <c r="L35" s="252">
        <v>1.019576</v>
      </c>
      <c r="M35" s="252">
        <v>1.023363</v>
      </c>
      <c r="N35" s="252">
        <v>1.000281</v>
      </c>
      <c r="O35" s="252">
        <v>0.99199999999999999</v>
      </c>
      <c r="P35" s="252">
        <v>1.016</v>
      </c>
      <c r="Q35" s="252">
        <v>0.98299999999999998</v>
      </c>
      <c r="R35" s="252">
        <v>0.98099999999999998</v>
      </c>
      <c r="S35" s="252">
        <v>0.997</v>
      </c>
      <c r="T35" s="252">
        <v>0.99099999999999999</v>
      </c>
      <c r="U35" s="252">
        <v>0.999</v>
      </c>
      <c r="V35" s="252">
        <v>0.996</v>
      </c>
      <c r="W35" s="252">
        <v>0.98099999999999998</v>
      </c>
      <c r="X35" s="252">
        <v>0.99099999999999999</v>
      </c>
      <c r="Y35" s="252">
        <v>0.97499999999999998</v>
      </c>
      <c r="Z35" s="252">
        <v>1.0069999999999999</v>
      </c>
      <c r="AA35" s="252">
        <v>1.0109999999999999</v>
      </c>
      <c r="AB35" s="252">
        <v>1.0129999999999999</v>
      </c>
      <c r="AC35" s="252">
        <v>1.0109999999999999</v>
      </c>
      <c r="AD35" s="252">
        <v>0.98899999999999999</v>
      </c>
      <c r="AE35" s="252">
        <v>0.999</v>
      </c>
      <c r="AF35" s="252">
        <v>1.016</v>
      </c>
      <c r="AG35" s="252">
        <v>1.016</v>
      </c>
      <c r="AH35" s="252">
        <v>0.998</v>
      </c>
      <c r="AI35" s="252">
        <v>0.999</v>
      </c>
      <c r="AJ35" s="252">
        <v>1.0069999999999999</v>
      </c>
      <c r="AK35" s="252">
        <v>0.99</v>
      </c>
      <c r="AL35" s="252">
        <v>0.99299999999999999</v>
      </c>
      <c r="AM35" s="252">
        <v>0.995</v>
      </c>
      <c r="AN35" s="252">
        <v>1.0109999999999999</v>
      </c>
      <c r="AO35" s="252">
        <v>1.0289999999999999</v>
      </c>
      <c r="AP35" s="252">
        <v>1.0089999999999999</v>
      </c>
      <c r="AQ35" s="252">
        <v>1.0029999999999999</v>
      </c>
      <c r="AR35" s="252">
        <v>1.006</v>
      </c>
      <c r="AS35" s="252">
        <v>0.98499999999999999</v>
      </c>
      <c r="AT35" s="252">
        <v>0.995</v>
      </c>
      <c r="AU35" s="252">
        <v>0.99399999999999999</v>
      </c>
      <c r="AV35" s="252">
        <v>0.98799999999999999</v>
      </c>
      <c r="AW35" s="252">
        <v>0.97599999999999998</v>
      </c>
      <c r="AX35" s="252">
        <v>0.96157962371000005</v>
      </c>
      <c r="AY35" s="252">
        <v>0.95758370526000003</v>
      </c>
      <c r="AZ35" s="252">
        <v>0.98791759814000002</v>
      </c>
      <c r="BA35" s="409">
        <v>0.98528478479000003</v>
      </c>
      <c r="BB35" s="409">
        <v>0.97212540352999999</v>
      </c>
      <c r="BC35" s="409">
        <v>0.97628679761000003</v>
      </c>
      <c r="BD35" s="409">
        <v>0.97784949878000005</v>
      </c>
      <c r="BE35" s="409">
        <v>0.96513547012000001</v>
      </c>
      <c r="BF35" s="409">
        <v>0.96541344957999997</v>
      </c>
      <c r="BG35" s="409">
        <v>0.96052364306000004</v>
      </c>
      <c r="BH35" s="409">
        <v>0.96039919622000003</v>
      </c>
      <c r="BI35" s="409">
        <v>0.96330185210999997</v>
      </c>
      <c r="BJ35" s="409">
        <v>0.96463704793000005</v>
      </c>
      <c r="BK35" s="409">
        <v>0.96930379662999999</v>
      </c>
      <c r="BL35" s="409">
        <v>0.99438931201000003</v>
      </c>
      <c r="BM35" s="409">
        <v>0.99203508686999997</v>
      </c>
      <c r="BN35" s="409">
        <v>0.97888853554999999</v>
      </c>
      <c r="BO35" s="409">
        <v>0.98284604541999998</v>
      </c>
      <c r="BP35" s="409">
        <v>0.98447111232999995</v>
      </c>
      <c r="BQ35" s="409">
        <v>0.97176610281999998</v>
      </c>
      <c r="BR35" s="409">
        <v>0.97501379230999996</v>
      </c>
      <c r="BS35" s="409">
        <v>0.96924895095999997</v>
      </c>
      <c r="BT35" s="409">
        <v>0.96884090463999994</v>
      </c>
      <c r="BU35" s="409">
        <v>0.97166060569000001</v>
      </c>
      <c r="BV35" s="409">
        <v>0.97292758163000004</v>
      </c>
    </row>
    <row r="36" spans="1:74" ht="11.1" customHeight="1" x14ac:dyDescent="0.2">
      <c r="A36" s="162" t="s">
        <v>1236</v>
      </c>
      <c r="B36" s="173" t="s">
        <v>1235</v>
      </c>
      <c r="C36" s="252">
        <v>0.84471799999999997</v>
      </c>
      <c r="D36" s="252">
        <v>0.84071799999999997</v>
      </c>
      <c r="E36" s="252">
        <v>0.84071799999999997</v>
      </c>
      <c r="F36" s="252">
        <v>0.86171799999999998</v>
      </c>
      <c r="G36" s="252">
        <v>0.86771799999999999</v>
      </c>
      <c r="H36" s="252">
        <v>0.875718</v>
      </c>
      <c r="I36" s="252">
        <v>0.87371799999999999</v>
      </c>
      <c r="J36" s="252">
        <v>0.85571799999999998</v>
      </c>
      <c r="K36" s="252">
        <v>0.874718</v>
      </c>
      <c r="L36" s="252">
        <v>0.874718</v>
      </c>
      <c r="M36" s="252">
        <v>0.86771799999999999</v>
      </c>
      <c r="N36" s="252">
        <v>0.87071799999999999</v>
      </c>
      <c r="O36" s="252">
        <v>0.93138399999999999</v>
      </c>
      <c r="P36" s="252">
        <v>0.95338400000000001</v>
      </c>
      <c r="Q36" s="252">
        <v>0.95938400000000001</v>
      </c>
      <c r="R36" s="252">
        <v>0.93438399999999999</v>
      </c>
      <c r="S36" s="252">
        <v>0.95538400000000001</v>
      </c>
      <c r="T36" s="252">
        <v>0.95338400000000001</v>
      </c>
      <c r="U36" s="252">
        <v>0.944384</v>
      </c>
      <c r="V36" s="252">
        <v>0.945384</v>
      </c>
      <c r="W36" s="252">
        <v>0.946384</v>
      </c>
      <c r="X36" s="252">
        <v>0.947384</v>
      </c>
      <c r="Y36" s="252">
        <v>0.946384</v>
      </c>
      <c r="Z36" s="252">
        <v>0.92338399999999998</v>
      </c>
      <c r="AA36" s="252">
        <v>0.93138399999999999</v>
      </c>
      <c r="AB36" s="252">
        <v>0.91538399999999998</v>
      </c>
      <c r="AC36" s="252">
        <v>0.92338399999999998</v>
      </c>
      <c r="AD36" s="252">
        <v>0.91738399999999998</v>
      </c>
      <c r="AE36" s="252">
        <v>0.91138399999999997</v>
      </c>
      <c r="AF36" s="252">
        <v>0.90738399999999997</v>
      </c>
      <c r="AG36" s="252">
        <v>0.91538399999999998</v>
      </c>
      <c r="AH36" s="252">
        <v>0.89938399999999996</v>
      </c>
      <c r="AI36" s="252">
        <v>0.89738399999999996</v>
      </c>
      <c r="AJ36" s="252">
        <v>0.89738399999999996</v>
      </c>
      <c r="AK36" s="252">
        <v>0.89538399999999996</v>
      </c>
      <c r="AL36" s="252">
        <v>0.90938399999999997</v>
      </c>
      <c r="AM36" s="252">
        <v>0.88338399999999995</v>
      </c>
      <c r="AN36" s="252">
        <v>0.90138399999999996</v>
      </c>
      <c r="AO36" s="252">
        <v>0.89538399999999996</v>
      </c>
      <c r="AP36" s="252">
        <v>0.89238399999999996</v>
      </c>
      <c r="AQ36" s="252">
        <v>0.89438399999999996</v>
      </c>
      <c r="AR36" s="252">
        <v>0.89638399999999996</v>
      </c>
      <c r="AS36" s="252">
        <v>0.85038400000000003</v>
      </c>
      <c r="AT36" s="252">
        <v>0.87038400000000005</v>
      </c>
      <c r="AU36" s="252">
        <v>0.92038399999999998</v>
      </c>
      <c r="AV36" s="252">
        <v>0.89138399999999995</v>
      </c>
      <c r="AW36" s="252">
        <v>0.86138400000000004</v>
      </c>
      <c r="AX36" s="252">
        <v>0.89208050052999999</v>
      </c>
      <c r="AY36" s="252">
        <v>0.88429354173999997</v>
      </c>
      <c r="AZ36" s="252">
        <v>0.88041460338999999</v>
      </c>
      <c r="BA36" s="409">
        <v>0.8760094262</v>
      </c>
      <c r="BB36" s="409">
        <v>0.87169925916000002</v>
      </c>
      <c r="BC36" s="409">
        <v>0.86744087506000001</v>
      </c>
      <c r="BD36" s="409">
        <v>0.86342626016000001</v>
      </c>
      <c r="BE36" s="409">
        <v>0.85921089779000004</v>
      </c>
      <c r="BF36" s="409">
        <v>0.85490336717000004</v>
      </c>
      <c r="BG36" s="409">
        <v>0.85070646392000004</v>
      </c>
      <c r="BH36" s="409">
        <v>0.84628289194999995</v>
      </c>
      <c r="BI36" s="409">
        <v>0.84215118681000001</v>
      </c>
      <c r="BJ36" s="409">
        <v>0.83811849922000003</v>
      </c>
      <c r="BK36" s="409">
        <v>0.83243702773999995</v>
      </c>
      <c r="BL36" s="409">
        <v>0.82861390605999996</v>
      </c>
      <c r="BM36" s="409">
        <v>0.82424807937</v>
      </c>
      <c r="BN36" s="409">
        <v>0.81993927414000001</v>
      </c>
      <c r="BO36" s="409">
        <v>0.81566613825000001</v>
      </c>
      <c r="BP36" s="409">
        <v>0.81166542846</v>
      </c>
      <c r="BQ36" s="409">
        <v>0.80745011675</v>
      </c>
      <c r="BR36" s="409">
        <v>0.80314617209000005</v>
      </c>
      <c r="BS36" s="409">
        <v>0.79896877811</v>
      </c>
      <c r="BT36" s="409">
        <v>0.79451972929000003</v>
      </c>
      <c r="BU36" s="409">
        <v>0.7903869295</v>
      </c>
      <c r="BV36" s="409">
        <v>0.78635348799000004</v>
      </c>
    </row>
    <row r="37" spans="1:74" ht="11.1" customHeight="1" x14ac:dyDescent="0.2">
      <c r="A37" s="162" t="s">
        <v>276</v>
      </c>
      <c r="B37" s="173" t="s">
        <v>351</v>
      </c>
      <c r="C37" s="252">
        <v>0.75800000000000001</v>
      </c>
      <c r="D37" s="252">
        <v>0.77100000000000002</v>
      </c>
      <c r="E37" s="252">
        <v>0.77500000000000002</v>
      </c>
      <c r="F37" s="252">
        <v>0.754</v>
      </c>
      <c r="G37" s="252">
        <v>0.77200000000000002</v>
      </c>
      <c r="H37" s="252">
        <v>0.69799999999999995</v>
      </c>
      <c r="I37" s="252">
        <v>0.67700000000000005</v>
      </c>
      <c r="J37" s="252">
        <v>0.66900000000000004</v>
      </c>
      <c r="K37" s="252">
        <v>0.73</v>
      </c>
      <c r="L37" s="252">
        <v>0.69699999999999995</v>
      </c>
      <c r="M37" s="252">
        <v>0.75</v>
      </c>
      <c r="N37" s="252">
        <v>0.73899999999999999</v>
      </c>
      <c r="O37" s="252">
        <v>0.78400000000000003</v>
      </c>
      <c r="P37" s="252">
        <v>0.78400000000000003</v>
      </c>
      <c r="Q37" s="252">
        <v>0.77700000000000002</v>
      </c>
      <c r="R37" s="252">
        <v>0.76300000000000001</v>
      </c>
      <c r="S37" s="252">
        <v>0.749</v>
      </c>
      <c r="T37" s="252">
        <v>0.79300000000000004</v>
      </c>
      <c r="U37" s="252">
        <v>0.79400000000000004</v>
      </c>
      <c r="V37" s="252">
        <v>0.73799999999999999</v>
      </c>
      <c r="W37" s="252">
        <v>0.73899999999999999</v>
      </c>
      <c r="X37" s="252">
        <v>0.755</v>
      </c>
      <c r="Y37" s="252">
        <v>0.77500000000000002</v>
      </c>
      <c r="Z37" s="252">
        <v>0.77700000000000002</v>
      </c>
      <c r="AA37" s="252">
        <v>0.77900000000000003</v>
      </c>
      <c r="AB37" s="252">
        <v>0.77100000000000002</v>
      </c>
      <c r="AC37" s="252">
        <v>0.76500000000000001</v>
      </c>
      <c r="AD37" s="252">
        <v>0.72699999999999998</v>
      </c>
      <c r="AE37" s="252">
        <v>0.72599999999999998</v>
      </c>
      <c r="AF37" s="252">
        <v>0.78600000000000003</v>
      </c>
      <c r="AG37" s="252">
        <v>0.76300000000000001</v>
      </c>
      <c r="AH37" s="252">
        <v>0.72399999999999998</v>
      </c>
      <c r="AI37" s="252">
        <v>0.748</v>
      </c>
      <c r="AJ37" s="252">
        <v>0.748</v>
      </c>
      <c r="AK37" s="252">
        <v>0.76600000000000001</v>
      </c>
      <c r="AL37" s="252">
        <v>0.746</v>
      </c>
      <c r="AM37" s="252">
        <v>0.79100000000000004</v>
      </c>
      <c r="AN37" s="252">
        <v>0.77500000000000002</v>
      </c>
      <c r="AO37" s="252">
        <v>0.77200000000000002</v>
      </c>
      <c r="AP37" s="252">
        <v>0.747</v>
      </c>
      <c r="AQ37" s="252">
        <v>0.751</v>
      </c>
      <c r="AR37" s="252">
        <v>0.77100000000000002</v>
      </c>
      <c r="AS37" s="252">
        <v>0.78500000000000003</v>
      </c>
      <c r="AT37" s="252">
        <v>0.71599999999999997</v>
      </c>
      <c r="AU37" s="252">
        <v>0.70699999999999996</v>
      </c>
      <c r="AV37" s="252">
        <v>0.73899999999999999</v>
      </c>
      <c r="AW37" s="252">
        <v>0.76300000000000001</v>
      </c>
      <c r="AX37" s="252">
        <v>0.75325258872</v>
      </c>
      <c r="AY37" s="252">
        <v>0.76043820265999995</v>
      </c>
      <c r="AZ37" s="252">
        <v>0.74688050231000003</v>
      </c>
      <c r="BA37" s="409">
        <v>0.74446863406999997</v>
      </c>
      <c r="BB37" s="409">
        <v>0.74165738981999996</v>
      </c>
      <c r="BC37" s="409">
        <v>0.73843408366999996</v>
      </c>
      <c r="BD37" s="409">
        <v>0.73552660109000001</v>
      </c>
      <c r="BE37" s="409">
        <v>0.73235707886000001</v>
      </c>
      <c r="BF37" s="409">
        <v>0.72906670623000003</v>
      </c>
      <c r="BG37" s="409">
        <v>0.72591915782000005</v>
      </c>
      <c r="BH37" s="409">
        <v>0.72347596004000003</v>
      </c>
      <c r="BI37" s="409">
        <v>0.72141126413000001</v>
      </c>
      <c r="BJ37" s="409">
        <v>0.71447438322000001</v>
      </c>
      <c r="BK37" s="409">
        <v>0.72613771198999999</v>
      </c>
      <c r="BL37" s="409">
        <v>0.72347116078999996</v>
      </c>
      <c r="BM37" s="409">
        <v>0.72044564592000004</v>
      </c>
      <c r="BN37" s="409">
        <v>0.71697131382000001</v>
      </c>
      <c r="BO37" s="409">
        <v>0.70906391890999998</v>
      </c>
      <c r="BP37" s="409">
        <v>0.70650955218</v>
      </c>
      <c r="BQ37" s="409">
        <v>0.70367508486999997</v>
      </c>
      <c r="BR37" s="409">
        <v>0.70072431529000001</v>
      </c>
      <c r="BS37" s="409">
        <v>0.69293702447000005</v>
      </c>
      <c r="BT37" s="409">
        <v>0.68979555475999998</v>
      </c>
      <c r="BU37" s="409">
        <v>0.68706424113999998</v>
      </c>
      <c r="BV37" s="409">
        <v>0.68446114285000004</v>
      </c>
    </row>
    <row r="38" spans="1:74" ht="11.1" customHeight="1" x14ac:dyDescent="0.2">
      <c r="A38" s="162" t="s">
        <v>277</v>
      </c>
      <c r="B38" s="173" t="s">
        <v>352</v>
      </c>
      <c r="C38" s="252">
        <v>0.35682799999999998</v>
      </c>
      <c r="D38" s="252">
        <v>0.34982799999999997</v>
      </c>
      <c r="E38" s="252">
        <v>0.34682800000000003</v>
      </c>
      <c r="F38" s="252">
        <v>0.33382800000000001</v>
      </c>
      <c r="G38" s="252">
        <v>0.31082799999999999</v>
      </c>
      <c r="H38" s="252">
        <v>0.36482799999999999</v>
      </c>
      <c r="I38" s="252">
        <v>0.35382799999999998</v>
      </c>
      <c r="J38" s="252">
        <v>0.317828</v>
      </c>
      <c r="K38" s="252">
        <v>0.35882799999999998</v>
      </c>
      <c r="L38" s="252">
        <v>0.34382800000000002</v>
      </c>
      <c r="M38" s="252">
        <v>0.35582799999999998</v>
      </c>
      <c r="N38" s="252">
        <v>0.33982800000000002</v>
      </c>
      <c r="O38" s="252">
        <v>0.32838600000000001</v>
      </c>
      <c r="P38" s="252">
        <v>0.32438600000000001</v>
      </c>
      <c r="Q38" s="252">
        <v>0.32338600000000001</v>
      </c>
      <c r="R38" s="252">
        <v>0.32938600000000001</v>
      </c>
      <c r="S38" s="252">
        <v>0.316386</v>
      </c>
      <c r="T38" s="252">
        <v>0.319386</v>
      </c>
      <c r="U38" s="252">
        <v>0.30238599999999999</v>
      </c>
      <c r="V38" s="252">
        <v>0.29538599999999998</v>
      </c>
      <c r="W38" s="252">
        <v>0.29938599999999999</v>
      </c>
      <c r="X38" s="252">
        <v>0.30938599999999999</v>
      </c>
      <c r="Y38" s="252">
        <v>0.30738599999999999</v>
      </c>
      <c r="Z38" s="252">
        <v>0.30438599999999999</v>
      </c>
      <c r="AA38" s="252">
        <v>0.29138599999999998</v>
      </c>
      <c r="AB38" s="252">
        <v>0.29038599999999998</v>
      </c>
      <c r="AC38" s="252">
        <v>0.29038599999999998</v>
      </c>
      <c r="AD38" s="252">
        <v>0.29038599999999998</v>
      </c>
      <c r="AE38" s="252">
        <v>0.29038599999999998</v>
      </c>
      <c r="AF38" s="252">
        <v>0.29038599999999998</v>
      </c>
      <c r="AG38" s="252">
        <v>0.28638599999999997</v>
      </c>
      <c r="AH38" s="252">
        <v>0.27038600000000002</v>
      </c>
      <c r="AI38" s="252">
        <v>0.27038600000000002</v>
      </c>
      <c r="AJ38" s="252">
        <v>0.27638600000000002</v>
      </c>
      <c r="AK38" s="252">
        <v>0.28038600000000002</v>
      </c>
      <c r="AL38" s="252">
        <v>0.26638600000000001</v>
      </c>
      <c r="AM38" s="252">
        <v>0.27338600000000002</v>
      </c>
      <c r="AN38" s="252">
        <v>0.27038600000000002</v>
      </c>
      <c r="AO38" s="252">
        <v>0.26038600000000001</v>
      </c>
      <c r="AP38" s="252">
        <v>0.257386</v>
      </c>
      <c r="AQ38" s="252">
        <v>0.257386</v>
      </c>
      <c r="AR38" s="252">
        <v>0.24538599999999999</v>
      </c>
      <c r="AS38" s="252">
        <v>0.252386</v>
      </c>
      <c r="AT38" s="252">
        <v>0.250386</v>
      </c>
      <c r="AU38" s="252">
        <v>0.23638600000000001</v>
      </c>
      <c r="AV38" s="252">
        <v>0.24338599999999999</v>
      </c>
      <c r="AW38" s="252">
        <v>0.24638599999999999</v>
      </c>
      <c r="AX38" s="252">
        <v>0.24764740566999999</v>
      </c>
      <c r="AY38" s="252">
        <v>0.23958024283000001</v>
      </c>
      <c r="AZ38" s="252">
        <v>0.24470591118000001</v>
      </c>
      <c r="BA38" s="409">
        <v>0.24432141638999999</v>
      </c>
      <c r="BB38" s="409">
        <v>0.24319105291000001</v>
      </c>
      <c r="BC38" s="409">
        <v>0.24437437074000001</v>
      </c>
      <c r="BD38" s="409">
        <v>0.24436797594000001</v>
      </c>
      <c r="BE38" s="409">
        <v>0.24437642126</v>
      </c>
      <c r="BF38" s="409">
        <v>0.24472288344000001</v>
      </c>
      <c r="BG38" s="409">
        <v>0.24483306915</v>
      </c>
      <c r="BH38" s="409">
        <v>0.24492637128</v>
      </c>
      <c r="BI38" s="409">
        <v>0.24516934556</v>
      </c>
      <c r="BJ38" s="409">
        <v>0.24539140162</v>
      </c>
      <c r="BK38" s="409">
        <v>0.24445994018</v>
      </c>
      <c r="BL38" s="409">
        <v>0.24411059963000001</v>
      </c>
      <c r="BM38" s="409">
        <v>0.24334673145999999</v>
      </c>
      <c r="BN38" s="409">
        <v>0.24231051492</v>
      </c>
      <c r="BO38" s="409">
        <v>0.24155797631000001</v>
      </c>
      <c r="BP38" s="409">
        <v>0.24081297500000001</v>
      </c>
      <c r="BQ38" s="409">
        <v>0.23996126439000001</v>
      </c>
      <c r="BR38" s="409">
        <v>0.23913080453999999</v>
      </c>
      <c r="BS38" s="409">
        <v>0.23832034287000001</v>
      </c>
      <c r="BT38" s="409">
        <v>0.23741657454000001</v>
      </c>
      <c r="BU38" s="409">
        <v>0.23662789176999999</v>
      </c>
      <c r="BV38" s="409">
        <v>0.2358673513</v>
      </c>
    </row>
    <row r="39" spans="1:74" ht="11.1" customHeight="1" x14ac:dyDescent="0.2">
      <c r="C39" s="223"/>
      <c r="D39" s="223"/>
      <c r="E39" s="223"/>
      <c r="F39" s="223"/>
      <c r="G39" s="223"/>
      <c r="H39" s="223"/>
      <c r="I39" s="223"/>
      <c r="J39" s="223"/>
      <c r="K39" s="223"/>
      <c r="L39" s="223"/>
      <c r="M39" s="223"/>
      <c r="N39" s="223"/>
      <c r="O39" s="223"/>
      <c r="P39" s="223"/>
      <c r="Q39" s="223"/>
      <c r="R39" s="223"/>
      <c r="S39" s="223"/>
      <c r="T39" s="223"/>
      <c r="U39" s="223"/>
      <c r="V39" s="223"/>
      <c r="W39" s="223"/>
      <c r="X39" s="223"/>
      <c r="Y39" s="223"/>
      <c r="Z39" s="223"/>
      <c r="AA39" s="223"/>
      <c r="AB39" s="223"/>
      <c r="AC39" s="223"/>
      <c r="AD39" s="223"/>
      <c r="AE39" s="223"/>
      <c r="AF39" s="223"/>
      <c r="AG39" s="223"/>
      <c r="AH39" s="223"/>
      <c r="AI39" s="223"/>
      <c r="AJ39" s="223"/>
      <c r="AK39" s="223"/>
      <c r="AL39" s="223"/>
      <c r="AM39" s="223"/>
      <c r="AN39" s="223"/>
      <c r="AO39" s="223"/>
      <c r="AP39" s="223"/>
      <c r="AQ39" s="223"/>
      <c r="AR39" s="223"/>
      <c r="AS39" s="223"/>
      <c r="AT39" s="223"/>
      <c r="AU39" s="223"/>
      <c r="AV39" s="223"/>
      <c r="AW39" s="223"/>
      <c r="AX39" s="223"/>
      <c r="AY39" s="223"/>
      <c r="AZ39" s="223"/>
      <c r="BA39" s="410"/>
      <c r="BB39" s="410"/>
      <c r="BC39" s="410"/>
      <c r="BD39" s="410"/>
      <c r="BE39" s="410"/>
      <c r="BF39" s="410"/>
      <c r="BG39" s="410"/>
      <c r="BH39" s="410"/>
      <c r="BI39" s="410"/>
      <c r="BJ39" s="410"/>
      <c r="BK39" s="410"/>
      <c r="BL39" s="410"/>
      <c r="BM39" s="410"/>
      <c r="BN39" s="410"/>
      <c r="BO39" s="410"/>
      <c r="BP39" s="410"/>
      <c r="BQ39" s="410"/>
      <c r="BR39" s="410"/>
      <c r="BS39" s="410"/>
      <c r="BT39" s="410"/>
      <c r="BU39" s="410"/>
      <c r="BV39" s="410"/>
    </row>
    <row r="40" spans="1:74" ht="11.1" customHeight="1" x14ac:dyDescent="0.2">
      <c r="A40" s="162" t="s">
        <v>497</v>
      </c>
      <c r="B40" s="172" t="s">
        <v>506</v>
      </c>
      <c r="C40" s="252">
        <v>1.5435589999999999</v>
      </c>
      <c r="D40" s="252">
        <v>1.552559</v>
      </c>
      <c r="E40" s="252">
        <v>1.566559</v>
      </c>
      <c r="F40" s="252">
        <v>1.562559</v>
      </c>
      <c r="G40" s="252">
        <v>1.5375589999999999</v>
      </c>
      <c r="H40" s="252">
        <v>1.5635589999999999</v>
      </c>
      <c r="I40" s="252">
        <v>1.526559</v>
      </c>
      <c r="J40" s="252">
        <v>1.5595589999999999</v>
      </c>
      <c r="K40" s="252">
        <v>1.5535589999999999</v>
      </c>
      <c r="L40" s="252">
        <v>1.5515589999999999</v>
      </c>
      <c r="M40" s="252">
        <v>1.5435589999999999</v>
      </c>
      <c r="N40" s="252">
        <v>1.5415589999999999</v>
      </c>
      <c r="O40" s="252">
        <v>1.5359449999999999</v>
      </c>
      <c r="P40" s="252">
        <v>1.520945</v>
      </c>
      <c r="Q40" s="252">
        <v>1.4529449999999999</v>
      </c>
      <c r="R40" s="252">
        <v>1.4899450000000001</v>
      </c>
      <c r="S40" s="252">
        <v>1.5119450000000001</v>
      </c>
      <c r="T40" s="252">
        <v>1.508945</v>
      </c>
      <c r="U40" s="252">
        <v>1.5099450000000001</v>
      </c>
      <c r="V40" s="252">
        <v>1.512945</v>
      </c>
      <c r="W40" s="252">
        <v>1.536945</v>
      </c>
      <c r="X40" s="252">
        <v>1.5279450000000001</v>
      </c>
      <c r="Y40" s="252">
        <v>1.516945</v>
      </c>
      <c r="Z40" s="252">
        <v>1.506945</v>
      </c>
      <c r="AA40" s="252">
        <v>1.5276289999999999</v>
      </c>
      <c r="AB40" s="252">
        <v>1.516629</v>
      </c>
      <c r="AC40" s="252">
        <v>1.5036290000000001</v>
      </c>
      <c r="AD40" s="252">
        <v>1.510629</v>
      </c>
      <c r="AE40" s="252">
        <v>1.5236289999999999</v>
      </c>
      <c r="AF40" s="252">
        <v>1.516629</v>
      </c>
      <c r="AG40" s="252">
        <v>1.528629</v>
      </c>
      <c r="AH40" s="252">
        <v>1.534629</v>
      </c>
      <c r="AI40" s="252">
        <v>1.5596289999999999</v>
      </c>
      <c r="AJ40" s="252">
        <v>1.5556289999999999</v>
      </c>
      <c r="AK40" s="252">
        <v>1.552629</v>
      </c>
      <c r="AL40" s="252">
        <v>1.5536289999999999</v>
      </c>
      <c r="AM40" s="252">
        <v>1.5056290000000001</v>
      </c>
      <c r="AN40" s="252">
        <v>1.5076290000000001</v>
      </c>
      <c r="AO40" s="252">
        <v>1.5096290000000001</v>
      </c>
      <c r="AP40" s="252">
        <v>1.510629</v>
      </c>
      <c r="AQ40" s="252">
        <v>1.5156289999999999</v>
      </c>
      <c r="AR40" s="252">
        <v>1.480629</v>
      </c>
      <c r="AS40" s="252">
        <v>1.518629</v>
      </c>
      <c r="AT40" s="252">
        <v>1.526629</v>
      </c>
      <c r="AU40" s="252">
        <v>1.534629</v>
      </c>
      <c r="AV40" s="252">
        <v>1.536629</v>
      </c>
      <c r="AW40" s="252">
        <v>1.542629</v>
      </c>
      <c r="AX40" s="252">
        <v>1.5266048898</v>
      </c>
      <c r="AY40" s="252">
        <v>1.5147134274</v>
      </c>
      <c r="AZ40" s="252">
        <v>1.5250334956</v>
      </c>
      <c r="BA40" s="409">
        <v>1.5350138056</v>
      </c>
      <c r="BB40" s="409">
        <v>1.5350828117999999</v>
      </c>
      <c r="BC40" s="409">
        <v>1.5351863654</v>
      </c>
      <c r="BD40" s="409">
        <v>1.5354653975000001</v>
      </c>
      <c r="BE40" s="409">
        <v>1.5355940465</v>
      </c>
      <c r="BF40" s="409">
        <v>1.5356520626000001</v>
      </c>
      <c r="BG40" s="409">
        <v>1.5357882840999999</v>
      </c>
      <c r="BH40" s="409">
        <v>1.5357554622</v>
      </c>
      <c r="BI40" s="409">
        <v>1.5359339747</v>
      </c>
      <c r="BJ40" s="409">
        <v>1.5361824937999999</v>
      </c>
      <c r="BK40" s="409">
        <v>1.4976254239</v>
      </c>
      <c r="BL40" s="409">
        <v>1.4979601932</v>
      </c>
      <c r="BM40" s="409">
        <v>1.4979593344</v>
      </c>
      <c r="BN40" s="409">
        <v>1.4980035056000001</v>
      </c>
      <c r="BO40" s="409">
        <v>1.4980709081000001</v>
      </c>
      <c r="BP40" s="409">
        <v>1.498335298</v>
      </c>
      <c r="BQ40" s="409">
        <v>1.4984396297</v>
      </c>
      <c r="BR40" s="409">
        <v>1.4984763985</v>
      </c>
      <c r="BS40" s="409">
        <v>1.4986035198000001</v>
      </c>
      <c r="BT40" s="409">
        <v>1.4985290685999999</v>
      </c>
      <c r="BU40" s="409">
        <v>1.4986842869000001</v>
      </c>
      <c r="BV40" s="409">
        <v>1.4989102082000001</v>
      </c>
    </row>
    <row r="41" spans="1:74" ht="11.1" customHeight="1" x14ac:dyDescent="0.2">
      <c r="A41" s="162" t="s">
        <v>278</v>
      </c>
      <c r="B41" s="173" t="s">
        <v>496</v>
      </c>
      <c r="C41" s="252">
        <v>0.70260199999999995</v>
      </c>
      <c r="D41" s="252">
        <v>0.71160199999999996</v>
      </c>
      <c r="E41" s="252">
        <v>0.72560199999999997</v>
      </c>
      <c r="F41" s="252">
        <v>0.71760199999999996</v>
      </c>
      <c r="G41" s="252">
        <v>0.70760199999999995</v>
      </c>
      <c r="H41" s="252">
        <v>0.71860199999999996</v>
      </c>
      <c r="I41" s="252">
        <v>0.72460199999999997</v>
      </c>
      <c r="J41" s="252">
        <v>0.72260199999999997</v>
      </c>
      <c r="K41" s="252">
        <v>0.71360199999999996</v>
      </c>
      <c r="L41" s="252">
        <v>0.71360199999999996</v>
      </c>
      <c r="M41" s="252">
        <v>0.70560199999999995</v>
      </c>
      <c r="N41" s="252">
        <v>0.70360199999999995</v>
      </c>
      <c r="O41" s="252">
        <v>0.69668799999999997</v>
      </c>
      <c r="P41" s="252">
        <v>0.68768799999999997</v>
      </c>
      <c r="Q41" s="252">
        <v>0.68668799999999997</v>
      </c>
      <c r="R41" s="252">
        <v>0.69068799999999997</v>
      </c>
      <c r="S41" s="252">
        <v>0.68868799999999997</v>
      </c>
      <c r="T41" s="252">
        <v>0.68568799999999996</v>
      </c>
      <c r="U41" s="252">
        <v>0.68468799999999996</v>
      </c>
      <c r="V41" s="252">
        <v>0.67868799999999996</v>
      </c>
      <c r="W41" s="252">
        <v>0.67168799999999995</v>
      </c>
      <c r="X41" s="252">
        <v>0.66968799999999995</v>
      </c>
      <c r="Y41" s="252">
        <v>0.65968800000000005</v>
      </c>
      <c r="Z41" s="252">
        <v>0.64968800000000004</v>
      </c>
      <c r="AA41" s="252">
        <v>0.65368800000000005</v>
      </c>
      <c r="AB41" s="252">
        <v>0.64568800000000004</v>
      </c>
      <c r="AC41" s="252">
        <v>0.63568800000000003</v>
      </c>
      <c r="AD41" s="252">
        <v>0.64568800000000004</v>
      </c>
      <c r="AE41" s="252">
        <v>0.65368800000000005</v>
      </c>
      <c r="AF41" s="252">
        <v>0.65468800000000005</v>
      </c>
      <c r="AG41" s="252">
        <v>0.65168800000000005</v>
      </c>
      <c r="AH41" s="252">
        <v>0.66068800000000005</v>
      </c>
      <c r="AI41" s="252">
        <v>0.66868799999999995</v>
      </c>
      <c r="AJ41" s="252">
        <v>0.66268800000000005</v>
      </c>
      <c r="AK41" s="252">
        <v>0.65768800000000005</v>
      </c>
      <c r="AL41" s="252">
        <v>0.65968800000000005</v>
      </c>
      <c r="AM41" s="252">
        <v>0.65868800000000005</v>
      </c>
      <c r="AN41" s="252">
        <v>0.66368799999999994</v>
      </c>
      <c r="AO41" s="252">
        <v>0.66468799999999995</v>
      </c>
      <c r="AP41" s="252">
        <v>0.67068799999999995</v>
      </c>
      <c r="AQ41" s="252">
        <v>0.67268799999999995</v>
      </c>
      <c r="AR41" s="252">
        <v>0.63768800000000003</v>
      </c>
      <c r="AS41" s="252">
        <v>0.66168800000000005</v>
      </c>
      <c r="AT41" s="252">
        <v>0.67068799999999995</v>
      </c>
      <c r="AU41" s="252">
        <v>0.66868799999999995</v>
      </c>
      <c r="AV41" s="252">
        <v>0.66068800000000005</v>
      </c>
      <c r="AW41" s="252">
        <v>0.66668799999999995</v>
      </c>
      <c r="AX41" s="252">
        <v>0.65951837815000003</v>
      </c>
      <c r="AY41" s="252">
        <v>0.61255375464999995</v>
      </c>
      <c r="AZ41" s="252">
        <v>0.61243520499000004</v>
      </c>
      <c r="BA41" s="409">
        <v>0.61248478220000002</v>
      </c>
      <c r="BB41" s="409">
        <v>0.61250400484</v>
      </c>
      <c r="BC41" s="409">
        <v>0.61250668345000003</v>
      </c>
      <c r="BD41" s="409">
        <v>0.61243148078999998</v>
      </c>
      <c r="BE41" s="409">
        <v>0.61242041448999995</v>
      </c>
      <c r="BF41" s="409">
        <v>0.61243879481999997</v>
      </c>
      <c r="BG41" s="409">
        <v>0.61242183106000003</v>
      </c>
      <c r="BH41" s="409">
        <v>0.61247728518</v>
      </c>
      <c r="BI41" s="409">
        <v>0.61243949141999998</v>
      </c>
      <c r="BJ41" s="409">
        <v>0.61237006275999994</v>
      </c>
      <c r="BK41" s="409">
        <v>0.58572682362999995</v>
      </c>
      <c r="BL41" s="409">
        <v>0.58559044123000004</v>
      </c>
      <c r="BM41" s="409">
        <v>0.58562744643999998</v>
      </c>
      <c r="BN41" s="409">
        <v>0.58564623399000004</v>
      </c>
      <c r="BO41" s="409">
        <v>0.58565362563000001</v>
      </c>
      <c r="BP41" s="409">
        <v>0.58557398044999998</v>
      </c>
      <c r="BQ41" s="409">
        <v>0.58556289797000005</v>
      </c>
      <c r="BR41" s="409">
        <v>0.58558013262999997</v>
      </c>
      <c r="BS41" s="409">
        <v>0.58555693589000002</v>
      </c>
      <c r="BT41" s="409">
        <v>0.58562052955999999</v>
      </c>
      <c r="BU41" s="409">
        <v>0.58558308552000005</v>
      </c>
      <c r="BV41" s="409">
        <v>0.58551389772999995</v>
      </c>
    </row>
    <row r="42" spans="1:74" ht="11.1" customHeight="1" x14ac:dyDescent="0.2">
      <c r="A42" s="162" t="s">
        <v>1243</v>
      </c>
      <c r="B42" s="173" t="s">
        <v>1242</v>
      </c>
      <c r="C42" s="252">
        <v>0.15430199999999999</v>
      </c>
      <c r="D42" s="252">
        <v>0.154055</v>
      </c>
      <c r="E42" s="252">
        <v>0.154807</v>
      </c>
      <c r="F42" s="252">
        <v>0.154559</v>
      </c>
      <c r="G42" s="252">
        <v>0.14555100000000001</v>
      </c>
      <c r="H42" s="252">
        <v>0.15465599999999999</v>
      </c>
      <c r="I42" s="252">
        <v>0.154835</v>
      </c>
      <c r="J42" s="252">
        <v>0.15165200000000001</v>
      </c>
      <c r="K42" s="252">
        <v>0.15183099999999999</v>
      </c>
      <c r="L42" s="252">
        <v>0.15157100000000001</v>
      </c>
      <c r="M42" s="252">
        <v>0.15193699999999999</v>
      </c>
      <c r="N42" s="252">
        <v>0.15212500000000001</v>
      </c>
      <c r="O42" s="252">
        <v>0.151</v>
      </c>
      <c r="P42" s="252">
        <v>0.152</v>
      </c>
      <c r="Q42" s="252">
        <v>0.154</v>
      </c>
      <c r="R42" s="252">
        <v>0.155</v>
      </c>
      <c r="S42" s="252">
        <v>0.156</v>
      </c>
      <c r="T42" s="252">
        <v>0.157</v>
      </c>
      <c r="U42" s="252">
        <v>0.152</v>
      </c>
      <c r="V42" s="252">
        <v>0.14699999999999999</v>
      </c>
      <c r="W42" s="252">
        <v>0.14099999999999999</v>
      </c>
      <c r="X42" s="252">
        <v>0.14899999999999999</v>
      </c>
      <c r="Y42" s="252">
        <v>0.17299999999999999</v>
      </c>
      <c r="Z42" s="252">
        <v>0.14299999999999999</v>
      </c>
      <c r="AA42" s="252">
        <v>0.13900000000000001</v>
      </c>
      <c r="AB42" s="252">
        <v>0.16200000000000001</v>
      </c>
      <c r="AC42" s="252">
        <v>0.152</v>
      </c>
      <c r="AD42" s="252">
        <v>0.152</v>
      </c>
      <c r="AE42" s="252">
        <v>0.14799999999999999</v>
      </c>
      <c r="AF42" s="252">
        <v>0.14799999999999999</v>
      </c>
      <c r="AG42" s="252">
        <v>0.14799999999999999</v>
      </c>
      <c r="AH42" s="252">
        <v>0.14899999999999999</v>
      </c>
      <c r="AI42" s="252">
        <v>0.15</v>
      </c>
      <c r="AJ42" s="252">
        <v>0.151</v>
      </c>
      <c r="AK42" s="252">
        <v>0.152</v>
      </c>
      <c r="AL42" s="252">
        <v>0.153</v>
      </c>
      <c r="AM42" s="252">
        <v>0.12</v>
      </c>
      <c r="AN42" s="252">
        <v>0.12</v>
      </c>
      <c r="AO42" s="252">
        <v>0.12</v>
      </c>
      <c r="AP42" s="252">
        <v>0.12</v>
      </c>
      <c r="AQ42" s="252">
        <v>0.12</v>
      </c>
      <c r="AR42" s="252">
        <v>0.12</v>
      </c>
      <c r="AS42" s="252">
        <v>0.12</v>
      </c>
      <c r="AT42" s="252">
        <v>0.12</v>
      </c>
      <c r="AU42" s="252">
        <v>0.13</v>
      </c>
      <c r="AV42" s="252">
        <v>0.14000000000000001</v>
      </c>
      <c r="AW42" s="252">
        <v>0.14000000000000001</v>
      </c>
      <c r="AX42" s="252">
        <v>0.1404658</v>
      </c>
      <c r="AY42" s="252">
        <v>0.16047404010999999</v>
      </c>
      <c r="AZ42" s="252">
        <v>0.17047404011</v>
      </c>
      <c r="BA42" s="409">
        <v>0.18047404011000001</v>
      </c>
      <c r="BB42" s="409">
        <v>0.18047404011000001</v>
      </c>
      <c r="BC42" s="409">
        <v>0.18047404011000001</v>
      </c>
      <c r="BD42" s="409">
        <v>0.18047404011000001</v>
      </c>
      <c r="BE42" s="409">
        <v>0.18047404011000001</v>
      </c>
      <c r="BF42" s="409">
        <v>0.18047404011000001</v>
      </c>
      <c r="BG42" s="409">
        <v>0.18047404011000001</v>
      </c>
      <c r="BH42" s="409">
        <v>0.18047404011000001</v>
      </c>
      <c r="BI42" s="409">
        <v>0.18047404011000001</v>
      </c>
      <c r="BJ42" s="409">
        <v>0.18047404011000001</v>
      </c>
      <c r="BK42" s="409">
        <v>0.18047404011000001</v>
      </c>
      <c r="BL42" s="409">
        <v>0.18047404011000001</v>
      </c>
      <c r="BM42" s="409">
        <v>0.18047404011000001</v>
      </c>
      <c r="BN42" s="409">
        <v>0.18047404011000001</v>
      </c>
      <c r="BO42" s="409">
        <v>0.18047404011000001</v>
      </c>
      <c r="BP42" s="409">
        <v>0.18047404011000001</v>
      </c>
      <c r="BQ42" s="409">
        <v>0.18047404011000001</v>
      </c>
      <c r="BR42" s="409">
        <v>0.18047404011000001</v>
      </c>
      <c r="BS42" s="409">
        <v>0.18047404011000001</v>
      </c>
      <c r="BT42" s="409">
        <v>0.18047404011000001</v>
      </c>
      <c r="BU42" s="409">
        <v>0.18047404011000001</v>
      </c>
      <c r="BV42" s="409">
        <v>0.18047404011000001</v>
      </c>
    </row>
    <row r="43" spans="1:74" ht="11.1" customHeight="1" x14ac:dyDescent="0.2">
      <c r="C43" s="223"/>
      <c r="D43" s="223"/>
      <c r="E43" s="223"/>
      <c r="F43" s="223"/>
      <c r="G43" s="223"/>
      <c r="H43" s="223"/>
      <c r="I43" s="223"/>
      <c r="J43" s="223"/>
      <c r="K43" s="223"/>
      <c r="L43" s="223"/>
      <c r="M43" s="223"/>
      <c r="N43" s="223"/>
      <c r="O43" s="223"/>
      <c r="P43" s="223"/>
      <c r="Q43" s="223"/>
      <c r="R43" s="223"/>
      <c r="S43" s="223"/>
      <c r="T43" s="223"/>
      <c r="U43" s="223"/>
      <c r="V43" s="223"/>
      <c r="W43" s="223"/>
      <c r="X43" s="223"/>
      <c r="Y43" s="223"/>
      <c r="Z43" s="223"/>
      <c r="AA43" s="223"/>
      <c r="AB43" s="223"/>
      <c r="AC43" s="223"/>
      <c r="AD43" s="223"/>
      <c r="AE43" s="223"/>
      <c r="AF43" s="223"/>
      <c r="AG43" s="223"/>
      <c r="AH43" s="223"/>
      <c r="AI43" s="223"/>
      <c r="AJ43" s="223"/>
      <c r="AK43" s="223"/>
      <c r="AL43" s="223"/>
      <c r="AM43" s="223"/>
      <c r="AN43" s="223"/>
      <c r="AO43" s="223"/>
      <c r="AP43" s="223"/>
      <c r="AQ43" s="223"/>
      <c r="AR43" s="223"/>
      <c r="AS43" s="223"/>
      <c r="AT43" s="223"/>
      <c r="AU43" s="223"/>
      <c r="AV43" s="223"/>
      <c r="AW43" s="223"/>
      <c r="AX43" s="223"/>
      <c r="AY43" s="223"/>
      <c r="AZ43" s="223"/>
      <c r="BA43" s="410"/>
      <c r="BB43" s="410"/>
      <c r="BC43" s="410"/>
      <c r="BD43" s="410"/>
      <c r="BE43" s="410"/>
      <c r="BF43" s="410"/>
      <c r="BG43" s="410"/>
      <c r="BH43" s="410"/>
      <c r="BI43" s="410"/>
      <c r="BJ43" s="410"/>
      <c r="BK43" s="410"/>
      <c r="BL43" s="410"/>
      <c r="BM43" s="410"/>
      <c r="BN43" s="410"/>
      <c r="BO43" s="410"/>
      <c r="BP43" s="410"/>
      <c r="BQ43" s="410"/>
      <c r="BR43" s="410"/>
      <c r="BS43" s="410"/>
      <c r="BT43" s="410"/>
      <c r="BU43" s="410"/>
      <c r="BV43" s="410"/>
    </row>
    <row r="44" spans="1:74" ht="11.1" customHeight="1" x14ac:dyDescent="0.2">
      <c r="A44" s="162" t="s">
        <v>499</v>
      </c>
      <c r="B44" s="172" t="s">
        <v>85</v>
      </c>
      <c r="C44" s="252">
        <v>60.117723386999998</v>
      </c>
      <c r="D44" s="252">
        <v>60.132456142999999</v>
      </c>
      <c r="E44" s="252">
        <v>60.384590418999998</v>
      </c>
      <c r="F44" s="252">
        <v>60.26426</v>
      </c>
      <c r="G44" s="252">
        <v>60.201873290000002</v>
      </c>
      <c r="H44" s="252">
        <v>60.474380666999998</v>
      </c>
      <c r="I44" s="252">
        <v>60.889074677000004</v>
      </c>
      <c r="J44" s="252">
        <v>61.108741418999998</v>
      </c>
      <c r="K44" s="252">
        <v>60.484597667000003</v>
      </c>
      <c r="L44" s="252">
        <v>60.941420290000003</v>
      </c>
      <c r="M44" s="252">
        <v>61.124764667000001</v>
      </c>
      <c r="N44" s="252">
        <v>61.105677032000003</v>
      </c>
      <c r="O44" s="252">
        <v>60.530112709999997</v>
      </c>
      <c r="P44" s="252">
        <v>60.140325378999997</v>
      </c>
      <c r="Q44" s="252">
        <v>60.042076129000002</v>
      </c>
      <c r="R44" s="252">
        <v>59.644830667000001</v>
      </c>
      <c r="S44" s="252">
        <v>59.292650096999999</v>
      </c>
      <c r="T44" s="252">
        <v>59.368003999999999</v>
      </c>
      <c r="U44" s="252">
        <v>60.217631548</v>
      </c>
      <c r="V44" s="252">
        <v>59.331823677000003</v>
      </c>
      <c r="W44" s="252">
        <v>59.444057333000003</v>
      </c>
      <c r="X44" s="252">
        <v>60.325224902999999</v>
      </c>
      <c r="Y44" s="252">
        <v>61.059851332999997</v>
      </c>
      <c r="Z44" s="252">
        <v>60.198996387000001</v>
      </c>
      <c r="AA44" s="252">
        <v>60.031762419000003</v>
      </c>
      <c r="AB44" s="252">
        <v>60.386737285999999</v>
      </c>
      <c r="AC44" s="252">
        <v>60.229606709999999</v>
      </c>
      <c r="AD44" s="252">
        <v>59.836956999999998</v>
      </c>
      <c r="AE44" s="252">
        <v>60.295611387000001</v>
      </c>
      <c r="AF44" s="252">
        <v>60.628020333000002</v>
      </c>
      <c r="AG44" s="252">
        <v>61.121324676999997</v>
      </c>
      <c r="AH44" s="252">
        <v>60.572149289999999</v>
      </c>
      <c r="AI44" s="252">
        <v>60.507933999999999</v>
      </c>
      <c r="AJ44" s="252">
        <v>61.363436354999997</v>
      </c>
      <c r="AK44" s="252">
        <v>62.106449333</v>
      </c>
      <c r="AL44" s="252">
        <v>61.462689386999998</v>
      </c>
      <c r="AM44" s="252">
        <v>61.367300452000002</v>
      </c>
      <c r="AN44" s="252">
        <v>61.720161714</v>
      </c>
      <c r="AO44" s="252">
        <v>62.060441773999997</v>
      </c>
      <c r="AP44" s="252">
        <v>62.284395000000004</v>
      </c>
      <c r="AQ44" s="252">
        <v>62.401832839000001</v>
      </c>
      <c r="AR44" s="252">
        <v>63.089711667000003</v>
      </c>
      <c r="AS44" s="252">
        <v>63.899223161000002</v>
      </c>
      <c r="AT44" s="252">
        <v>64.019633967999994</v>
      </c>
      <c r="AU44" s="252">
        <v>63.845270667000001</v>
      </c>
      <c r="AV44" s="252">
        <v>64.487368161000006</v>
      </c>
      <c r="AW44" s="252">
        <v>64.565334332999996</v>
      </c>
      <c r="AX44" s="252">
        <v>64.845993385</v>
      </c>
      <c r="AY44" s="252">
        <v>64.092154096000002</v>
      </c>
      <c r="AZ44" s="252">
        <v>64.427210348000003</v>
      </c>
      <c r="BA44" s="409">
        <v>64.730930720999993</v>
      </c>
      <c r="BB44" s="409">
        <v>65.209075358000007</v>
      </c>
      <c r="BC44" s="409">
        <v>65.501092577999998</v>
      </c>
      <c r="BD44" s="409">
        <v>65.919255382000003</v>
      </c>
      <c r="BE44" s="409">
        <v>66.134592561999995</v>
      </c>
      <c r="BF44" s="409">
        <v>65.795162570000002</v>
      </c>
      <c r="BG44" s="409">
        <v>66.196720986000003</v>
      </c>
      <c r="BH44" s="409">
        <v>66.365345327</v>
      </c>
      <c r="BI44" s="409">
        <v>66.618734173000007</v>
      </c>
      <c r="BJ44" s="409">
        <v>66.402910309999996</v>
      </c>
      <c r="BK44" s="409">
        <v>66.406493933999997</v>
      </c>
      <c r="BL44" s="409">
        <v>66.391410617999995</v>
      </c>
      <c r="BM44" s="409">
        <v>66.781619382000002</v>
      </c>
      <c r="BN44" s="409">
        <v>67.508082543</v>
      </c>
      <c r="BO44" s="409">
        <v>67.700110885000001</v>
      </c>
      <c r="BP44" s="409">
        <v>68.003352464000002</v>
      </c>
      <c r="BQ44" s="409">
        <v>68.068344608999993</v>
      </c>
      <c r="BR44" s="409">
        <v>67.955659272000005</v>
      </c>
      <c r="BS44" s="409">
        <v>68.093347828000006</v>
      </c>
      <c r="BT44" s="409">
        <v>68.362249360999996</v>
      </c>
      <c r="BU44" s="409">
        <v>68.621826694999996</v>
      </c>
      <c r="BV44" s="409">
        <v>68.383532990000006</v>
      </c>
    </row>
    <row r="45" spans="1:74" ht="11.1" customHeight="1" x14ac:dyDescent="0.2">
      <c r="B45" s="17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409"/>
      <c r="BB45" s="409"/>
      <c r="BC45" s="409"/>
      <c r="BD45" s="409"/>
      <c r="BE45" s="409"/>
      <c r="BF45" s="409"/>
      <c r="BG45" s="409"/>
      <c r="BH45" s="409"/>
      <c r="BI45" s="409"/>
      <c r="BJ45" s="409"/>
      <c r="BK45" s="409"/>
      <c r="BL45" s="409"/>
      <c r="BM45" s="409"/>
      <c r="BN45" s="409"/>
      <c r="BO45" s="409"/>
      <c r="BP45" s="409"/>
      <c r="BQ45" s="409"/>
      <c r="BR45" s="409"/>
      <c r="BS45" s="409"/>
      <c r="BT45" s="409"/>
      <c r="BU45" s="409"/>
      <c r="BV45" s="409"/>
    </row>
    <row r="46" spans="1:74" ht="11.1" customHeight="1" x14ac:dyDescent="0.2">
      <c r="A46" s="162" t="s">
        <v>498</v>
      </c>
      <c r="B46" s="172" t="s">
        <v>507</v>
      </c>
      <c r="C46" s="252">
        <v>5.2070649363000001</v>
      </c>
      <c r="D46" s="252">
        <v>5.1873295968999997</v>
      </c>
      <c r="E46" s="252">
        <v>5.1521638657000004</v>
      </c>
      <c r="F46" s="252">
        <v>5.2028163739000002</v>
      </c>
      <c r="G46" s="252">
        <v>5.2638802974000001</v>
      </c>
      <c r="H46" s="252">
        <v>5.0806269250999998</v>
      </c>
      <c r="I46" s="252">
        <v>5.1390405397999999</v>
      </c>
      <c r="J46" s="252">
        <v>4.9514371129999999</v>
      </c>
      <c r="K46" s="252">
        <v>5.1998308208999999</v>
      </c>
      <c r="L46" s="252">
        <v>5.1808116494999998</v>
      </c>
      <c r="M46" s="252">
        <v>5.1621992448</v>
      </c>
      <c r="N46" s="252">
        <v>5.1576905531000001</v>
      </c>
      <c r="O46" s="252">
        <v>5.1981279293</v>
      </c>
      <c r="P46" s="252">
        <v>5.1471542231000003</v>
      </c>
      <c r="Q46" s="252">
        <v>5.2929477905000004</v>
      </c>
      <c r="R46" s="252">
        <v>5.2739958289000004</v>
      </c>
      <c r="S46" s="252">
        <v>5.1217564726000004</v>
      </c>
      <c r="T46" s="252">
        <v>5.1203173673000002</v>
      </c>
      <c r="U46" s="252">
        <v>5.2392952817999996</v>
      </c>
      <c r="V46" s="252">
        <v>5.2369147582000002</v>
      </c>
      <c r="W46" s="252">
        <v>5.1884828460000003</v>
      </c>
      <c r="X46" s="252">
        <v>5.2519527522000002</v>
      </c>
      <c r="Y46" s="252">
        <v>5.3380980945000003</v>
      </c>
      <c r="Z46" s="252">
        <v>5.2211903383999996</v>
      </c>
      <c r="AA46" s="252">
        <v>5.3805263731000004</v>
      </c>
      <c r="AB46" s="252">
        <v>5.2996078620000002</v>
      </c>
      <c r="AC46" s="252">
        <v>5.1886943590000003</v>
      </c>
      <c r="AD46" s="252">
        <v>5.3216453429000001</v>
      </c>
      <c r="AE46" s="252">
        <v>5.2968187780999996</v>
      </c>
      <c r="AF46" s="252">
        <v>5.2548139274999999</v>
      </c>
      <c r="AG46" s="252">
        <v>5.2692641030000003</v>
      </c>
      <c r="AH46" s="252">
        <v>5.2011052239</v>
      </c>
      <c r="AI46" s="252">
        <v>5.2189464888000003</v>
      </c>
      <c r="AJ46" s="252">
        <v>5.1520090206000004</v>
      </c>
      <c r="AK46" s="252">
        <v>5.2548125971999999</v>
      </c>
      <c r="AL46" s="252">
        <v>5.3143008478000002</v>
      </c>
      <c r="AM46" s="252">
        <v>5.3483746774999998</v>
      </c>
      <c r="AN46" s="252">
        <v>5.3614310431999996</v>
      </c>
      <c r="AO46" s="252">
        <v>5.2907981049000004</v>
      </c>
      <c r="AP46" s="252">
        <v>5.2504736693999998</v>
      </c>
      <c r="AQ46" s="252">
        <v>5.2359924999</v>
      </c>
      <c r="AR46" s="252">
        <v>5.2853101011000003</v>
      </c>
      <c r="AS46" s="252">
        <v>5.2751442677</v>
      </c>
      <c r="AT46" s="252">
        <v>5.2886728677999999</v>
      </c>
      <c r="AU46" s="252">
        <v>5.326371</v>
      </c>
      <c r="AV46" s="252">
        <v>5.326371</v>
      </c>
      <c r="AW46" s="252">
        <v>5.326371</v>
      </c>
      <c r="AX46" s="252">
        <v>5.4129670441000002</v>
      </c>
      <c r="AY46" s="252">
        <v>5.4674693007000004</v>
      </c>
      <c r="AZ46" s="252">
        <v>5.4472470779000002</v>
      </c>
      <c r="BA46" s="409">
        <v>5.4276377510999998</v>
      </c>
      <c r="BB46" s="409">
        <v>5.4082205656999998</v>
      </c>
      <c r="BC46" s="409">
        <v>5.3797864104000004</v>
      </c>
      <c r="BD46" s="409">
        <v>5.3635017136999998</v>
      </c>
      <c r="BE46" s="409">
        <v>5.3461254081999998</v>
      </c>
      <c r="BF46" s="409">
        <v>5.3284661760000001</v>
      </c>
      <c r="BG46" s="409">
        <v>5.3108712784999996</v>
      </c>
      <c r="BH46" s="409">
        <v>5.3031248128000001</v>
      </c>
      <c r="BI46" s="409">
        <v>5.2859413970000002</v>
      </c>
      <c r="BJ46" s="409">
        <v>5.2688323867999998</v>
      </c>
      <c r="BK46" s="409">
        <v>5.2291476614999999</v>
      </c>
      <c r="BL46" s="409">
        <v>5.2119146566000003</v>
      </c>
      <c r="BM46" s="409">
        <v>5.1942843251999999</v>
      </c>
      <c r="BN46" s="409">
        <v>5.1768074359999998</v>
      </c>
      <c r="BO46" s="409">
        <v>5.1593035759000001</v>
      </c>
      <c r="BP46" s="409">
        <v>5.1419678342999999</v>
      </c>
      <c r="BQ46" s="409">
        <v>5.1245319255000004</v>
      </c>
      <c r="BR46" s="409">
        <v>5.1068156627999999</v>
      </c>
      <c r="BS46" s="409">
        <v>5.1091742365000004</v>
      </c>
      <c r="BT46" s="409">
        <v>5.1113527469999998</v>
      </c>
      <c r="BU46" s="409">
        <v>5.1141102209999998</v>
      </c>
      <c r="BV46" s="409">
        <v>5.1819426205000001</v>
      </c>
    </row>
    <row r="47" spans="1:74" ht="11.1" customHeight="1" x14ac:dyDescent="0.2">
      <c r="A47" s="162" t="s">
        <v>500</v>
      </c>
      <c r="B47" s="172" t="s">
        <v>508</v>
      </c>
      <c r="C47" s="252">
        <v>65.324788323000007</v>
      </c>
      <c r="D47" s="252">
        <v>65.31978574</v>
      </c>
      <c r="E47" s="252">
        <v>65.536754285000001</v>
      </c>
      <c r="F47" s="252">
        <v>65.467076374000001</v>
      </c>
      <c r="G47" s="252">
        <v>65.465753587999998</v>
      </c>
      <c r="H47" s="252">
        <v>65.555007591999995</v>
      </c>
      <c r="I47" s="252">
        <v>66.028115217000007</v>
      </c>
      <c r="J47" s="252">
        <v>66.060178531999995</v>
      </c>
      <c r="K47" s="252">
        <v>65.684428487999995</v>
      </c>
      <c r="L47" s="252">
        <v>66.122231940000006</v>
      </c>
      <c r="M47" s="252">
        <v>66.286963911000001</v>
      </c>
      <c r="N47" s="252">
        <v>66.263367584999997</v>
      </c>
      <c r="O47" s="252">
        <v>65.728240639000006</v>
      </c>
      <c r="P47" s="252">
        <v>65.287479602000005</v>
      </c>
      <c r="Q47" s="252">
        <v>65.335023919999998</v>
      </c>
      <c r="R47" s="252">
        <v>64.918826495999994</v>
      </c>
      <c r="S47" s="252">
        <v>64.414406568999993</v>
      </c>
      <c r="T47" s="252">
        <v>64.488321366999998</v>
      </c>
      <c r="U47" s="252">
        <v>65.45692683</v>
      </c>
      <c r="V47" s="252">
        <v>64.568738436000004</v>
      </c>
      <c r="W47" s="252">
        <v>64.632540179000003</v>
      </c>
      <c r="X47" s="252">
        <v>65.577177655</v>
      </c>
      <c r="Y47" s="252">
        <v>66.397949428000004</v>
      </c>
      <c r="Z47" s="252">
        <v>65.420186724999994</v>
      </c>
      <c r="AA47" s="252">
        <v>65.412288791999998</v>
      </c>
      <c r="AB47" s="252">
        <v>65.686345148000001</v>
      </c>
      <c r="AC47" s="252">
        <v>65.418301068999995</v>
      </c>
      <c r="AD47" s="252">
        <v>65.158602342999998</v>
      </c>
      <c r="AE47" s="252">
        <v>65.592430164999996</v>
      </c>
      <c r="AF47" s="252">
        <v>65.882834260999999</v>
      </c>
      <c r="AG47" s="252">
        <v>66.390588780000002</v>
      </c>
      <c r="AH47" s="252">
        <v>65.773254514000001</v>
      </c>
      <c r="AI47" s="252">
        <v>65.726880488999996</v>
      </c>
      <c r="AJ47" s="252">
        <v>66.515445374999999</v>
      </c>
      <c r="AK47" s="252">
        <v>67.361261931000001</v>
      </c>
      <c r="AL47" s="252">
        <v>66.776990235</v>
      </c>
      <c r="AM47" s="252">
        <v>66.715675129000005</v>
      </c>
      <c r="AN47" s="252">
        <v>67.081592757999999</v>
      </c>
      <c r="AO47" s="252">
        <v>67.351239879000005</v>
      </c>
      <c r="AP47" s="252">
        <v>67.534868669000005</v>
      </c>
      <c r="AQ47" s="252">
        <v>67.637825339000003</v>
      </c>
      <c r="AR47" s="252">
        <v>68.375021767999996</v>
      </c>
      <c r="AS47" s="252">
        <v>69.174367429</v>
      </c>
      <c r="AT47" s="252">
        <v>69.308306836</v>
      </c>
      <c r="AU47" s="252">
        <v>69.171641667000003</v>
      </c>
      <c r="AV47" s="252">
        <v>69.813739161000001</v>
      </c>
      <c r="AW47" s="252">
        <v>69.891705333000004</v>
      </c>
      <c r="AX47" s="252">
        <v>70.258960428999998</v>
      </c>
      <c r="AY47" s="252">
        <v>69.559623396000006</v>
      </c>
      <c r="AZ47" s="252">
        <v>69.874457426000006</v>
      </c>
      <c r="BA47" s="409">
        <v>70.158568471999999</v>
      </c>
      <c r="BB47" s="409">
        <v>70.617295923</v>
      </c>
      <c r="BC47" s="409">
        <v>70.880878988000006</v>
      </c>
      <c r="BD47" s="409">
        <v>71.282757095999997</v>
      </c>
      <c r="BE47" s="409">
        <v>71.480717970000001</v>
      </c>
      <c r="BF47" s="409">
        <v>71.123628745999994</v>
      </c>
      <c r="BG47" s="409">
        <v>71.507592265</v>
      </c>
      <c r="BH47" s="409">
        <v>71.668470139999997</v>
      </c>
      <c r="BI47" s="409">
        <v>71.904675569999995</v>
      </c>
      <c r="BJ47" s="409">
        <v>71.671742695999995</v>
      </c>
      <c r="BK47" s="409">
        <v>71.635641595999999</v>
      </c>
      <c r="BL47" s="409">
        <v>71.603325275000003</v>
      </c>
      <c r="BM47" s="409">
        <v>71.975903707000001</v>
      </c>
      <c r="BN47" s="409">
        <v>72.684889979000005</v>
      </c>
      <c r="BO47" s="409">
        <v>72.859414461</v>
      </c>
      <c r="BP47" s="409">
        <v>73.145320299000005</v>
      </c>
      <c r="BQ47" s="409">
        <v>73.192876534999996</v>
      </c>
      <c r="BR47" s="409">
        <v>73.062474934999997</v>
      </c>
      <c r="BS47" s="409">
        <v>73.202522064999997</v>
      </c>
      <c r="BT47" s="409">
        <v>73.473602107999994</v>
      </c>
      <c r="BU47" s="409">
        <v>73.735936916</v>
      </c>
      <c r="BV47" s="409">
        <v>73.565475610999997</v>
      </c>
    </row>
    <row r="48" spans="1:74" ht="11.1" customHeight="1" x14ac:dyDescent="0.2">
      <c r="B48" s="17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c r="AA48" s="252"/>
      <c r="AB48" s="252"/>
      <c r="AC48" s="252"/>
      <c r="AD48" s="252"/>
      <c r="AE48" s="252"/>
      <c r="AF48" s="252"/>
      <c r="AG48" s="252"/>
      <c r="AH48" s="252"/>
      <c r="AI48" s="252"/>
      <c r="AJ48" s="252"/>
      <c r="AK48" s="252"/>
      <c r="AL48" s="252"/>
      <c r="AM48" s="252"/>
      <c r="AN48" s="252"/>
      <c r="AO48" s="252"/>
      <c r="AP48" s="252"/>
      <c r="AQ48" s="252"/>
      <c r="AR48" s="252"/>
      <c r="AS48" s="252"/>
      <c r="AT48" s="252"/>
      <c r="AU48" s="252"/>
      <c r="AV48" s="252"/>
      <c r="AW48" s="252"/>
      <c r="AX48" s="252"/>
      <c r="AY48" s="252"/>
      <c r="AZ48" s="252"/>
      <c r="BA48" s="409"/>
      <c r="BB48" s="409"/>
      <c r="BC48" s="409"/>
      <c r="BD48" s="409"/>
      <c r="BE48" s="409"/>
      <c r="BF48" s="409"/>
      <c r="BG48" s="409"/>
      <c r="BH48" s="409"/>
      <c r="BI48" s="409"/>
      <c r="BJ48" s="409"/>
      <c r="BK48" s="409"/>
      <c r="BL48" s="409"/>
      <c r="BM48" s="409"/>
      <c r="BN48" s="409"/>
      <c r="BO48" s="409"/>
      <c r="BP48" s="409"/>
      <c r="BQ48" s="409"/>
      <c r="BR48" s="409"/>
      <c r="BS48" s="409"/>
      <c r="BT48" s="409"/>
      <c r="BU48" s="409"/>
      <c r="BV48" s="409"/>
    </row>
    <row r="49" spans="1:74" ht="11.1" customHeight="1" x14ac:dyDescent="0.2">
      <c r="A49" s="162" t="s">
        <v>1107</v>
      </c>
      <c r="B49" s="174" t="s">
        <v>1108</v>
      </c>
      <c r="C49" s="253">
        <v>0.253</v>
      </c>
      <c r="D49" s="253">
        <v>0.25900000000000001</v>
      </c>
      <c r="E49" s="253">
        <v>0.30099999999999999</v>
      </c>
      <c r="F49" s="253">
        <v>0.505</v>
      </c>
      <c r="G49" s="253">
        <v>0.46300000000000002</v>
      </c>
      <c r="H49" s="253">
        <v>0.41599999999999998</v>
      </c>
      <c r="I49" s="253">
        <v>0.39129032258000002</v>
      </c>
      <c r="J49" s="253">
        <v>0.32</v>
      </c>
      <c r="K49" s="253">
        <v>0.5</v>
      </c>
      <c r="L49" s="253">
        <v>0.31467741934999999</v>
      </c>
      <c r="M49" s="253">
        <v>0.36199999999999999</v>
      </c>
      <c r="N49" s="253">
        <v>0.34699999999999998</v>
      </c>
      <c r="O49" s="253">
        <v>0.37</v>
      </c>
      <c r="P49" s="253">
        <v>0.3775</v>
      </c>
      <c r="Q49" s="253">
        <v>0.39400000000000002</v>
      </c>
      <c r="R49" s="253">
        <v>0.374</v>
      </c>
      <c r="S49" s="253">
        <v>1.089</v>
      </c>
      <c r="T49" s="253">
        <v>0.79400000000000004</v>
      </c>
      <c r="U49" s="253">
        <v>0.45500000000000002</v>
      </c>
      <c r="V49" s="253">
        <v>0.35713632258</v>
      </c>
      <c r="W49" s="253">
        <v>0.437</v>
      </c>
      <c r="X49" s="253">
        <v>0.32500000000000001</v>
      </c>
      <c r="Y49" s="253">
        <v>0.375</v>
      </c>
      <c r="Z49" s="253">
        <v>0.33500000000000002</v>
      </c>
      <c r="AA49" s="253">
        <v>0.43887096774000001</v>
      </c>
      <c r="AB49" s="253">
        <v>0.33714285713999997</v>
      </c>
      <c r="AC49" s="253">
        <v>0.50700000000000001</v>
      </c>
      <c r="AD49" s="253">
        <v>0.75133333332999996</v>
      </c>
      <c r="AE49" s="253">
        <v>0.68</v>
      </c>
      <c r="AF49" s="253">
        <v>0.60333333333000005</v>
      </c>
      <c r="AG49" s="253">
        <v>0.54241935484000003</v>
      </c>
      <c r="AH49" s="253">
        <v>0.71399999999999997</v>
      </c>
      <c r="AI49" s="253">
        <v>0.63300000000000001</v>
      </c>
      <c r="AJ49" s="253">
        <v>0.61632258065000001</v>
      </c>
      <c r="AK49" s="253">
        <v>0.35499999999999998</v>
      </c>
      <c r="AL49" s="253">
        <v>0.64798387096999999</v>
      </c>
      <c r="AM49" s="253">
        <v>0.44577419354999998</v>
      </c>
      <c r="AN49" s="253">
        <v>0.55012499999999998</v>
      </c>
      <c r="AO49" s="253">
        <v>0.58350000000000002</v>
      </c>
      <c r="AP49" s="253">
        <v>0.40150000000000002</v>
      </c>
      <c r="AQ49" s="253">
        <v>0.3705</v>
      </c>
      <c r="AR49" s="253">
        <v>0.4365</v>
      </c>
      <c r="AS49" s="253">
        <v>0.26548387096999998</v>
      </c>
      <c r="AT49" s="253">
        <v>0.27294354839000001</v>
      </c>
      <c r="AU49" s="253">
        <v>0.36399999999999999</v>
      </c>
      <c r="AV49" s="253">
        <v>0.39514516128999999</v>
      </c>
      <c r="AW49" s="253">
        <v>0.39500000000000002</v>
      </c>
      <c r="AX49" s="253">
        <v>0.51374193548000002</v>
      </c>
      <c r="AY49" s="253">
        <v>0.34200000000000003</v>
      </c>
      <c r="AZ49" s="253">
        <v>0.45100000000000001</v>
      </c>
      <c r="BA49" s="631" t="s">
        <v>1368</v>
      </c>
      <c r="BB49" s="631" t="s">
        <v>1368</v>
      </c>
      <c r="BC49" s="631" t="s">
        <v>1368</v>
      </c>
      <c r="BD49" s="631" t="s">
        <v>1368</v>
      </c>
      <c r="BE49" s="631" t="s">
        <v>1368</v>
      </c>
      <c r="BF49" s="631" t="s">
        <v>1368</v>
      </c>
      <c r="BG49" s="631" t="s">
        <v>1368</v>
      </c>
      <c r="BH49" s="631" t="s">
        <v>1368</v>
      </c>
      <c r="BI49" s="631" t="s">
        <v>1368</v>
      </c>
      <c r="BJ49" s="631" t="s">
        <v>1368</v>
      </c>
      <c r="BK49" s="631" t="s">
        <v>1368</v>
      </c>
      <c r="BL49" s="631" t="s">
        <v>1368</v>
      </c>
      <c r="BM49" s="631" t="s">
        <v>1368</v>
      </c>
      <c r="BN49" s="631" t="s">
        <v>1368</v>
      </c>
      <c r="BO49" s="631" t="s">
        <v>1368</v>
      </c>
      <c r="BP49" s="631" t="s">
        <v>1368</v>
      </c>
      <c r="BQ49" s="631" t="s">
        <v>1368</v>
      </c>
      <c r="BR49" s="631" t="s">
        <v>1368</v>
      </c>
      <c r="BS49" s="631" t="s">
        <v>1368</v>
      </c>
      <c r="BT49" s="631" t="s">
        <v>1368</v>
      </c>
      <c r="BU49" s="631" t="s">
        <v>1368</v>
      </c>
      <c r="BV49" s="631" t="s">
        <v>1368</v>
      </c>
    </row>
    <row r="50" spans="1:74" ht="11.1" customHeight="1" x14ac:dyDescent="0.2">
      <c r="B50" s="17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c r="AA50" s="252"/>
      <c r="AB50" s="252"/>
      <c r="AC50" s="252"/>
      <c r="AD50" s="252"/>
      <c r="AE50" s="252"/>
      <c r="AF50" s="252"/>
      <c r="AG50" s="252"/>
      <c r="AH50" s="252"/>
      <c r="AI50" s="252"/>
      <c r="AJ50" s="252"/>
      <c r="AK50" s="252"/>
      <c r="AL50" s="252"/>
      <c r="AM50" s="252"/>
      <c r="AN50" s="252"/>
      <c r="AO50" s="252"/>
      <c r="AP50" s="252"/>
      <c r="AQ50" s="252"/>
      <c r="AR50" s="252"/>
      <c r="AS50" s="252"/>
      <c r="AT50" s="252"/>
      <c r="AU50" s="252"/>
      <c r="AV50" s="252"/>
      <c r="AW50" s="252"/>
      <c r="AX50" s="252"/>
      <c r="AY50" s="252"/>
      <c r="AZ50" s="252"/>
      <c r="BA50" s="252"/>
      <c r="BB50" s="409"/>
      <c r="BC50" s="409"/>
      <c r="BD50" s="252"/>
      <c r="BE50" s="252"/>
      <c r="BF50" s="252"/>
      <c r="BG50" s="409"/>
      <c r="BH50" s="409"/>
      <c r="BI50" s="409"/>
      <c r="BJ50" s="409"/>
      <c r="BK50" s="409"/>
      <c r="BL50" s="409"/>
      <c r="BM50" s="409"/>
      <c r="BN50" s="409"/>
      <c r="BO50" s="409"/>
      <c r="BP50" s="409"/>
      <c r="BQ50" s="409"/>
      <c r="BR50" s="409"/>
      <c r="BS50" s="409"/>
      <c r="BT50" s="409"/>
      <c r="BU50" s="409"/>
      <c r="BV50" s="409"/>
    </row>
    <row r="51" spans="1:74" ht="11.1" customHeight="1" x14ac:dyDescent="0.2">
      <c r="BK51" s="411"/>
      <c r="BL51" s="411"/>
      <c r="BM51" s="411"/>
      <c r="BN51" s="411"/>
      <c r="BO51" s="411"/>
      <c r="BP51" s="411"/>
      <c r="BQ51" s="411"/>
      <c r="BR51" s="411"/>
      <c r="BS51" s="411"/>
      <c r="BT51" s="411"/>
      <c r="BU51" s="411"/>
      <c r="BV51" s="411"/>
    </row>
    <row r="52" spans="1:74" ht="12" customHeight="1" x14ac:dyDescent="0.2">
      <c r="B52" s="859" t="s">
        <v>1003</v>
      </c>
      <c r="C52" s="782"/>
      <c r="D52" s="782"/>
      <c r="E52" s="782"/>
      <c r="F52" s="782"/>
      <c r="G52" s="782"/>
      <c r="H52" s="782"/>
      <c r="I52" s="782"/>
      <c r="J52" s="782"/>
      <c r="K52" s="782"/>
      <c r="L52" s="782"/>
      <c r="M52" s="782"/>
      <c r="N52" s="782"/>
      <c r="O52" s="782"/>
      <c r="P52" s="782"/>
      <c r="Q52" s="782"/>
    </row>
    <row r="53" spans="1:74" ht="12" customHeight="1" x14ac:dyDescent="0.2">
      <c r="B53" s="815" t="s">
        <v>1367</v>
      </c>
      <c r="C53" s="815"/>
      <c r="D53" s="815"/>
      <c r="E53" s="815"/>
      <c r="F53" s="815"/>
      <c r="G53" s="815"/>
      <c r="H53" s="815"/>
      <c r="I53" s="815"/>
      <c r="J53" s="815"/>
      <c r="K53" s="815"/>
      <c r="L53" s="815"/>
      <c r="M53" s="815"/>
      <c r="N53" s="815"/>
      <c r="O53" s="815"/>
      <c r="P53" s="815"/>
      <c r="Q53" s="815"/>
      <c r="R53" s="815"/>
    </row>
    <row r="54" spans="1:74" s="440" customFormat="1" ht="12" customHeight="1" x14ac:dyDescent="0.2">
      <c r="A54" s="441"/>
      <c r="B54" s="815" t="s">
        <v>1363</v>
      </c>
      <c r="C54" s="815"/>
      <c r="D54" s="815"/>
      <c r="E54" s="815"/>
      <c r="F54" s="815"/>
      <c r="G54" s="815"/>
      <c r="H54" s="815"/>
      <c r="I54" s="815"/>
      <c r="J54" s="815"/>
      <c r="K54" s="815"/>
      <c r="L54" s="815"/>
      <c r="M54" s="815"/>
      <c r="N54" s="815"/>
      <c r="O54" s="815"/>
      <c r="P54" s="815"/>
      <c r="Q54" s="815"/>
      <c r="R54" s="780"/>
      <c r="AY54" s="536"/>
      <c r="AZ54" s="536"/>
      <c r="BA54" s="536"/>
      <c r="BB54" s="536"/>
      <c r="BC54" s="536"/>
      <c r="BD54" s="649"/>
      <c r="BE54" s="649"/>
      <c r="BF54" s="649"/>
      <c r="BG54" s="536"/>
      <c r="BH54" s="536"/>
      <c r="BI54" s="536"/>
      <c r="BJ54" s="536"/>
    </row>
    <row r="55" spans="1:74" s="440" customFormat="1" ht="12" customHeight="1" x14ac:dyDescent="0.2">
      <c r="A55" s="441"/>
      <c r="B55" s="803" t="s">
        <v>483</v>
      </c>
      <c r="C55" s="804"/>
      <c r="D55" s="804"/>
      <c r="E55" s="804"/>
      <c r="F55" s="804"/>
      <c r="G55" s="804"/>
      <c r="H55" s="804"/>
      <c r="I55" s="804"/>
      <c r="J55" s="804"/>
      <c r="K55" s="804"/>
      <c r="L55" s="804"/>
      <c r="M55" s="804"/>
      <c r="N55" s="804"/>
      <c r="O55" s="804"/>
      <c r="P55" s="804"/>
      <c r="Q55" s="800"/>
      <c r="AY55" s="536"/>
      <c r="AZ55" s="536"/>
      <c r="BA55" s="536"/>
      <c r="BB55" s="536"/>
      <c r="BC55" s="536"/>
      <c r="BD55" s="649"/>
      <c r="BE55" s="649"/>
      <c r="BF55" s="649"/>
      <c r="BG55" s="536"/>
      <c r="BH55" s="536"/>
      <c r="BI55" s="536"/>
      <c r="BJ55" s="536"/>
    </row>
    <row r="56" spans="1:74" s="440" customFormat="1" ht="12" customHeight="1" x14ac:dyDescent="0.2">
      <c r="A56" s="441"/>
      <c r="B56" s="814" t="s">
        <v>986</v>
      </c>
      <c r="C56" s="814"/>
      <c r="D56" s="814"/>
      <c r="E56" s="814"/>
      <c r="F56" s="814"/>
      <c r="G56" s="814"/>
      <c r="H56" s="814"/>
      <c r="I56" s="814"/>
      <c r="J56" s="814"/>
      <c r="K56" s="814"/>
      <c r="L56" s="814"/>
      <c r="M56" s="814"/>
      <c r="N56" s="814"/>
      <c r="O56" s="814"/>
      <c r="P56" s="814"/>
      <c r="Q56" s="800"/>
      <c r="AY56" s="536"/>
      <c r="AZ56" s="536"/>
      <c r="BA56" s="536"/>
      <c r="BB56" s="536"/>
      <c r="BC56" s="536"/>
      <c r="BD56" s="649"/>
      <c r="BE56" s="649"/>
      <c r="BF56" s="649"/>
      <c r="BG56" s="536"/>
      <c r="BH56" s="536"/>
      <c r="BI56" s="536"/>
      <c r="BJ56" s="536"/>
    </row>
    <row r="57" spans="1:74" s="440" customFormat="1" ht="12.75" customHeight="1" x14ac:dyDescent="0.2">
      <c r="A57" s="441"/>
      <c r="B57" s="814" t="s">
        <v>1061</v>
      </c>
      <c r="C57" s="800"/>
      <c r="D57" s="800"/>
      <c r="E57" s="800"/>
      <c r="F57" s="800"/>
      <c r="G57" s="800"/>
      <c r="H57" s="800"/>
      <c r="I57" s="800"/>
      <c r="J57" s="800"/>
      <c r="K57" s="800"/>
      <c r="L57" s="800"/>
      <c r="M57" s="800"/>
      <c r="N57" s="800"/>
      <c r="O57" s="800"/>
      <c r="P57" s="800"/>
      <c r="Q57" s="800"/>
      <c r="AY57" s="536"/>
      <c r="AZ57" s="536"/>
      <c r="BA57" s="536"/>
      <c r="BB57" s="536"/>
      <c r="BC57" s="536"/>
      <c r="BD57" s="649"/>
      <c r="BE57" s="649"/>
      <c r="BF57" s="649"/>
      <c r="BG57" s="536"/>
      <c r="BH57" s="536"/>
      <c r="BI57" s="536"/>
      <c r="BJ57" s="536"/>
    </row>
    <row r="58" spans="1:74" s="440" customFormat="1" ht="12" customHeight="1" x14ac:dyDescent="0.2">
      <c r="A58" s="441"/>
      <c r="B58" s="817" t="s">
        <v>1050</v>
      </c>
      <c r="C58" s="800"/>
      <c r="D58" s="800"/>
      <c r="E58" s="800"/>
      <c r="F58" s="800"/>
      <c r="G58" s="800"/>
      <c r="H58" s="800"/>
      <c r="I58" s="800"/>
      <c r="J58" s="800"/>
      <c r="K58" s="800"/>
      <c r="L58" s="800"/>
      <c r="M58" s="800"/>
      <c r="N58" s="800"/>
      <c r="O58" s="800"/>
      <c r="P58" s="800"/>
      <c r="Q58" s="800"/>
      <c r="AY58" s="536"/>
      <c r="AZ58" s="536"/>
      <c r="BA58" s="536"/>
      <c r="BB58" s="536"/>
      <c r="BC58" s="536"/>
      <c r="BD58" s="649"/>
      <c r="BE58" s="649"/>
      <c r="BF58" s="649"/>
      <c r="BG58" s="536"/>
      <c r="BH58" s="536"/>
      <c r="BI58" s="536"/>
      <c r="BJ58" s="536"/>
    </row>
    <row r="59" spans="1:74" s="440" customFormat="1" ht="12" customHeight="1" x14ac:dyDescent="0.2">
      <c r="A59" s="436"/>
      <c r="B59" s="860" t="s">
        <v>1032</v>
      </c>
      <c r="C59" s="863"/>
      <c r="D59" s="863"/>
      <c r="E59" s="863"/>
      <c r="F59" s="863"/>
      <c r="G59" s="863"/>
      <c r="H59" s="863"/>
      <c r="I59" s="863"/>
      <c r="J59" s="863"/>
      <c r="K59" s="863"/>
      <c r="L59" s="863"/>
      <c r="M59" s="863"/>
      <c r="N59" s="863"/>
      <c r="O59" s="863"/>
      <c r="P59" s="863"/>
      <c r="Q59" s="800"/>
      <c r="AY59" s="536"/>
      <c r="AZ59" s="536"/>
      <c r="BA59" s="536"/>
      <c r="BB59" s="536"/>
      <c r="BC59" s="536"/>
      <c r="BD59" s="649"/>
      <c r="BE59" s="649"/>
      <c r="BF59" s="649"/>
      <c r="BG59" s="536"/>
      <c r="BH59" s="536"/>
      <c r="BI59" s="536"/>
      <c r="BJ59" s="536"/>
    </row>
    <row r="60" spans="1:74" ht="12.75" x14ac:dyDescent="0.2">
      <c r="B60" s="812" t="s">
        <v>1129</v>
      </c>
      <c r="C60" s="800"/>
      <c r="D60" s="800"/>
      <c r="E60" s="800"/>
      <c r="F60" s="800"/>
      <c r="G60" s="800"/>
      <c r="H60" s="800"/>
      <c r="I60" s="800"/>
      <c r="J60" s="800"/>
      <c r="K60" s="800"/>
      <c r="L60" s="800"/>
      <c r="M60" s="800"/>
      <c r="N60" s="800"/>
      <c r="O60" s="800"/>
      <c r="P60" s="800"/>
      <c r="Q60" s="800"/>
      <c r="R60" s="440"/>
      <c r="BK60" s="411"/>
      <c r="BL60" s="411"/>
      <c r="BM60" s="411"/>
      <c r="BN60" s="411"/>
      <c r="BO60" s="411"/>
      <c r="BP60" s="411"/>
      <c r="BQ60" s="411"/>
      <c r="BR60" s="411"/>
      <c r="BS60" s="411"/>
      <c r="BT60" s="411"/>
      <c r="BU60" s="411"/>
      <c r="BV60" s="411"/>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row r="144" spans="63:74" x14ac:dyDescent="0.2">
      <c r="BK144" s="411"/>
      <c r="BL144" s="411"/>
      <c r="BM144" s="411"/>
      <c r="BN144" s="411"/>
      <c r="BO144" s="411"/>
      <c r="BP144" s="411"/>
      <c r="BQ144" s="411"/>
      <c r="BR144" s="411"/>
      <c r="BS144" s="411"/>
      <c r="BT144" s="411"/>
      <c r="BU144" s="411"/>
      <c r="BV144" s="411"/>
    </row>
  </sheetData>
  <mergeCells count="17">
    <mergeCell ref="B60:Q60"/>
    <mergeCell ref="B57:Q57"/>
    <mergeCell ref="B58:Q58"/>
    <mergeCell ref="B59:Q59"/>
    <mergeCell ref="B52:Q52"/>
    <mergeCell ref="B54:Q54"/>
    <mergeCell ref="B55:Q55"/>
    <mergeCell ref="B56:Q56"/>
    <mergeCell ref="B53:R53"/>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8"/>
  <sheetViews>
    <sheetView zoomScaleNormal="100" workbookViewId="0">
      <pane xSplit="2" ySplit="4" topLeftCell="AG5" activePane="bottomRight" state="frozen"/>
      <selection activeCell="BF63" sqref="BF63"/>
      <selection pane="topRight" activeCell="BF63" sqref="BF63"/>
      <selection pane="bottomLeft" activeCell="BF63" sqref="BF63"/>
      <selection pane="bottomRight" activeCell="AX47" sqref="AX47"/>
    </sheetView>
  </sheetViews>
  <sheetFormatPr defaultColWidth="8.5703125" defaultRowHeight="11.25" x14ac:dyDescent="0.2"/>
  <cols>
    <col min="1" max="1" width="12.42578125" style="162" customWidth="1"/>
    <col min="2" max="2" width="32" style="153" customWidth="1"/>
    <col min="3" max="50" width="6.5703125" style="153" customWidth="1"/>
    <col min="51" max="55" width="6.5703125" style="494" customWidth="1"/>
    <col min="56" max="58" width="6.5703125" style="644" customWidth="1"/>
    <col min="59" max="62" width="6.5703125" style="494" customWidth="1"/>
    <col min="63" max="74" width="6.5703125" style="153" customWidth="1"/>
    <col min="75" max="16384" width="8.5703125" style="153"/>
  </cols>
  <sheetData>
    <row r="1" spans="1:74" ht="13.35" customHeight="1" x14ac:dyDescent="0.2">
      <c r="A1" s="791" t="s">
        <v>982</v>
      </c>
      <c r="B1" s="818" t="s">
        <v>869</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row>
    <row r="2" spans="1:74" ht="12.75" x14ac:dyDescent="0.2">
      <c r="A2" s="792"/>
      <c r="B2" s="774" t="str">
        <f>"U.S. Energy Information Administration  |  Short-Term Energy Outlook  - "&amp;Dates!D1</f>
        <v>U.S. Energy Information Administration  |  Short-Term Energy Outlook  - March 2019</v>
      </c>
      <c r="C2" s="775"/>
      <c r="D2" s="775"/>
      <c r="E2" s="775"/>
      <c r="F2" s="775"/>
      <c r="G2" s="775"/>
      <c r="H2" s="775"/>
      <c r="I2" s="775"/>
      <c r="J2" s="775"/>
      <c r="K2" s="775"/>
      <c r="L2" s="775"/>
      <c r="M2" s="775"/>
      <c r="N2" s="775"/>
      <c r="O2" s="775"/>
      <c r="P2" s="775"/>
      <c r="Q2" s="775"/>
      <c r="R2" s="775"/>
      <c r="S2" s="775"/>
      <c r="T2" s="775"/>
      <c r="U2" s="775"/>
      <c r="V2" s="775"/>
      <c r="W2" s="775"/>
      <c r="X2" s="775"/>
      <c r="Y2" s="775"/>
      <c r="Z2" s="775"/>
      <c r="AA2" s="775"/>
      <c r="AB2" s="775"/>
      <c r="AC2" s="775"/>
      <c r="AD2" s="775"/>
      <c r="AE2" s="775"/>
      <c r="AF2" s="775"/>
      <c r="AG2" s="775"/>
      <c r="AH2" s="775"/>
      <c r="AI2" s="775"/>
      <c r="AJ2" s="775"/>
      <c r="AK2" s="775"/>
      <c r="AL2" s="775"/>
    </row>
    <row r="3" spans="1:74" s="12" customFormat="1" ht="12.75" x14ac:dyDescent="0.2">
      <c r="A3" s="14"/>
      <c r="B3" s="15"/>
      <c r="C3" s="796">
        <f>Dates!D3</f>
        <v>2015</v>
      </c>
      <c r="D3" s="787"/>
      <c r="E3" s="787"/>
      <c r="F3" s="787"/>
      <c r="G3" s="787"/>
      <c r="H3" s="787"/>
      <c r="I3" s="787"/>
      <c r="J3" s="787"/>
      <c r="K3" s="787"/>
      <c r="L3" s="787"/>
      <c r="M3" s="787"/>
      <c r="N3" s="788"/>
      <c r="O3" s="796">
        <f>C3+1</f>
        <v>2016</v>
      </c>
      <c r="P3" s="797"/>
      <c r="Q3" s="797"/>
      <c r="R3" s="797"/>
      <c r="S3" s="797"/>
      <c r="T3" s="797"/>
      <c r="U3" s="797"/>
      <c r="V3" s="797"/>
      <c r="W3" s="797"/>
      <c r="X3" s="787"/>
      <c r="Y3" s="787"/>
      <c r="Z3" s="788"/>
      <c r="AA3" s="786">
        <f>O3+1</f>
        <v>2017</v>
      </c>
      <c r="AB3" s="787"/>
      <c r="AC3" s="787"/>
      <c r="AD3" s="787"/>
      <c r="AE3" s="787"/>
      <c r="AF3" s="787"/>
      <c r="AG3" s="787"/>
      <c r="AH3" s="787"/>
      <c r="AI3" s="787"/>
      <c r="AJ3" s="787"/>
      <c r="AK3" s="787"/>
      <c r="AL3" s="788"/>
      <c r="AM3" s="786">
        <f>AA3+1</f>
        <v>2018</v>
      </c>
      <c r="AN3" s="787"/>
      <c r="AO3" s="787"/>
      <c r="AP3" s="787"/>
      <c r="AQ3" s="787"/>
      <c r="AR3" s="787"/>
      <c r="AS3" s="787"/>
      <c r="AT3" s="787"/>
      <c r="AU3" s="787"/>
      <c r="AV3" s="787"/>
      <c r="AW3" s="787"/>
      <c r="AX3" s="788"/>
      <c r="AY3" s="786">
        <f>AM3+1</f>
        <v>2019</v>
      </c>
      <c r="AZ3" s="793"/>
      <c r="BA3" s="793"/>
      <c r="BB3" s="793"/>
      <c r="BC3" s="793"/>
      <c r="BD3" s="793"/>
      <c r="BE3" s="793"/>
      <c r="BF3" s="793"/>
      <c r="BG3" s="793"/>
      <c r="BH3" s="793"/>
      <c r="BI3" s="793"/>
      <c r="BJ3" s="794"/>
      <c r="BK3" s="786">
        <f>AY3+1</f>
        <v>2020</v>
      </c>
      <c r="BL3" s="787"/>
      <c r="BM3" s="787"/>
      <c r="BN3" s="787"/>
      <c r="BO3" s="787"/>
      <c r="BP3" s="787"/>
      <c r="BQ3" s="787"/>
      <c r="BR3" s="787"/>
      <c r="BS3" s="787"/>
      <c r="BT3" s="787"/>
      <c r="BU3" s="787"/>
      <c r="BV3" s="788"/>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B5" s="254" t="s">
        <v>326</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36"/>
      <c r="AZ5" s="736"/>
      <c r="BA5" s="252"/>
      <c r="BB5" s="736"/>
      <c r="BC5" s="736"/>
      <c r="BD5" s="252"/>
      <c r="BE5" s="252"/>
      <c r="BF5" s="252"/>
      <c r="BG5" s="252"/>
      <c r="BH5" s="252"/>
      <c r="BI5" s="252"/>
      <c r="BJ5" s="736"/>
      <c r="BK5" s="409"/>
      <c r="BL5" s="409"/>
      <c r="BM5" s="409"/>
      <c r="BN5" s="409"/>
      <c r="BO5" s="409"/>
      <c r="BP5" s="409"/>
      <c r="BQ5" s="409"/>
      <c r="BR5" s="409"/>
      <c r="BS5" s="409"/>
      <c r="BT5" s="409"/>
      <c r="BU5" s="409"/>
      <c r="BV5" s="409"/>
    </row>
    <row r="6" spans="1:74" ht="11.1" customHeight="1" x14ac:dyDescent="0.2">
      <c r="A6" s="162" t="s">
        <v>1219</v>
      </c>
      <c r="B6" s="173" t="s">
        <v>327</v>
      </c>
      <c r="C6" s="252">
        <v>1.1000000000000001</v>
      </c>
      <c r="D6" s="252">
        <v>1.1000000000000001</v>
      </c>
      <c r="E6" s="252">
        <v>1.1000000000000001</v>
      </c>
      <c r="F6" s="252">
        <v>1.1000000000000001</v>
      </c>
      <c r="G6" s="252">
        <v>1.1000000000000001</v>
      </c>
      <c r="H6" s="252">
        <v>1.1000000000000001</v>
      </c>
      <c r="I6" s="252">
        <v>1.1000000000000001</v>
      </c>
      <c r="J6" s="252">
        <v>1.1000000000000001</v>
      </c>
      <c r="K6" s="252">
        <v>1.1000000000000001</v>
      </c>
      <c r="L6" s="252">
        <v>1.1000000000000001</v>
      </c>
      <c r="M6" s="252">
        <v>1.1000000000000001</v>
      </c>
      <c r="N6" s="252">
        <v>1.1000000000000001</v>
      </c>
      <c r="O6" s="252">
        <v>1.05</v>
      </c>
      <c r="P6" s="252">
        <v>1.05</v>
      </c>
      <c r="Q6" s="252">
        <v>1.05</v>
      </c>
      <c r="R6" s="252">
        <v>1.05</v>
      </c>
      <c r="S6" s="252">
        <v>1.05</v>
      </c>
      <c r="T6" s="252">
        <v>1.03</v>
      </c>
      <c r="U6" s="252">
        <v>1.05</v>
      </c>
      <c r="V6" s="252">
        <v>1.05</v>
      </c>
      <c r="W6" s="252">
        <v>1.05</v>
      </c>
      <c r="X6" s="252">
        <v>1.05</v>
      </c>
      <c r="Y6" s="252">
        <v>1.05</v>
      </c>
      <c r="Z6" s="252">
        <v>1.05</v>
      </c>
      <c r="AA6" s="252">
        <v>1.04</v>
      </c>
      <c r="AB6" s="252">
        <v>1.04</v>
      </c>
      <c r="AC6" s="252">
        <v>1.04</v>
      </c>
      <c r="AD6" s="252">
        <v>1.03</v>
      </c>
      <c r="AE6" s="252">
        <v>1.03</v>
      </c>
      <c r="AF6" s="252">
        <v>1.03</v>
      </c>
      <c r="AG6" s="252">
        <v>1.03</v>
      </c>
      <c r="AH6" s="252">
        <v>1.03</v>
      </c>
      <c r="AI6" s="252">
        <v>1.03</v>
      </c>
      <c r="AJ6" s="252">
        <v>0.98</v>
      </c>
      <c r="AK6" s="252">
        <v>1</v>
      </c>
      <c r="AL6" s="252">
        <v>1.03</v>
      </c>
      <c r="AM6" s="252">
        <v>1.04</v>
      </c>
      <c r="AN6" s="252">
        <v>1.03</v>
      </c>
      <c r="AO6" s="252">
        <v>0.99</v>
      </c>
      <c r="AP6" s="252">
        <v>0.99</v>
      </c>
      <c r="AQ6" s="252">
        <v>1.02</v>
      </c>
      <c r="AR6" s="252">
        <v>1.04</v>
      </c>
      <c r="AS6" s="252">
        <v>1.05</v>
      </c>
      <c r="AT6" s="252">
        <v>1.04</v>
      </c>
      <c r="AU6" s="252">
        <v>1</v>
      </c>
      <c r="AV6" s="252">
        <v>1</v>
      </c>
      <c r="AW6" s="252">
        <v>1</v>
      </c>
      <c r="AX6" s="252">
        <v>1</v>
      </c>
      <c r="AY6" s="252">
        <v>0.95</v>
      </c>
      <c r="AZ6" s="252">
        <v>1</v>
      </c>
      <c r="BA6" s="252" t="s">
        <v>1369</v>
      </c>
      <c r="BB6" s="252" t="s">
        <v>1369</v>
      </c>
      <c r="BC6" s="252" t="s">
        <v>1369</v>
      </c>
      <c r="BD6" s="252" t="s">
        <v>1369</v>
      </c>
      <c r="BE6" s="252" t="s">
        <v>1369</v>
      </c>
      <c r="BF6" s="252" t="s">
        <v>1369</v>
      </c>
      <c r="BG6" s="252" t="s">
        <v>1369</v>
      </c>
      <c r="BH6" s="252" t="s">
        <v>1369</v>
      </c>
      <c r="BI6" s="252" t="s">
        <v>1369</v>
      </c>
      <c r="BJ6" s="252" t="s">
        <v>1369</v>
      </c>
      <c r="BK6" s="252" t="s">
        <v>1369</v>
      </c>
      <c r="BL6" s="252" t="s">
        <v>1369</v>
      </c>
      <c r="BM6" s="252" t="s">
        <v>1369</v>
      </c>
      <c r="BN6" s="252" t="s">
        <v>1369</v>
      </c>
      <c r="BO6" s="252" t="s">
        <v>1369</v>
      </c>
      <c r="BP6" s="252" t="s">
        <v>1369</v>
      </c>
      <c r="BQ6" s="252" t="s">
        <v>1369</v>
      </c>
      <c r="BR6" s="252" t="s">
        <v>1369</v>
      </c>
      <c r="BS6" s="252" t="s">
        <v>1369</v>
      </c>
      <c r="BT6" s="252" t="s">
        <v>1369</v>
      </c>
      <c r="BU6" s="252" t="s">
        <v>1369</v>
      </c>
      <c r="BV6" s="252" t="s">
        <v>1369</v>
      </c>
    </row>
    <row r="7" spans="1:74" ht="11.1" customHeight="1" x14ac:dyDescent="0.2">
      <c r="A7" s="162" t="s">
        <v>344</v>
      </c>
      <c r="B7" s="173" t="s">
        <v>335</v>
      </c>
      <c r="C7" s="252">
        <v>1.8</v>
      </c>
      <c r="D7" s="252">
        <v>1.75</v>
      </c>
      <c r="E7" s="252">
        <v>1.7</v>
      </c>
      <c r="F7" s="252">
        <v>1.77</v>
      </c>
      <c r="G7" s="252">
        <v>1.75</v>
      </c>
      <c r="H7" s="252">
        <v>1.8</v>
      </c>
      <c r="I7" s="252">
        <v>1.83</v>
      </c>
      <c r="J7" s="252">
        <v>1.85</v>
      </c>
      <c r="K7" s="252">
        <v>1.78</v>
      </c>
      <c r="L7" s="252">
        <v>1.75</v>
      </c>
      <c r="M7" s="252">
        <v>1.8</v>
      </c>
      <c r="N7" s="252">
        <v>1.8</v>
      </c>
      <c r="O7" s="252">
        <v>1.78</v>
      </c>
      <c r="P7" s="252">
        <v>1.7749999999999999</v>
      </c>
      <c r="Q7" s="252">
        <v>1.78</v>
      </c>
      <c r="R7" s="252">
        <v>1.7749999999999999</v>
      </c>
      <c r="S7" s="252">
        <v>1.8</v>
      </c>
      <c r="T7" s="252">
        <v>1.8049999999999999</v>
      </c>
      <c r="U7" s="252">
        <v>1.8109999999999999</v>
      </c>
      <c r="V7" s="252">
        <v>1.8149999999999999</v>
      </c>
      <c r="W7" s="252">
        <v>1.75</v>
      </c>
      <c r="X7" s="252">
        <v>1.6</v>
      </c>
      <c r="Y7" s="252">
        <v>1.68</v>
      </c>
      <c r="Z7" s="252">
        <v>1.65</v>
      </c>
      <c r="AA7" s="252">
        <v>1.64</v>
      </c>
      <c r="AB7" s="252">
        <v>1.67</v>
      </c>
      <c r="AC7" s="252">
        <v>1.61</v>
      </c>
      <c r="AD7" s="252">
        <v>1.68</v>
      </c>
      <c r="AE7" s="252">
        <v>1.64</v>
      </c>
      <c r="AF7" s="252">
        <v>1.67</v>
      </c>
      <c r="AG7" s="252">
        <v>1.65</v>
      </c>
      <c r="AH7" s="252">
        <v>1.67</v>
      </c>
      <c r="AI7" s="252">
        <v>1.65</v>
      </c>
      <c r="AJ7" s="252">
        <v>1.675</v>
      </c>
      <c r="AK7" s="252">
        <v>1.58</v>
      </c>
      <c r="AL7" s="252">
        <v>1.62</v>
      </c>
      <c r="AM7" s="252">
        <v>1.61</v>
      </c>
      <c r="AN7" s="252">
        <v>1.6</v>
      </c>
      <c r="AO7" s="252">
        <v>1.57</v>
      </c>
      <c r="AP7" s="252">
        <v>1.5649999999999999</v>
      </c>
      <c r="AQ7" s="252">
        <v>1.57</v>
      </c>
      <c r="AR7" s="252">
        <v>1.54</v>
      </c>
      <c r="AS7" s="252">
        <v>1.55</v>
      </c>
      <c r="AT7" s="252">
        <v>1.56</v>
      </c>
      <c r="AU7" s="252">
        <v>1.58</v>
      </c>
      <c r="AV7" s="252">
        <v>1.55</v>
      </c>
      <c r="AW7" s="252">
        <v>1.6</v>
      </c>
      <c r="AX7" s="252">
        <v>1.57</v>
      </c>
      <c r="AY7" s="252">
        <v>1.52</v>
      </c>
      <c r="AZ7" s="252">
        <v>1.51</v>
      </c>
      <c r="BA7" s="252" t="s">
        <v>1369</v>
      </c>
      <c r="BB7" s="252" t="s">
        <v>1369</v>
      </c>
      <c r="BC7" s="252" t="s">
        <v>1369</v>
      </c>
      <c r="BD7" s="252" t="s">
        <v>1369</v>
      </c>
      <c r="BE7" s="252" t="s">
        <v>1369</v>
      </c>
      <c r="BF7" s="252" t="s">
        <v>1369</v>
      </c>
      <c r="BG7" s="252" t="s">
        <v>1369</v>
      </c>
      <c r="BH7" s="252" t="s">
        <v>1369</v>
      </c>
      <c r="BI7" s="252" t="s">
        <v>1369</v>
      </c>
      <c r="BJ7" s="252" t="s">
        <v>1369</v>
      </c>
      <c r="BK7" s="252" t="s">
        <v>1369</v>
      </c>
      <c r="BL7" s="252" t="s">
        <v>1369</v>
      </c>
      <c r="BM7" s="252" t="s">
        <v>1369</v>
      </c>
      <c r="BN7" s="252" t="s">
        <v>1369</v>
      </c>
      <c r="BO7" s="252" t="s">
        <v>1369</v>
      </c>
      <c r="BP7" s="252" t="s">
        <v>1369</v>
      </c>
      <c r="BQ7" s="252" t="s">
        <v>1369</v>
      </c>
      <c r="BR7" s="252" t="s">
        <v>1369</v>
      </c>
      <c r="BS7" s="252" t="s">
        <v>1369</v>
      </c>
      <c r="BT7" s="252" t="s">
        <v>1369</v>
      </c>
      <c r="BU7" s="252" t="s">
        <v>1369</v>
      </c>
      <c r="BV7" s="252" t="s">
        <v>1369</v>
      </c>
    </row>
    <row r="8" spans="1:74" ht="11.1" customHeight="1" x14ac:dyDescent="0.2">
      <c r="A8" s="162" t="s">
        <v>1345</v>
      </c>
      <c r="B8" s="173" t="s">
        <v>1346</v>
      </c>
      <c r="C8" s="252">
        <v>0.25267800000000001</v>
      </c>
      <c r="D8" s="252">
        <v>0.26105600000000001</v>
      </c>
      <c r="E8" s="252">
        <v>0.27103899999999997</v>
      </c>
      <c r="F8" s="252">
        <v>0.23266899999999999</v>
      </c>
      <c r="G8" s="252">
        <v>0.222529</v>
      </c>
      <c r="H8" s="252">
        <v>0.22875400000000001</v>
      </c>
      <c r="I8" s="252">
        <v>0.25672400000000001</v>
      </c>
      <c r="J8" s="252">
        <v>0.25955299999999998</v>
      </c>
      <c r="K8" s="252">
        <v>0.22764300000000001</v>
      </c>
      <c r="L8" s="252">
        <v>0.198571</v>
      </c>
      <c r="M8" s="252">
        <v>0.19644900000000001</v>
      </c>
      <c r="N8" s="252">
        <v>0.20608000000000001</v>
      </c>
      <c r="O8" s="252">
        <v>0.20954200000000001</v>
      </c>
      <c r="P8" s="252">
        <v>0.20552999999999999</v>
      </c>
      <c r="Q8" s="252">
        <v>0.19054499999999999</v>
      </c>
      <c r="R8" s="252">
        <v>0.181058</v>
      </c>
      <c r="S8" s="252">
        <v>0.18735099999999999</v>
      </c>
      <c r="T8" s="252">
        <v>0.195463</v>
      </c>
      <c r="U8" s="252">
        <v>0.20899499999999999</v>
      </c>
      <c r="V8" s="252">
        <v>0.20374300000000001</v>
      </c>
      <c r="W8" s="252">
        <v>0.18052000000000001</v>
      </c>
      <c r="X8" s="252">
        <v>0.16932700000000001</v>
      </c>
      <c r="Y8" s="252">
        <v>0.16131499999999999</v>
      </c>
      <c r="Z8" s="252">
        <v>0.18970799999999999</v>
      </c>
      <c r="AA8" s="252">
        <v>0.185</v>
      </c>
      <c r="AB8" s="252">
        <v>0.192</v>
      </c>
      <c r="AC8" s="252">
        <v>0.155</v>
      </c>
      <c r="AD8" s="252">
        <v>0.16600000000000001</v>
      </c>
      <c r="AE8" s="252">
        <v>0.19400000000000001</v>
      </c>
      <c r="AF8" s="252">
        <v>0.25</v>
      </c>
      <c r="AG8" s="252">
        <v>0.27</v>
      </c>
      <c r="AH8" s="252">
        <v>0.26200000000000001</v>
      </c>
      <c r="AI8" s="252">
        <v>0.26500000000000001</v>
      </c>
      <c r="AJ8" s="252">
        <v>0.28999999999999998</v>
      </c>
      <c r="AK8" s="252">
        <v>0.30099999999999999</v>
      </c>
      <c r="AL8" s="252">
        <v>0.312</v>
      </c>
      <c r="AM8" s="252">
        <v>0.316</v>
      </c>
      <c r="AN8" s="252">
        <v>0.32600000000000001</v>
      </c>
      <c r="AO8" s="252">
        <v>0.36399999999999999</v>
      </c>
      <c r="AP8" s="252">
        <v>0.36299999999999999</v>
      </c>
      <c r="AQ8" s="252">
        <v>0.35799999999999998</v>
      </c>
      <c r="AR8" s="252">
        <v>0.33500000000000002</v>
      </c>
      <c r="AS8" s="252">
        <v>0.32500000000000001</v>
      </c>
      <c r="AT8" s="252">
        <v>0.34</v>
      </c>
      <c r="AU8" s="252">
        <v>0.33500000000000002</v>
      </c>
      <c r="AV8" s="252">
        <v>0.33</v>
      </c>
      <c r="AW8" s="252">
        <v>0.31</v>
      </c>
      <c r="AX8" s="252">
        <v>0.32</v>
      </c>
      <c r="AY8" s="252">
        <v>0.33</v>
      </c>
      <c r="AZ8" s="252">
        <v>0.33500000000000002</v>
      </c>
      <c r="BA8" s="252" t="s">
        <v>1369</v>
      </c>
      <c r="BB8" s="252" t="s">
        <v>1369</v>
      </c>
      <c r="BC8" s="252" t="s">
        <v>1369</v>
      </c>
      <c r="BD8" s="252" t="s">
        <v>1369</v>
      </c>
      <c r="BE8" s="252" t="s">
        <v>1369</v>
      </c>
      <c r="BF8" s="252" t="s">
        <v>1369</v>
      </c>
      <c r="BG8" s="252" t="s">
        <v>1369</v>
      </c>
      <c r="BH8" s="252" t="s">
        <v>1369</v>
      </c>
      <c r="BI8" s="252" t="s">
        <v>1369</v>
      </c>
      <c r="BJ8" s="252" t="s">
        <v>1369</v>
      </c>
      <c r="BK8" s="252" t="s">
        <v>1369</v>
      </c>
      <c r="BL8" s="252" t="s">
        <v>1369</v>
      </c>
      <c r="BM8" s="252" t="s">
        <v>1369</v>
      </c>
      <c r="BN8" s="252" t="s">
        <v>1369</v>
      </c>
      <c r="BO8" s="252" t="s">
        <v>1369</v>
      </c>
      <c r="BP8" s="252" t="s">
        <v>1369</v>
      </c>
      <c r="BQ8" s="252" t="s">
        <v>1369</v>
      </c>
      <c r="BR8" s="252" t="s">
        <v>1369</v>
      </c>
      <c r="BS8" s="252" t="s">
        <v>1369</v>
      </c>
      <c r="BT8" s="252" t="s">
        <v>1369</v>
      </c>
      <c r="BU8" s="252" t="s">
        <v>1369</v>
      </c>
      <c r="BV8" s="252" t="s">
        <v>1369</v>
      </c>
    </row>
    <row r="9" spans="1:74" ht="11.1" customHeight="1" x14ac:dyDescent="0.2">
      <c r="A9" s="162" t="s">
        <v>87</v>
      </c>
      <c r="B9" s="173" t="s">
        <v>86</v>
      </c>
      <c r="C9" s="252">
        <v>0.55771499999999996</v>
      </c>
      <c r="D9" s="252">
        <v>0.55312600000000001</v>
      </c>
      <c r="E9" s="252">
        <v>0.55272200000000005</v>
      </c>
      <c r="F9" s="252">
        <v>0.54789299999999996</v>
      </c>
      <c r="G9" s="252">
        <v>0.54319300000000004</v>
      </c>
      <c r="H9" s="252">
        <v>0.54103699999999999</v>
      </c>
      <c r="I9" s="252">
        <v>0.53779699999999997</v>
      </c>
      <c r="J9" s="252">
        <v>0.53713200000000005</v>
      </c>
      <c r="K9" s="252">
        <v>0.53897499999999998</v>
      </c>
      <c r="L9" s="252">
        <v>0.53798500000000005</v>
      </c>
      <c r="M9" s="252">
        <v>0.53700099999999995</v>
      </c>
      <c r="N9" s="252">
        <v>0.53327599999999997</v>
      </c>
      <c r="O9" s="252">
        <v>0.53400000000000003</v>
      </c>
      <c r="P9" s="252">
        <v>0.54</v>
      </c>
      <c r="Q9" s="252">
        <v>0.55200000000000005</v>
      </c>
      <c r="R9" s="252">
        <v>0.55500000000000005</v>
      </c>
      <c r="S9" s="252">
        <v>0.55600000000000005</v>
      </c>
      <c r="T9" s="252">
        <v>0.55000000000000004</v>
      </c>
      <c r="U9" s="252">
        <v>0.54500000000000004</v>
      </c>
      <c r="V9" s="252">
        <v>0.54900000000000004</v>
      </c>
      <c r="W9" s="252">
        <v>0.56000000000000005</v>
      </c>
      <c r="X9" s="252">
        <v>0.55200000000000005</v>
      </c>
      <c r="Y9" s="252">
        <v>0.54400000000000004</v>
      </c>
      <c r="Z9" s="252">
        <v>0.54400000000000004</v>
      </c>
      <c r="AA9" s="252">
        <v>0.53600000000000003</v>
      </c>
      <c r="AB9" s="252">
        <v>0.53500000000000003</v>
      </c>
      <c r="AC9" s="252">
        <v>0.53100000000000003</v>
      </c>
      <c r="AD9" s="252">
        <v>0.52800000000000002</v>
      </c>
      <c r="AE9" s="252">
        <v>0.53300000000000003</v>
      </c>
      <c r="AF9" s="252">
        <v>0.54</v>
      </c>
      <c r="AG9" s="252">
        <v>0.54100000000000004</v>
      </c>
      <c r="AH9" s="252">
        <v>0.53600000000000003</v>
      </c>
      <c r="AI9" s="252">
        <v>0.52900000000000003</v>
      </c>
      <c r="AJ9" s="252">
        <v>0.52600000000000002</v>
      </c>
      <c r="AK9" s="252">
        <v>0.52100000000000002</v>
      </c>
      <c r="AL9" s="252">
        <v>0.52</v>
      </c>
      <c r="AM9" s="252">
        <v>0.51300000000000001</v>
      </c>
      <c r="AN9" s="252">
        <v>0.51300000000000001</v>
      </c>
      <c r="AO9" s="252">
        <v>0.51100000000000001</v>
      </c>
      <c r="AP9" s="252">
        <v>0.51700000000000002</v>
      </c>
      <c r="AQ9" s="252">
        <v>0.51600000000000001</v>
      </c>
      <c r="AR9" s="252">
        <v>0.51700000000000002</v>
      </c>
      <c r="AS9" s="252">
        <v>0.52300000000000002</v>
      </c>
      <c r="AT9" s="252">
        <v>0.53</v>
      </c>
      <c r="AU9" s="252">
        <v>0.51900000000000002</v>
      </c>
      <c r="AV9" s="252">
        <v>0.51400000000000001</v>
      </c>
      <c r="AW9" s="252">
        <v>0.51500000000000001</v>
      </c>
      <c r="AX9" s="252">
        <v>0.51945300000000005</v>
      </c>
      <c r="AY9" s="252">
        <v>0.53</v>
      </c>
      <c r="AZ9" s="252">
        <v>0.53</v>
      </c>
      <c r="BA9" s="252" t="s">
        <v>1369</v>
      </c>
      <c r="BB9" s="252" t="s">
        <v>1369</v>
      </c>
      <c r="BC9" s="252" t="s">
        <v>1369</v>
      </c>
      <c r="BD9" s="252" t="s">
        <v>1369</v>
      </c>
      <c r="BE9" s="252" t="s">
        <v>1369</v>
      </c>
      <c r="BF9" s="252" t="s">
        <v>1369</v>
      </c>
      <c r="BG9" s="252" t="s">
        <v>1369</v>
      </c>
      <c r="BH9" s="252" t="s">
        <v>1369</v>
      </c>
      <c r="BI9" s="252" t="s">
        <v>1369</v>
      </c>
      <c r="BJ9" s="252" t="s">
        <v>1369</v>
      </c>
      <c r="BK9" s="252" t="s">
        <v>1369</v>
      </c>
      <c r="BL9" s="252" t="s">
        <v>1369</v>
      </c>
      <c r="BM9" s="252" t="s">
        <v>1369</v>
      </c>
      <c r="BN9" s="252" t="s">
        <v>1369</v>
      </c>
      <c r="BO9" s="252" t="s">
        <v>1369</v>
      </c>
      <c r="BP9" s="252" t="s">
        <v>1369</v>
      </c>
      <c r="BQ9" s="252" t="s">
        <v>1369</v>
      </c>
      <c r="BR9" s="252" t="s">
        <v>1369</v>
      </c>
      <c r="BS9" s="252" t="s">
        <v>1369</v>
      </c>
      <c r="BT9" s="252" t="s">
        <v>1369</v>
      </c>
      <c r="BU9" s="252" t="s">
        <v>1369</v>
      </c>
      <c r="BV9" s="252" t="s">
        <v>1369</v>
      </c>
    </row>
    <row r="10" spans="1:74" ht="11.1" customHeight="1" x14ac:dyDescent="0.2">
      <c r="A10" s="162" t="s">
        <v>1325</v>
      </c>
      <c r="B10" s="173" t="s">
        <v>1326</v>
      </c>
      <c r="C10" s="252">
        <v>0.17899999999999999</v>
      </c>
      <c r="D10" s="252">
        <v>0.17899999999999999</v>
      </c>
      <c r="E10" s="252">
        <v>0.17899999999999999</v>
      </c>
      <c r="F10" s="252">
        <v>0.17899999999999999</v>
      </c>
      <c r="G10" s="252">
        <v>0.17899999999999999</v>
      </c>
      <c r="H10" s="252">
        <v>0.17899999999999999</v>
      </c>
      <c r="I10" s="252">
        <v>0.17899999999999999</v>
      </c>
      <c r="J10" s="252">
        <v>0.17899999999999999</v>
      </c>
      <c r="K10" s="252">
        <v>0.17899999999999999</v>
      </c>
      <c r="L10" s="252">
        <v>0.17899999999999999</v>
      </c>
      <c r="M10" s="252">
        <v>0.17899999999999999</v>
      </c>
      <c r="N10" s="252">
        <v>0.17899999999999999</v>
      </c>
      <c r="O10" s="252">
        <v>0.16</v>
      </c>
      <c r="P10" s="252">
        <v>0.16</v>
      </c>
      <c r="Q10" s="252">
        <v>0.16</v>
      </c>
      <c r="R10" s="252">
        <v>0.16</v>
      </c>
      <c r="S10" s="252">
        <v>0.16</v>
      </c>
      <c r="T10" s="252">
        <v>0.16</v>
      </c>
      <c r="U10" s="252">
        <v>0.16</v>
      </c>
      <c r="V10" s="252">
        <v>0.16</v>
      </c>
      <c r="W10" s="252">
        <v>0.16</v>
      </c>
      <c r="X10" s="252">
        <v>0.16</v>
      </c>
      <c r="Y10" s="252">
        <v>0.16</v>
      </c>
      <c r="Z10" s="252">
        <v>0.16</v>
      </c>
      <c r="AA10" s="252">
        <v>0.13500000000000001</v>
      </c>
      <c r="AB10" s="252">
        <v>0.13500000000000001</v>
      </c>
      <c r="AC10" s="252">
        <v>0.13500000000000001</v>
      </c>
      <c r="AD10" s="252">
        <v>0.13500000000000001</v>
      </c>
      <c r="AE10" s="252">
        <v>0.13500000000000001</v>
      </c>
      <c r="AF10" s="252">
        <v>0.13500000000000001</v>
      </c>
      <c r="AG10" s="252">
        <v>0.13500000000000001</v>
      </c>
      <c r="AH10" s="252">
        <v>0.13</v>
      </c>
      <c r="AI10" s="252">
        <v>0.13</v>
      </c>
      <c r="AJ10" s="252">
        <v>0.13500000000000001</v>
      </c>
      <c r="AK10" s="252">
        <v>0.13</v>
      </c>
      <c r="AL10" s="252">
        <v>0.13</v>
      </c>
      <c r="AM10" s="252">
        <v>0.13500000000000001</v>
      </c>
      <c r="AN10" s="252">
        <v>0.13500000000000001</v>
      </c>
      <c r="AO10" s="252">
        <v>0.13500000000000001</v>
      </c>
      <c r="AP10" s="252">
        <v>0.13500000000000001</v>
      </c>
      <c r="AQ10" s="252">
        <v>0.13500000000000001</v>
      </c>
      <c r="AR10" s="252">
        <v>0.13</v>
      </c>
      <c r="AS10" s="252">
        <v>0.13500000000000001</v>
      </c>
      <c r="AT10" s="252">
        <v>0.13500000000000001</v>
      </c>
      <c r="AU10" s="252">
        <v>0.13500000000000001</v>
      </c>
      <c r="AV10" s="252">
        <v>0.13500000000000001</v>
      </c>
      <c r="AW10" s="252">
        <v>0.12</v>
      </c>
      <c r="AX10" s="252">
        <v>0.11</v>
      </c>
      <c r="AY10" s="252">
        <v>0.11</v>
      </c>
      <c r="AZ10" s="252">
        <v>0.11</v>
      </c>
      <c r="BA10" s="252" t="s">
        <v>1369</v>
      </c>
      <c r="BB10" s="252" t="s">
        <v>1369</v>
      </c>
      <c r="BC10" s="252" t="s">
        <v>1369</v>
      </c>
      <c r="BD10" s="252" t="s">
        <v>1369</v>
      </c>
      <c r="BE10" s="252" t="s">
        <v>1369</v>
      </c>
      <c r="BF10" s="252" t="s">
        <v>1369</v>
      </c>
      <c r="BG10" s="252" t="s">
        <v>1369</v>
      </c>
      <c r="BH10" s="252" t="s">
        <v>1369</v>
      </c>
      <c r="BI10" s="252" t="s">
        <v>1369</v>
      </c>
      <c r="BJ10" s="252" t="s">
        <v>1369</v>
      </c>
      <c r="BK10" s="252" t="s">
        <v>1369</v>
      </c>
      <c r="BL10" s="252" t="s">
        <v>1369</v>
      </c>
      <c r="BM10" s="252" t="s">
        <v>1369</v>
      </c>
      <c r="BN10" s="252" t="s">
        <v>1369</v>
      </c>
      <c r="BO10" s="252" t="s">
        <v>1369</v>
      </c>
      <c r="BP10" s="252" t="s">
        <v>1369</v>
      </c>
      <c r="BQ10" s="252" t="s">
        <v>1369</v>
      </c>
      <c r="BR10" s="252" t="s">
        <v>1369</v>
      </c>
      <c r="BS10" s="252" t="s">
        <v>1369</v>
      </c>
      <c r="BT10" s="252" t="s">
        <v>1369</v>
      </c>
      <c r="BU10" s="252" t="s">
        <v>1369</v>
      </c>
      <c r="BV10" s="252" t="s">
        <v>1369</v>
      </c>
    </row>
    <row r="11" spans="1:74" ht="11.1" customHeight="1" x14ac:dyDescent="0.2">
      <c r="A11" s="162" t="s">
        <v>1228</v>
      </c>
      <c r="B11" s="173" t="s">
        <v>1229</v>
      </c>
      <c r="C11" s="252">
        <v>0.215</v>
      </c>
      <c r="D11" s="252">
        <v>0.215</v>
      </c>
      <c r="E11" s="252">
        <v>0.215</v>
      </c>
      <c r="F11" s="252">
        <v>0.20499999999999999</v>
      </c>
      <c r="G11" s="252">
        <v>0.20499999999999999</v>
      </c>
      <c r="H11" s="252">
        <v>0.215</v>
      </c>
      <c r="I11" s="252">
        <v>0.215</v>
      </c>
      <c r="J11" s="252">
        <v>0.215</v>
      </c>
      <c r="K11" s="252">
        <v>0.215</v>
      </c>
      <c r="L11" s="252">
        <v>0.215</v>
      </c>
      <c r="M11" s="252">
        <v>0.215</v>
      </c>
      <c r="N11" s="252">
        <v>0.215</v>
      </c>
      <c r="O11" s="252">
        <v>0.21</v>
      </c>
      <c r="P11" s="252">
        <v>0.21</v>
      </c>
      <c r="Q11" s="252">
        <v>0.21</v>
      </c>
      <c r="R11" s="252">
        <v>0.21</v>
      </c>
      <c r="S11" s="252">
        <v>0.21</v>
      </c>
      <c r="T11" s="252">
        <v>0.21</v>
      </c>
      <c r="U11" s="252">
        <v>0.21</v>
      </c>
      <c r="V11" s="252">
        <v>0.21</v>
      </c>
      <c r="W11" s="252">
        <v>0.21</v>
      </c>
      <c r="X11" s="252">
        <v>0.2</v>
      </c>
      <c r="Y11" s="252">
        <v>0.22</v>
      </c>
      <c r="Z11" s="252">
        <v>0.22</v>
      </c>
      <c r="AA11" s="252">
        <v>0.2</v>
      </c>
      <c r="AB11" s="252">
        <v>0.185</v>
      </c>
      <c r="AC11" s="252">
        <v>0.19</v>
      </c>
      <c r="AD11" s="252">
        <v>0.21</v>
      </c>
      <c r="AE11" s="252">
        <v>0.2</v>
      </c>
      <c r="AF11" s="252">
        <v>0.2</v>
      </c>
      <c r="AG11" s="252">
        <v>0.21</v>
      </c>
      <c r="AH11" s="252">
        <v>0.2</v>
      </c>
      <c r="AI11" s="252">
        <v>0.2</v>
      </c>
      <c r="AJ11" s="252">
        <v>0.2</v>
      </c>
      <c r="AK11" s="252">
        <v>0.19</v>
      </c>
      <c r="AL11" s="252">
        <v>0.2</v>
      </c>
      <c r="AM11" s="252">
        <v>0.2</v>
      </c>
      <c r="AN11" s="252">
        <v>0.2</v>
      </c>
      <c r="AO11" s="252">
        <v>0.2</v>
      </c>
      <c r="AP11" s="252">
        <v>0.19</v>
      </c>
      <c r="AQ11" s="252">
        <v>0.2</v>
      </c>
      <c r="AR11" s="252">
        <v>0.2</v>
      </c>
      <c r="AS11" s="252">
        <v>0.18</v>
      </c>
      <c r="AT11" s="252">
        <v>0.2</v>
      </c>
      <c r="AU11" s="252">
        <v>0.2</v>
      </c>
      <c r="AV11" s="252">
        <v>0.2</v>
      </c>
      <c r="AW11" s="252">
        <v>0.18</v>
      </c>
      <c r="AX11" s="252">
        <v>0.2</v>
      </c>
      <c r="AY11" s="252">
        <v>0.2</v>
      </c>
      <c r="AZ11" s="252">
        <v>0.21</v>
      </c>
      <c r="BA11" s="252" t="s">
        <v>1369</v>
      </c>
      <c r="BB11" s="252" t="s">
        <v>1369</v>
      </c>
      <c r="BC11" s="252" t="s">
        <v>1369</v>
      </c>
      <c r="BD11" s="252" t="s">
        <v>1369</v>
      </c>
      <c r="BE11" s="252" t="s">
        <v>1369</v>
      </c>
      <c r="BF11" s="252" t="s">
        <v>1369</v>
      </c>
      <c r="BG11" s="252" t="s">
        <v>1369</v>
      </c>
      <c r="BH11" s="252" t="s">
        <v>1369</v>
      </c>
      <c r="BI11" s="252" t="s">
        <v>1369</v>
      </c>
      <c r="BJ11" s="252" t="s">
        <v>1369</v>
      </c>
      <c r="BK11" s="252" t="s">
        <v>1369</v>
      </c>
      <c r="BL11" s="252" t="s">
        <v>1369</v>
      </c>
      <c r="BM11" s="252" t="s">
        <v>1369</v>
      </c>
      <c r="BN11" s="252" t="s">
        <v>1369</v>
      </c>
      <c r="BO11" s="252" t="s">
        <v>1369</v>
      </c>
      <c r="BP11" s="252" t="s">
        <v>1369</v>
      </c>
      <c r="BQ11" s="252" t="s">
        <v>1369</v>
      </c>
      <c r="BR11" s="252" t="s">
        <v>1369</v>
      </c>
      <c r="BS11" s="252" t="s">
        <v>1369</v>
      </c>
      <c r="BT11" s="252" t="s">
        <v>1369</v>
      </c>
      <c r="BU11" s="252" t="s">
        <v>1369</v>
      </c>
      <c r="BV11" s="252" t="s">
        <v>1369</v>
      </c>
    </row>
    <row r="12" spans="1:74" ht="11.1" customHeight="1" x14ac:dyDescent="0.2">
      <c r="A12" s="162" t="s">
        <v>1218</v>
      </c>
      <c r="B12" s="173" t="s">
        <v>328</v>
      </c>
      <c r="C12" s="252">
        <v>2.8</v>
      </c>
      <c r="D12" s="252">
        <v>2.8</v>
      </c>
      <c r="E12" s="252">
        <v>2.8</v>
      </c>
      <c r="F12" s="252">
        <v>2.8</v>
      </c>
      <c r="G12" s="252">
        <v>2.8</v>
      </c>
      <c r="H12" s="252">
        <v>2.8</v>
      </c>
      <c r="I12" s="252">
        <v>2.8</v>
      </c>
      <c r="J12" s="252">
        <v>2.8</v>
      </c>
      <c r="K12" s="252">
        <v>2.8</v>
      </c>
      <c r="L12" s="252">
        <v>2.8</v>
      </c>
      <c r="M12" s="252">
        <v>2.8</v>
      </c>
      <c r="N12" s="252">
        <v>2.8</v>
      </c>
      <c r="O12" s="252">
        <v>3.05</v>
      </c>
      <c r="P12" s="252">
        <v>3.2</v>
      </c>
      <c r="Q12" s="252">
        <v>3.5</v>
      </c>
      <c r="R12" s="252">
        <v>3.59</v>
      </c>
      <c r="S12" s="252">
        <v>3.62</v>
      </c>
      <c r="T12" s="252">
        <v>3.63</v>
      </c>
      <c r="U12" s="252">
        <v>3.65</v>
      </c>
      <c r="V12" s="252">
        <v>3.67</v>
      </c>
      <c r="W12" s="252">
        <v>3.69</v>
      </c>
      <c r="X12" s="252">
        <v>3.7</v>
      </c>
      <c r="Y12" s="252">
        <v>3.72</v>
      </c>
      <c r="Z12" s="252">
        <v>3.78</v>
      </c>
      <c r="AA12" s="252">
        <v>3.8</v>
      </c>
      <c r="AB12" s="252">
        <v>3.8</v>
      </c>
      <c r="AC12" s="252">
        <v>3.81</v>
      </c>
      <c r="AD12" s="252">
        <v>3.81</v>
      </c>
      <c r="AE12" s="252">
        <v>3.81</v>
      </c>
      <c r="AF12" s="252">
        <v>3.82</v>
      </c>
      <c r="AG12" s="252">
        <v>3.83</v>
      </c>
      <c r="AH12" s="252">
        <v>3.83</v>
      </c>
      <c r="AI12" s="252">
        <v>3.84</v>
      </c>
      <c r="AJ12" s="252">
        <v>3.85</v>
      </c>
      <c r="AK12" s="252">
        <v>3.84</v>
      </c>
      <c r="AL12" s="252">
        <v>3.83</v>
      </c>
      <c r="AM12" s="252">
        <v>3.84</v>
      </c>
      <c r="AN12" s="252">
        <v>3.835</v>
      </c>
      <c r="AO12" s="252">
        <v>3.8149999999999999</v>
      </c>
      <c r="AP12" s="252">
        <v>3.8250000000000002</v>
      </c>
      <c r="AQ12" s="252">
        <v>3.8050000000000002</v>
      </c>
      <c r="AR12" s="252">
        <v>3.78</v>
      </c>
      <c r="AS12" s="252">
        <v>3.722</v>
      </c>
      <c r="AT12" s="252">
        <v>3.52</v>
      </c>
      <c r="AU12" s="252">
        <v>3.4</v>
      </c>
      <c r="AV12" s="252">
        <v>3.4</v>
      </c>
      <c r="AW12" s="252">
        <v>2.7</v>
      </c>
      <c r="AX12" s="252">
        <v>2.6</v>
      </c>
      <c r="AY12" s="252">
        <v>2.65</v>
      </c>
      <c r="AZ12" s="252">
        <v>2.65</v>
      </c>
      <c r="BA12" s="252" t="s">
        <v>1369</v>
      </c>
      <c r="BB12" s="252" t="s">
        <v>1369</v>
      </c>
      <c r="BC12" s="252" t="s">
        <v>1369</v>
      </c>
      <c r="BD12" s="252" t="s">
        <v>1369</v>
      </c>
      <c r="BE12" s="252" t="s">
        <v>1369</v>
      </c>
      <c r="BF12" s="252" t="s">
        <v>1369</v>
      </c>
      <c r="BG12" s="252" t="s">
        <v>1369</v>
      </c>
      <c r="BH12" s="252" t="s">
        <v>1369</v>
      </c>
      <c r="BI12" s="252" t="s">
        <v>1369</v>
      </c>
      <c r="BJ12" s="252" t="s">
        <v>1369</v>
      </c>
      <c r="BK12" s="252" t="s">
        <v>1369</v>
      </c>
      <c r="BL12" s="252" t="s">
        <v>1369</v>
      </c>
      <c r="BM12" s="252" t="s">
        <v>1369</v>
      </c>
      <c r="BN12" s="252" t="s">
        <v>1369</v>
      </c>
      <c r="BO12" s="252" t="s">
        <v>1369</v>
      </c>
      <c r="BP12" s="252" t="s">
        <v>1369</v>
      </c>
      <c r="BQ12" s="252" t="s">
        <v>1369</v>
      </c>
      <c r="BR12" s="252" t="s">
        <v>1369</v>
      </c>
      <c r="BS12" s="252" t="s">
        <v>1369</v>
      </c>
      <c r="BT12" s="252" t="s">
        <v>1369</v>
      </c>
      <c r="BU12" s="252" t="s">
        <v>1369</v>
      </c>
      <c r="BV12" s="252" t="s">
        <v>1369</v>
      </c>
    </row>
    <row r="13" spans="1:74" ht="11.1" customHeight="1" x14ac:dyDescent="0.2">
      <c r="A13" s="162" t="s">
        <v>345</v>
      </c>
      <c r="B13" s="173" t="s">
        <v>336</v>
      </c>
      <c r="C13" s="252">
        <v>3.45</v>
      </c>
      <c r="D13" s="252">
        <v>3.3</v>
      </c>
      <c r="E13" s="252">
        <v>3.7</v>
      </c>
      <c r="F13" s="252">
        <v>3.75</v>
      </c>
      <c r="G13" s="252">
        <v>3.9</v>
      </c>
      <c r="H13" s="252">
        <v>4.25</v>
      </c>
      <c r="I13" s="252">
        <v>4.3</v>
      </c>
      <c r="J13" s="252">
        <v>4.2</v>
      </c>
      <c r="K13" s="252">
        <v>4.4000000000000004</v>
      </c>
      <c r="L13" s="252">
        <v>4.25</v>
      </c>
      <c r="M13" s="252">
        <v>4.4000000000000004</v>
      </c>
      <c r="N13" s="252">
        <v>4.4000000000000004</v>
      </c>
      <c r="O13" s="252">
        <v>4.45</v>
      </c>
      <c r="P13" s="252">
        <v>4.2</v>
      </c>
      <c r="Q13" s="252">
        <v>4.2</v>
      </c>
      <c r="R13" s="252">
        <v>4.45</v>
      </c>
      <c r="S13" s="252">
        <v>4.33</v>
      </c>
      <c r="T13" s="252">
        <v>4.38</v>
      </c>
      <c r="U13" s="252">
        <v>4.3899999999999997</v>
      </c>
      <c r="V13" s="252">
        <v>4.4349999999999996</v>
      </c>
      <c r="W13" s="252">
        <v>4.4550000000000001</v>
      </c>
      <c r="X13" s="252">
        <v>4.54</v>
      </c>
      <c r="Y13" s="252">
        <v>4.62</v>
      </c>
      <c r="Z13" s="252">
        <v>4.66</v>
      </c>
      <c r="AA13" s="252">
        <v>4.54</v>
      </c>
      <c r="AB13" s="252">
        <v>4.42</v>
      </c>
      <c r="AC13" s="252">
        <v>4.4050000000000002</v>
      </c>
      <c r="AD13" s="252">
        <v>4.4000000000000004</v>
      </c>
      <c r="AE13" s="252">
        <v>4.45</v>
      </c>
      <c r="AF13" s="252">
        <v>4.4649999999999999</v>
      </c>
      <c r="AG13" s="252">
        <v>4.4749999999999996</v>
      </c>
      <c r="AH13" s="252">
        <v>4.5</v>
      </c>
      <c r="AI13" s="252">
        <v>4.54</v>
      </c>
      <c r="AJ13" s="252">
        <v>4.3899999999999997</v>
      </c>
      <c r="AK13" s="252">
        <v>4.32</v>
      </c>
      <c r="AL13" s="252">
        <v>4.38</v>
      </c>
      <c r="AM13" s="252">
        <v>4.43</v>
      </c>
      <c r="AN13" s="252">
        <v>4.47</v>
      </c>
      <c r="AO13" s="252">
        <v>4.4800000000000004</v>
      </c>
      <c r="AP13" s="252">
        <v>4.4400000000000004</v>
      </c>
      <c r="AQ13" s="252">
        <v>4.49</v>
      </c>
      <c r="AR13" s="252">
        <v>4.5739999999999998</v>
      </c>
      <c r="AS13" s="252">
        <v>4.6040000000000001</v>
      </c>
      <c r="AT13" s="252">
        <v>4.6749999999999998</v>
      </c>
      <c r="AU13" s="252">
        <v>4.7</v>
      </c>
      <c r="AV13" s="252">
        <v>4.7300000000000004</v>
      </c>
      <c r="AW13" s="252">
        <v>4.7699999999999996</v>
      </c>
      <c r="AX13" s="252">
        <v>4.8</v>
      </c>
      <c r="AY13" s="252">
        <v>4.8499999999999996</v>
      </c>
      <c r="AZ13" s="252">
        <v>4.78</v>
      </c>
      <c r="BA13" s="252" t="s">
        <v>1369</v>
      </c>
      <c r="BB13" s="252" t="s">
        <v>1369</v>
      </c>
      <c r="BC13" s="252" t="s">
        <v>1369</v>
      </c>
      <c r="BD13" s="252" t="s">
        <v>1369</v>
      </c>
      <c r="BE13" s="252" t="s">
        <v>1369</v>
      </c>
      <c r="BF13" s="252" t="s">
        <v>1369</v>
      </c>
      <c r="BG13" s="252" t="s">
        <v>1369</v>
      </c>
      <c r="BH13" s="252" t="s">
        <v>1369</v>
      </c>
      <c r="BI13" s="252" t="s">
        <v>1369</v>
      </c>
      <c r="BJ13" s="252" t="s">
        <v>1369</v>
      </c>
      <c r="BK13" s="252" t="s">
        <v>1369</v>
      </c>
      <c r="BL13" s="252" t="s">
        <v>1369</v>
      </c>
      <c r="BM13" s="252" t="s">
        <v>1369</v>
      </c>
      <c r="BN13" s="252" t="s">
        <v>1369</v>
      </c>
      <c r="BO13" s="252" t="s">
        <v>1369</v>
      </c>
      <c r="BP13" s="252" t="s">
        <v>1369</v>
      </c>
      <c r="BQ13" s="252" t="s">
        <v>1369</v>
      </c>
      <c r="BR13" s="252" t="s">
        <v>1369</v>
      </c>
      <c r="BS13" s="252" t="s">
        <v>1369</v>
      </c>
      <c r="BT13" s="252" t="s">
        <v>1369</v>
      </c>
      <c r="BU13" s="252" t="s">
        <v>1369</v>
      </c>
      <c r="BV13" s="252" t="s">
        <v>1369</v>
      </c>
    </row>
    <row r="14" spans="1:74" ht="11.1" customHeight="1" x14ac:dyDescent="0.2">
      <c r="A14" s="162" t="s">
        <v>338</v>
      </c>
      <c r="B14" s="173" t="s">
        <v>329</v>
      </c>
      <c r="C14" s="252">
        <v>2.7</v>
      </c>
      <c r="D14" s="252">
        <v>2.7</v>
      </c>
      <c r="E14" s="252">
        <v>2.7</v>
      </c>
      <c r="F14" s="252">
        <v>2.72</v>
      </c>
      <c r="G14" s="252">
        <v>2.73</v>
      </c>
      <c r="H14" s="252">
        <v>2.73</v>
      </c>
      <c r="I14" s="252">
        <v>2.76</v>
      </c>
      <c r="J14" s="252">
        <v>2.8</v>
      </c>
      <c r="K14" s="252">
        <v>2.8</v>
      </c>
      <c r="L14" s="252">
        <v>2.75</v>
      </c>
      <c r="M14" s="252">
        <v>2.8</v>
      </c>
      <c r="N14" s="252">
        <v>2.85</v>
      </c>
      <c r="O14" s="252">
        <v>2.9</v>
      </c>
      <c r="P14" s="252">
        <v>2.86</v>
      </c>
      <c r="Q14" s="252">
        <v>2.88</v>
      </c>
      <c r="R14" s="252">
        <v>2.65</v>
      </c>
      <c r="S14" s="252">
        <v>2.86</v>
      </c>
      <c r="T14" s="252">
        <v>2.86</v>
      </c>
      <c r="U14" s="252">
        <v>2.9</v>
      </c>
      <c r="V14" s="252">
        <v>2.91</v>
      </c>
      <c r="W14" s="252">
        <v>2.91</v>
      </c>
      <c r="X14" s="252">
        <v>2.91</v>
      </c>
      <c r="Y14" s="252">
        <v>2.92</v>
      </c>
      <c r="Z14" s="252">
        <v>2.92</v>
      </c>
      <c r="AA14" s="252">
        <v>2.78</v>
      </c>
      <c r="AB14" s="252">
        <v>2.72</v>
      </c>
      <c r="AC14" s="252">
        <v>2.71</v>
      </c>
      <c r="AD14" s="252">
        <v>2.71</v>
      </c>
      <c r="AE14" s="252">
        <v>2.71</v>
      </c>
      <c r="AF14" s="252">
        <v>2.72</v>
      </c>
      <c r="AG14" s="252">
        <v>2.71</v>
      </c>
      <c r="AH14" s="252">
        <v>2.71</v>
      </c>
      <c r="AI14" s="252">
        <v>2.73</v>
      </c>
      <c r="AJ14" s="252">
        <v>2.74</v>
      </c>
      <c r="AK14" s="252">
        <v>2.71</v>
      </c>
      <c r="AL14" s="252">
        <v>2.7</v>
      </c>
      <c r="AM14" s="252">
        <v>2.71</v>
      </c>
      <c r="AN14" s="252">
        <v>2.71</v>
      </c>
      <c r="AO14" s="252">
        <v>2.72</v>
      </c>
      <c r="AP14" s="252">
        <v>2.71</v>
      </c>
      <c r="AQ14" s="252">
        <v>2.71</v>
      </c>
      <c r="AR14" s="252">
        <v>2.72</v>
      </c>
      <c r="AS14" s="252">
        <v>2.8</v>
      </c>
      <c r="AT14" s="252">
        <v>2.8</v>
      </c>
      <c r="AU14" s="252">
        <v>2.8</v>
      </c>
      <c r="AV14" s="252">
        <v>2.8</v>
      </c>
      <c r="AW14" s="252">
        <v>2.8</v>
      </c>
      <c r="AX14" s="252">
        <v>2.8</v>
      </c>
      <c r="AY14" s="252">
        <v>2.75</v>
      </c>
      <c r="AZ14" s="252">
        <v>2.75</v>
      </c>
      <c r="BA14" s="252" t="s">
        <v>1369</v>
      </c>
      <c r="BB14" s="252" t="s">
        <v>1369</v>
      </c>
      <c r="BC14" s="252" t="s">
        <v>1369</v>
      </c>
      <c r="BD14" s="252" t="s">
        <v>1369</v>
      </c>
      <c r="BE14" s="252" t="s">
        <v>1369</v>
      </c>
      <c r="BF14" s="252" t="s">
        <v>1369</v>
      </c>
      <c r="BG14" s="252" t="s">
        <v>1369</v>
      </c>
      <c r="BH14" s="252" t="s">
        <v>1369</v>
      </c>
      <c r="BI14" s="252" t="s">
        <v>1369</v>
      </c>
      <c r="BJ14" s="252" t="s">
        <v>1369</v>
      </c>
      <c r="BK14" s="252" t="s">
        <v>1369</v>
      </c>
      <c r="BL14" s="252" t="s">
        <v>1369</v>
      </c>
      <c r="BM14" s="252" t="s">
        <v>1369</v>
      </c>
      <c r="BN14" s="252" t="s">
        <v>1369</v>
      </c>
      <c r="BO14" s="252" t="s">
        <v>1369</v>
      </c>
      <c r="BP14" s="252" t="s">
        <v>1369</v>
      </c>
      <c r="BQ14" s="252" t="s">
        <v>1369</v>
      </c>
      <c r="BR14" s="252" t="s">
        <v>1369</v>
      </c>
      <c r="BS14" s="252" t="s">
        <v>1369</v>
      </c>
      <c r="BT14" s="252" t="s">
        <v>1369</v>
      </c>
      <c r="BU14" s="252" t="s">
        <v>1369</v>
      </c>
      <c r="BV14" s="252" t="s">
        <v>1369</v>
      </c>
    </row>
    <row r="15" spans="1:74" ht="11.1" customHeight="1" x14ac:dyDescent="0.2">
      <c r="A15" s="162" t="s">
        <v>339</v>
      </c>
      <c r="B15" s="173" t="s">
        <v>330</v>
      </c>
      <c r="C15" s="252">
        <v>0.37</v>
      </c>
      <c r="D15" s="252">
        <v>0.36</v>
      </c>
      <c r="E15" s="252">
        <v>0.47499999999999998</v>
      </c>
      <c r="F15" s="252">
        <v>0.505</v>
      </c>
      <c r="G15" s="252">
        <v>0.43</v>
      </c>
      <c r="H15" s="252">
        <v>0.41</v>
      </c>
      <c r="I15" s="252">
        <v>0.4</v>
      </c>
      <c r="J15" s="252">
        <v>0.36</v>
      </c>
      <c r="K15" s="252">
        <v>0.375</v>
      </c>
      <c r="L15" s="252">
        <v>0.41499999999999998</v>
      </c>
      <c r="M15" s="252">
        <v>0.375</v>
      </c>
      <c r="N15" s="252">
        <v>0.37</v>
      </c>
      <c r="O15" s="252">
        <v>0.37</v>
      </c>
      <c r="P15" s="252">
        <v>0.36</v>
      </c>
      <c r="Q15" s="252">
        <v>0.32</v>
      </c>
      <c r="R15" s="252">
        <v>0.33</v>
      </c>
      <c r="S15" s="252">
        <v>0.28499999999999998</v>
      </c>
      <c r="T15" s="252">
        <v>0.33</v>
      </c>
      <c r="U15" s="252">
        <v>0.31</v>
      </c>
      <c r="V15" s="252">
        <v>0.25</v>
      </c>
      <c r="W15" s="252">
        <v>0.31</v>
      </c>
      <c r="X15" s="252">
        <v>0.55000000000000004</v>
      </c>
      <c r="Y15" s="252">
        <v>0.57999999999999996</v>
      </c>
      <c r="Z15" s="252">
        <v>0.62</v>
      </c>
      <c r="AA15" s="252">
        <v>0.68</v>
      </c>
      <c r="AB15" s="252">
        <v>0.69</v>
      </c>
      <c r="AC15" s="252">
        <v>0.59</v>
      </c>
      <c r="AD15" s="252">
        <v>0.53500000000000003</v>
      </c>
      <c r="AE15" s="252">
        <v>0.78</v>
      </c>
      <c r="AF15" s="252">
        <v>0.85</v>
      </c>
      <c r="AG15" s="252">
        <v>1.0049999999999999</v>
      </c>
      <c r="AH15" s="252">
        <v>0.89</v>
      </c>
      <c r="AI15" s="252">
        <v>0.92500000000000004</v>
      </c>
      <c r="AJ15" s="252">
        <v>0.96</v>
      </c>
      <c r="AK15" s="252">
        <v>0.98</v>
      </c>
      <c r="AL15" s="252">
        <v>0.92</v>
      </c>
      <c r="AM15" s="252">
        <v>1.0149999999999999</v>
      </c>
      <c r="AN15" s="252">
        <v>0.99</v>
      </c>
      <c r="AO15" s="252">
        <v>0.98499999999999999</v>
      </c>
      <c r="AP15" s="252">
        <v>1.0049999999999999</v>
      </c>
      <c r="AQ15" s="252">
        <v>0.99</v>
      </c>
      <c r="AR15" s="252">
        <v>0.75</v>
      </c>
      <c r="AS15" s="252">
        <v>0.67</v>
      </c>
      <c r="AT15" s="252">
        <v>0.99</v>
      </c>
      <c r="AU15" s="252">
        <v>1.08</v>
      </c>
      <c r="AV15" s="252">
        <v>1.08</v>
      </c>
      <c r="AW15" s="252">
        <v>1.1499999999999999</v>
      </c>
      <c r="AX15" s="252">
        <v>0.88</v>
      </c>
      <c r="AY15" s="252">
        <v>0.83</v>
      </c>
      <c r="AZ15" s="252">
        <v>0.84</v>
      </c>
      <c r="BA15" s="252" t="s">
        <v>1369</v>
      </c>
      <c r="BB15" s="252" t="s">
        <v>1369</v>
      </c>
      <c r="BC15" s="252" t="s">
        <v>1369</v>
      </c>
      <c r="BD15" s="252" t="s">
        <v>1369</v>
      </c>
      <c r="BE15" s="252" t="s">
        <v>1369</v>
      </c>
      <c r="BF15" s="252" t="s">
        <v>1369</v>
      </c>
      <c r="BG15" s="252" t="s">
        <v>1369</v>
      </c>
      <c r="BH15" s="252" t="s">
        <v>1369</v>
      </c>
      <c r="BI15" s="252" t="s">
        <v>1369</v>
      </c>
      <c r="BJ15" s="252" t="s">
        <v>1369</v>
      </c>
      <c r="BK15" s="252" t="s">
        <v>1369</v>
      </c>
      <c r="BL15" s="252" t="s">
        <v>1369</v>
      </c>
      <c r="BM15" s="252" t="s">
        <v>1369</v>
      </c>
      <c r="BN15" s="252" t="s">
        <v>1369</v>
      </c>
      <c r="BO15" s="252" t="s">
        <v>1369</v>
      </c>
      <c r="BP15" s="252" t="s">
        <v>1369</v>
      </c>
      <c r="BQ15" s="252" t="s">
        <v>1369</v>
      </c>
      <c r="BR15" s="252" t="s">
        <v>1369</v>
      </c>
      <c r="BS15" s="252" t="s">
        <v>1369</v>
      </c>
      <c r="BT15" s="252" t="s">
        <v>1369</v>
      </c>
      <c r="BU15" s="252" t="s">
        <v>1369</v>
      </c>
      <c r="BV15" s="252" t="s">
        <v>1369</v>
      </c>
    </row>
    <row r="16" spans="1:74" ht="11.1" customHeight="1" x14ac:dyDescent="0.2">
      <c r="A16" s="162" t="s">
        <v>340</v>
      </c>
      <c r="B16" s="173" t="s">
        <v>331</v>
      </c>
      <c r="C16" s="252">
        <v>1.8</v>
      </c>
      <c r="D16" s="252">
        <v>1.79</v>
      </c>
      <c r="E16" s="252">
        <v>1.738</v>
      </c>
      <c r="F16" s="252">
        <v>1.74</v>
      </c>
      <c r="G16" s="252">
        <v>1.7250000000000001</v>
      </c>
      <c r="H16" s="252">
        <v>1.62</v>
      </c>
      <c r="I16" s="252">
        <v>1.79</v>
      </c>
      <c r="J16" s="252">
        <v>1.754</v>
      </c>
      <c r="K16" s="252">
        <v>1.77</v>
      </c>
      <c r="L16" s="252">
        <v>1.804</v>
      </c>
      <c r="M16" s="252">
        <v>1.831</v>
      </c>
      <c r="N16" s="252">
        <v>1.744</v>
      </c>
      <c r="O16" s="252">
        <v>1.825</v>
      </c>
      <c r="P16" s="252">
        <v>1.78</v>
      </c>
      <c r="Q16" s="252">
        <v>1.579</v>
      </c>
      <c r="R16" s="252">
        <v>1.57</v>
      </c>
      <c r="S16" s="252">
        <v>1.3089999999999999</v>
      </c>
      <c r="T16" s="252">
        <v>1.4350000000000001</v>
      </c>
      <c r="U16" s="252">
        <v>1.34</v>
      </c>
      <c r="V16" s="252">
        <v>1.21</v>
      </c>
      <c r="W16" s="252">
        <v>1.27</v>
      </c>
      <c r="X16" s="252">
        <v>1.41</v>
      </c>
      <c r="Y16" s="252">
        <v>1.5</v>
      </c>
      <c r="Z16" s="252">
        <v>1.35</v>
      </c>
      <c r="AA16" s="252">
        <v>1.39</v>
      </c>
      <c r="AB16" s="252">
        <v>1.43</v>
      </c>
      <c r="AC16" s="252">
        <v>1.33</v>
      </c>
      <c r="AD16" s="252">
        <v>1.38</v>
      </c>
      <c r="AE16" s="252">
        <v>1.52</v>
      </c>
      <c r="AF16" s="252">
        <v>1.56</v>
      </c>
      <c r="AG16" s="252">
        <v>1.655</v>
      </c>
      <c r="AH16" s="252">
        <v>1.68</v>
      </c>
      <c r="AI16" s="252">
        <v>1.7050000000000001</v>
      </c>
      <c r="AJ16" s="252">
        <v>1.69</v>
      </c>
      <c r="AK16" s="252">
        <v>1.73</v>
      </c>
      <c r="AL16" s="252">
        <v>1.7549999999999999</v>
      </c>
      <c r="AM16" s="252">
        <v>1.75</v>
      </c>
      <c r="AN16" s="252">
        <v>1.72</v>
      </c>
      <c r="AO16" s="252">
        <v>1.69</v>
      </c>
      <c r="AP16" s="252">
        <v>1.67</v>
      </c>
      <c r="AQ16" s="252">
        <v>1.49</v>
      </c>
      <c r="AR16" s="252">
        <v>1.42</v>
      </c>
      <c r="AS16" s="252">
        <v>1.47</v>
      </c>
      <c r="AT16" s="252">
        <v>1.54</v>
      </c>
      <c r="AU16" s="252">
        <v>1.64</v>
      </c>
      <c r="AV16" s="252">
        <v>1.6</v>
      </c>
      <c r="AW16" s="252">
        <v>1.61</v>
      </c>
      <c r="AX16" s="252">
        <v>1.62</v>
      </c>
      <c r="AY16" s="252">
        <v>1.57</v>
      </c>
      <c r="AZ16" s="252">
        <v>1.58</v>
      </c>
      <c r="BA16" s="252" t="s">
        <v>1369</v>
      </c>
      <c r="BB16" s="252" t="s">
        <v>1369</v>
      </c>
      <c r="BC16" s="252" t="s">
        <v>1369</v>
      </c>
      <c r="BD16" s="252" t="s">
        <v>1369</v>
      </c>
      <c r="BE16" s="252" t="s">
        <v>1369</v>
      </c>
      <c r="BF16" s="252" t="s">
        <v>1369</v>
      </c>
      <c r="BG16" s="252" t="s">
        <v>1369</v>
      </c>
      <c r="BH16" s="252" t="s">
        <v>1369</v>
      </c>
      <c r="BI16" s="252" t="s">
        <v>1369</v>
      </c>
      <c r="BJ16" s="252" t="s">
        <v>1369</v>
      </c>
      <c r="BK16" s="252" t="s">
        <v>1369</v>
      </c>
      <c r="BL16" s="252" t="s">
        <v>1369</v>
      </c>
      <c r="BM16" s="252" t="s">
        <v>1369</v>
      </c>
      <c r="BN16" s="252" t="s">
        <v>1369</v>
      </c>
      <c r="BO16" s="252" t="s">
        <v>1369</v>
      </c>
      <c r="BP16" s="252" t="s">
        <v>1369</v>
      </c>
      <c r="BQ16" s="252" t="s">
        <v>1369</v>
      </c>
      <c r="BR16" s="252" t="s">
        <v>1369</v>
      </c>
      <c r="BS16" s="252" t="s">
        <v>1369</v>
      </c>
      <c r="BT16" s="252" t="s">
        <v>1369</v>
      </c>
      <c r="BU16" s="252" t="s">
        <v>1369</v>
      </c>
      <c r="BV16" s="252" t="s">
        <v>1369</v>
      </c>
    </row>
    <row r="17" spans="1:74" ht="11.1" customHeight="1" x14ac:dyDescent="0.2">
      <c r="A17" s="162" t="s">
        <v>341</v>
      </c>
      <c r="B17" s="173" t="s">
        <v>332</v>
      </c>
      <c r="C17" s="252">
        <v>9.6</v>
      </c>
      <c r="D17" s="252">
        <v>9.6999999999999993</v>
      </c>
      <c r="E17" s="252">
        <v>10.1</v>
      </c>
      <c r="F17" s="252">
        <v>10.1</v>
      </c>
      <c r="G17" s="252">
        <v>10.3</v>
      </c>
      <c r="H17" s="252">
        <v>10.45</v>
      </c>
      <c r="I17" s="252">
        <v>10.36</v>
      </c>
      <c r="J17" s="252">
        <v>10.25</v>
      </c>
      <c r="K17" s="252">
        <v>10.25</v>
      </c>
      <c r="L17" s="252">
        <v>10.199999999999999</v>
      </c>
      <c r="M17" s="252">
        <v>10.1</v>
      </c>
      <c r="N17" s="252">
        <v>10.1</v>
      </c>
      <c r="O17" s="252">
        <v>10.199999999999999</v>
      </c>
      <c r="P17" s="252">
        <v>10.199999999999999</v>
      </c>
      <c r="Q17" s="252">
        <v>10.199999999999999</v>
      </c>
      <c r="R17" s="252">
        <v>10.199999999999999</v>
      </c>
      <c r="S17" s="252">
        <v>10.3</v>
      </c>
      <c r="T17" s="252">
        <v>10.5</v>
      </c>
      <c r="U17" s="252">
        <v>10.63</v>
      </c>
      <c r="V17" s="252">
        <v>10.6</v>
      </c>
      <c r="W17" s="252">
        <v>10.56</v>
      </c>
      <c r="X17" s="252">
        <v>10.55</v>
      </c>
      <c r="Y17" s="252">
        <v>10.6</v>
      </c>
      <c r="Z17" s="252">
        <v>10.5</v>
      </c>
      <c r="AA17" s="252">
        <v>9.98</v>
      </c>
      <c r="AB17" s="252">
        <v>10</v>
      </c>
      <c r="AC17" s="252">
        <v>9.9499999999999993</v>
      </c>
      <c r="AD17" s="252">
        <v>9.98</v>
      </c>
      <c r="AE17" s="252">
        <v>10.050000000000001</v>
      </c>
      <c r="AF17" s="252">
        <v>10.25</v>
      </c>
      <c r="AG17" s="252">
        <v>10.199999999999999</v>
      </c>
      <c r="AH17" s="252">
        <v>10.14</v>
      </c>
      <c r="AI17" s="252">
        <v>10.19</v>
      </c>
      <c r="AJ17" s="252">
        <v>10.16</v>
      </c>
      <c r="AK17" s="252">
        <v>10.130000000000001</v>
      </c>
      <c r="AL17" s="252">
        <v>10.06</v>
      </c>
      <c r="AM17" s="252">
        <v>10.16</v>
      </c>
      <c r="AN17" s="252">
        <v>10.1</v>
      </c>
      <c r="AO17" s="252">
        <v>10.050000000000001</v>
      </c>
      <c r="AP17" s="252">
        <v>10.06</v>
      </c>
      <c r="AQ17" s="252">
        <v>10.119999999999999</v>
      </c>
      <c r="AR17" s="252">
        <v>10.42</v>
      </c>
      <c r="AS17" s="252">
        <v>10.48</v>
      </c>
      <c r="AT17" s="252">
        <v>10.42</v>
      </c>
      <c r="AU17" s="252">
        <v>10.52</v>
      </c>
      <c r="AV17" s="252">
        <v>10.72</v>
      </c>
      <c r="AW17" s="252">
        <v>11</v>
      </c>
      <c r="AX17" s="252">
        <v>10.5</v>
      </c>
      <c r="AY17" s="252">
        <v>10.050000000000001</v>
      </c>
      <c r="AZ17" s="252">
        <v>10</v>
      </c>
      <c r="BA17" s="252" t="s">
        <v>1369</v>
      </c>
      <c r="BB17" s="252" t="s">
        <v>1369</v>
      </c>
      <c r="BC17" s="252" t="s">
        <v>1369</v>
      </c>
      <c r="BD17" s="252" t="s">
        <v>1369</v>
      </c>
      <c r="BE17" s="252" t="s">
        <v>1369</v>
      </c>
      <c r="BF17" s="252" t="s">
        <v>1369</v>
      </c>
      <c r="BG17" s="252" t="s">
        <v>1369</v>
      </c>
      <c r="BH17" s="252" t="s">
        <v>1369</v>
      </c>
      <c r="BI17" s="252" t="s">
        <v>1369</v>
      </c>
      <c r="BJ17" s="252" t="s">
        <v>1369</v>
      </c>
      <c r="BK17" s="252" t="s">
        <v>1369</v>
      </c>
      <c r="BL17" s="252" t="s">
        <v>1369</v>
      </c>
      <c r="BM17" s="252" t="s">
        <v>1369</v>
      </c>
      <c r="BN17" s="252" t="s">
        <v>1369</v>
      </c>
      <c r="BO17" s="252" t="s">
        <v>1369</v>
      </c>
      <c r="BP17" s="252" t="s">
        <v>1369</v>
      </c>
      <c r="BQ17" s="252" t="s">
        <v>1369</v>
      </c>
      <c r="BR17" s="252" t="s">
        <v>1369</v>
      </c>
      <c r="BS17" s="252" t="s">
        <v>1369</v>
      </c>
      <c r="BT17" s="252" t="s">
        <v>1369</v>
      </c>
      <c r="BU17" s="252" t="s">
        <v>1369</v>
      </c>
      <c r="BV17" s="252" t="s">
        <v>1369</v>
      </c>
    </row>
    <row r="18" spans="1:74" ht="11.1" customHeight="1" x14ac:dyDescent="0.2">
      <c r="A18" s="162" t="s">
        <v>342</v>
      </c>
      <c r="B18" s="173" t="s">
        <v>333</v>
      </c>
      <c r="C18" s="252">
        <v>2.84</v>
      </c>
      <c r="D18" s="252">
        <v>2.85</v>
      </c>
      <c r="E18" s="252">
        <v>2.86</v>
      </c>
      <c r="F18" s="252">
        <v>2.89</v>
      </c>
      <c r="G18" s="252">
        <v>2.9</v>
      </c>
      <c r="H18" s="252">
        <v>2.91</v>
      </c>
      <c r="I18" s="252">
        <v>2.91</v>
      </c>
      <c r="J18" s="252">
        <v>2.92</v>
      </c>
      <c r="K18" s="252">
        <v>2.92</v>
      </c>
      <c r="L18" s="252">
        <v>2.93</v>
      </c>
      <c r="M18" s="252">
        <v>2.92</v>
      </c>
      <c r="N18" s="252">
        <v>2.94</v>
      </c>
      <c r="O18" s="252">
        <v>2.9849999999999999</v>
      </c>
      <c r="P18" s="252">
        <v>2.7650000000000001</v>
      </c>
      <c r="Q18" s="252">
        <v>2.79</v>
      </c>
      <c r="R18" s="252">
        <v>2.8</v>
      </c>
      <c r="S18" s="252">
        <v>2.98</v>
      </c>
      <c r="T18" s="252">
        <v>3.01</v>
      </c>
      <c r="U18" s="252">
        <v>3.03</v>
      </c>
      <c r="V18" s="252">
        <v>3.06</v>
      </c>
      <c r="W18" s="252">
        <v>3.09</v>
      </c>
      <c r="X18" s="252">
        <v>3.07</v>
      </c>
      <c r="Y18" s="252">
        <v>3.1</v>
      </c>
      <c r="Z18" s="252">
        <v>3.1</v>
      </c>
      <c r="AA18" s="252">
        <v>2.94</v>
      </c>
      <c r="AB18" s="252">
        <v>2.92</v>
      </c>
      <c r="AC18" s="252">
        <v>2.9</v>
      </c>
      <c r="AD18" s="252">
        <v>2.88</v>
      </c>
      <c r="AE18" s="252">
        <v>2.9</v>
      </c>
      <c r="AF18" s="252">
        <v>2.92</v>
      </c>
      <c r="AG18" s="252">
        <v>2.92</v>
      </c>
      <c r="AH18" s="252">
        <v>2.92</v>
      </c>
      <c r="AI18" s="252">
        <v>2.92</v>
      </c>
      <c r="AJ18" s="252">
        <v>2.91</v>
      </c>
      <c r="AK18" s="252">
        <v>2.88</v>
      </c>
      <c r="AL18" s="252">
        <v>2.9</v>
      </c>
      <c r="AM18" s="252">
        <v>2.91</v>
      </c>
      <c r="AN18" s="252">
        <v>2.87</v>
      </c>
      <c r="AO18" s="252">
        <v>2.85</v>
      </c>
      <c r="AP18" s="252">
        <v>2.86</v>
      </c>
      <c r="AQ18" s="252">
        <v>2.84</v>
      </c>
      <c r="AR18" s="252">
        <v>2.88</v>
      </c>
      <c r="AS18" s="252">
        <v>2.91</v>
      </c>
      <c r="AT18" s="252">
        <v>2.95</v>
      </c>
      <c r="AU18" s="252">
        <v>2.95</v>
      </c>
      <c r="AV18" s="252">
        <v>3</v>
      </c>
      <c r="AW18" s="252">
        <v>3.14</v>
      </c>
      <c r="AX18" s="252">
        <v>3.18</v>
      </c>
      <c r="AY18" s="252">
        <v>3.1</v>
      </c>
      <c r="AZ18" s="252">
        <v>3.15</v>
      </c>
      <c r="BA18" s="252" t="s">
        <v>1369</v>
      </c>
      <c r="BB18" s="252" t="s">
        <v>1369</v>
      </c>
      <c r="BC18" s="252" t="s">
        <v>1369</v>
      </c>
      <c r="BD18" s="252" t="s">
        <v>1369</v>
      </c>
      <c r="BE18" s="252" t="s">
        <v>1369</v>
      </c>
      <c r="BF18" s="252" t="s">
        <v>1369</v>
      </c>
      <c r="BG18" s="252" t="s">
        <v>1369</v>
      </c>
      <c r="BH18" s="252" t="s">
        <v>1369</v>
      </c>
      <c r="BI18" s="252" t="s">
        <v>1369</v>
      </c>
      <c r="BJ18" s="252" t="s">
        <v>1369</v>
      </c>
      <c r="BK18" s="252" t="s">
        <v>1369</v>
      </c>
      <c r="BL18" s="252" t="s">
        <v>1369</v>
      </c>
      <c r="BM18" s="252" t="s">
        <v>1369</v>
      </c>
      <c r="BN18" s="252" t="s">
        <v>1369</v>
      </c>
      <c r="BO18" s="252" t="s">
        <v>1369</v>
      </c>
      <c r="BP18" s="252" t="s">
        <v>1369</v>
      </c>
      <c r="BQ18" s="252" t="s">
        <v>1369</v>
      </c>
      <c r="BR18" s="252" t="s">
        <v>1369</v>
      </c>
      <c r="BS18" s="252" t="s">
        <v>1369</v>
      </c>
      <c r="BT18" s="252" t="s">
        <v>1369</v>
      </c>
      <c r="BU18" s="252" t="s">
        <v>1369</v>
      </c>
      <c r="BV18" s="252" t="s">
        <v>1369</v>
      </c>
    </row>
    <row r="19" spans="1:74" ht="11.1" customHeight="1" x14ac:dyDescent="0.2">
      <c r="A19" s="162" t="s">
        <v>343</v>
      </c>
      <c r="B19" s="173" t="s">
        <v>334</v>
      </c>
      <c r="C19" s="252">
        <v>2.4</v>
      </c>
      <c r="D19" s="252">
        <v>2.4</v>
      </c>
      <c r="E19" s="252">
        <v>2.4</v>
      </c>
      <c r="F19" s="252">
        <v>2.4</v>
      </c>
      <c r="G19" s="252">
        <v>2.4</v>
      </c>
      <c r="H19" s="252">
        <v>2.4</v>
      </c>
      <c r="I19" s="252">
        <v>2.4</v>
      </c>
      <c r="J19" s="252">
        <v>2.4</v>
      </c>
      <c r="K19" s="252">
        <v>2.4</v>
      </c>
      <c r="L19" s="252">
        <v>2.4</v>
      </c>
      <c r="M19" s="252">
        <v>2.4</v>
      </c>
      <c r="N19" s="252">
        <v>2.4</v>
      </c>
      <c r="O19" s="252">
        <v>2.2999999999999998</v>
      </c>
      <c r="P19" s="252">
        <v>2.2999999999999998</v>
      </c>
      <c r="Q19" s="252">
        <v>2.2999999999999998</v>
      </c>
      <c r="R19" s="252">
        <v>2.2999999999999998</v>
      </c>
      <c r="S19" s="252">
        <v>2.2000000000000002</v>
      </c>
      <c r="T19" s="252">
        <v>2.1800000000000002</v>
      </c>
      <c r="U19" s="252">
        <v>2.12</v>
      </c>
      <c r="V19" s="252">
        <v>2.11</v>
      </c>
      <c r="W19" s="252">
        <v>2.1</v>
      </c>
      <c r="X19" s="252">
        <v>2.09</v>
      </c>
      <c r="Y19" s="252">
        <v>2.08</v>
      </c>
      <c r="Z19" s="252">
        <v>2.0499999999999998</v>
      </c>
      <c r="AA19" s="252">
        <v>2</v>
      </c>
      <c r="AB19" s="252">
        <v>1.99</v>
      </c>
      <c r="AC19" s="252">
        <v>1.99</v>
      </c>
      <c r="AD19" s="252">
        <v>1.98</v>
      </c>
      <c r="AE19" s="252">
        <v>1.98</v>
      </c>
      <c r="AF19" s="252">
        <v>1.96</v>
      </c>
      <c r="AG19" s="252">
        <v>1.96</v>
      </c>
      <c r="AH19" s="252">
        <v>1.9550000000000001</v>
      </c>
      <c r="AI19" s="252">
        <v>1.94</v>
      </c>
      <c r="AJ19" s="252">
        <v>1.89</v>
      </c>
      <c r="AK19" s="252">
        <v>1.82</v>
      </c>
      <c r="AL19" s="252">
        <v>1.64</v>
      </c>
      <c r="AM19" s="252">
        <v>1.64</v>
      </c>
      <c r="AN19" s="252">
        <v>1.6</v>
      </c>
      <c r="AO19" s="252">
        <v>1.56</v>
      </c>
      <c r="AP19" s="252">
        <v>1.53</v>
      </c>
      <c r="AQ19" s="252">
        <v>1.5</v>
      </c>
      <c r="AR19" s="252">
        <v>1.44</v>
      </c>
      <c r="AS19" s="252">
        <v>1.405</v>
      </c>
      <c r="AT19" s="252">
        <v>1.36</v>
      </c>
      <c r="AU19" s="252">
        <v>1.3260000000000001</v>
      </c>
      <c r="AV19" s="252">
        <v>1.296</v>
      </c>
      <c r="AW19" s="252">
        <v>1.276</v>
      </c>
      <c r="AX19" s="252">
        <v>1.246</v>
      </c>
      <c r="AY19" s="252">
        <v>1.216</v>
      </c>
      <c r="AZ19" s="252">
        <v>1.0860000000000001</v>
      </c>
      <c r="BA19" s="252" t="s">
        <v>1369</v>
      </c>
      <c r="BB19" s="252" t="s">
        <v>1369</v>
      </c>
      <c r="BC19" s="252" t="s">
        <v>1369</v>
      </c>
      <c r="BD19" s="252" t="s">
        <v>1369</v>
      </c>
      <c r="BE19" s="252" t="s">
        <v>1369</v>
      </c>
      <c r="BF19" s="252" t="s">
        <v>1369</v>
      </c>
      <c r="BG19" s="252" t="s">
        <v>1369</v>
      </c>
      <c r="BH19" s="252" t="s">
        <v>1369</v>
      </c>
      <c r="BI19" s="252" t="s">
        <v>1369</v>
      </c>
      <c r="BJ19" s="252" t="s">
        <v>1369</v>
      </c>
      <c r="BK19" s="252" t="s">
        <v>1369</v>
      </c>
      <c r="BL19" s="252" t="s">
        <v>1369</v>
      </c>
      <c r="BM19" s="252" t="s">
        <v>1369</v>
      </c>
      <c r="BN19" s="252" t="s">
        <v>1369</v>
      </c>
      <c r="BO19" s="252" t="s">
        <v>1369</v>
      </c>
      <c r="BP19" s="252" t="s">
        <v>1369</v>
      </c>
      <c r="BQ19" s="252" t="s">
        <v>1369</v>
      </c>
      <c r="BR19" s="252" t="s">
        <v>1369</v>
      </c>
      <c r="BS19" s="252" t="s">
        <v>1369</v>
      </c>
      <c r="BT19" s="252" t="s">
        <v>1369</v>
      </c>
      <c r="BU19" s="252" t="s">
        <v>1369</v>
      </c>
      <c r="BV19" s="252" t="s">
        <v>1369</v>
      </c>
    </row>
    <row r="20" spans="1:74" ht="11.1" customHeight="1" x14ac:dyDescent="0.2">
      <c r="A20" s="162" t="s">
        <v>312</v>
      </c>
      <c r="B20" s="173" t="s">
        <v>88</v>
      </c>
      <c r="C20" s="252">
        <v>30.064392999999999</v>
      </c>
      <c r="D20" s="252">
        <v>29.958182000000001</v>
      </c>
      <c r="E20" s="252">
        <v>30.790761</v>
      </c>
      <c r="F20" s="252">
        <v>30.939561999999999</v>
      </c>
      <c r="G20" s="252">
        <v>31.184722000000001</v>
      </c>
      <c r="H20" s="252">
        <v>31.633790999999999</v>
      </c>
      <c r="I20" s="252">
        <v>31.838521</v>
      </c>
      <c r="J20" s="252">
        <v>31.624684999999999</v>
      </c>
      <c r="K20" s="252">
        <v>31.755617999999998</v>
      </c>
      <c r="L20" s="252">
        <v>31.529555999999999</v>
      </c>
      <c r="M20" s="252">
        <v>31.653449999999999</v>
      </c>
      <c r="N20" s="252">
        <v>31.637356</v>
      </c>
      <c r="O20" s="252">
        <v>32.023541999999999</v>
      </c>
      <c r="P20" s="252">
        <v>31.605530000000002</v>
      </c>
      <c r="Q20" s="252">
        <v>31.711545000000001</v>
      </c>
      <c r="R20" s="252">
        <v>31.821058000000001</v>
      </c>
      <c r="S20" s="252">
        <v>31.847351</v>
      </c>
      <c r="T20" s="252">
        <v>32.275463000000002</v>
      </c>
      <c r="U20" s="252">
        <v>32.354995000000002</v>
      </c>
      <c r="V20" s="252">
        <v>32.232742999999999</v>
      </c>
      <c r="W20" s="252">
        <v>32.295520000000003</v>
      </c>
      <c r="X20" s="252">
        <v>32.551327000000001</v>
      </c>
      <c r="Y20" s="252">
        <v>32.935315000000003</v>
      </c>
      <c r="Z20" s="252">
        <v>32.793708000000002</v>
      </c>
      <c r="AA20" s="252">
        <v>31.846</v>
      </c>
      <c r="AB20" s="252">
        <v>31.727</v>
      </c>
      <c r="AC20" s="252">
        <v>31.346</v>
      </c>
      <c r="AD20" s="252">
        <v>31.423999999999999</v>
      </c>
      <c r="AE20" s="252">
        <v>31.931999999999999</v>
      </c>
      <c r="AF20" s="252">
        <v>32.369999999999997</v>
      </c>
      <c r="AG20" s="252">
        <v>32.591000000000001</v>
      </c>
      <c r="AH20" s="252">
        <v>32.453000000000003</v>
      </c>
      <c r="AI20" s="252">
        <v>32.594000000000001</v>
      </c>
      <c r="AJ20" s="252">
        <v>32.396000000000001</v>
      </c>
      <c r="AK20" s="252">
        <v>32.131999999999998</v>
      </c>
      <c r="AL20" s="252">
        <v>31.997</v>
      </c>
      <c r="AM20" s="252">
        <v>32.268999999999998</v>
      </c>
      <c r="AN20" s="252">
        <v>32.098999999999997</v>
      </c>
      <c r="AO20" s="252">
        <v>31.92</v>
      </c>
      <c r="AP20" s="252">
        <v>31.86</v>
      </c>
      <c r="AQ20" s="252">
        <v>31.744</v>
      </c>
      <c r="AR20" s="252">
        <v>31.745999999999999</v>
      </c>
      <c r="AS20" s="252">
        <v>31.824000000000002</v>
      </c>
      <c r="AT20" s="252">
        <v>32.06</v>
      </c>
      <c r="AU20" s="252">
        <v>32.185000000000002</v>
      </c>
      <c r="AV20" s="252">
        <v>32.354999999999997</v>
      </c>
      <c r="AW20" s="252">
        <v>32.170999999999999</v>
      </c>
      <c r="AX20" s="252">
        <v>31.345452999999999</v>
      </c>
      <c r="AY20" s="252">
        <v>30.655999999999999</v>
      </c>
      <c r="AZ20" s="252">
        <v>30.530999999999999</v>
      </c>
      <c r="BA20" s="409">
        <v>30.354164000000001</v>
      </c>
      <c r="BB20" s="409">
        <v>30.477914999999999</v>
      </c>
      <c r="BC20" s="409">
        <v>30.546678</v>
      </c>
      <c r="BD20" s="409">
        <v>30.635453999999999</v>
      </c>
      <c r="BE20" s="409">
        <v>30.774242000000001</v>
      </c>
      <c r="BF20" s="409">
        <v>30.843042000000001</v>
      </c>
      <c r="BG20" s="409">
        <v>30.721854</v>
      </c>
      <c r="BH20" s="409">
        <v>30.620678000000002</v>
      </c>
      <c r="BI20" s="409">
        <v>30.499514000000001</v>
      </c>
      <c r="BJ20" s="409">
        <v>30.378361000000002</v>
      </c>
      <c r="BK20" s="409">
        <v>30.358827999999999</v>
      </c>
      <c r="BL20" s="409">
        <v>30.339051999999999</v>
      </c>
      <c r="BM20" s="409">
        <v>30.379289</v>
      </c>
      <c r="BN20" s="409">
        <v>30.370182</v>
      </c>
      <c r="BO20" s="409">
        <v>30.45609</v>
      </c>
      <c r="BP20" s="409">
        <v>30.537015</v>
      </c>
      <c r="BQ20" s="409">
        <v>30.642956000000002</v>
      </c>
      <c r="BR20" s="409">
        <v>30.623912000000001</v>
      </c>
      <c r="BS20" s="409">
        <v>30.504883</v>
      </c>
      <c r="BT20" s="409">
        <v>30.40587</v>
      </c>
      <c r="BU20" s="409">
        <v>30.281872</v>
      </c>
      <c r="BV20" s="409">
        <v>30.257888999999999</v>
      </c>
    </row>
    <row r="21" spans="1:74" ht="11.1" customHeight="1" x14ac:dyDescent="0.2">
      <c r="C21" s="480"/>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492"/>
      <c r="BB21" s="492"/>
      <c r="BC21" s="492"/>
      <c r="BD21" s="492"/>
      <c r="BE21" s="492"/>
      <c r="BF21" s="492"/>
      <c r="BG21" s="492"/>
      <c r="BH21" s="492"/>
      <c r="BI21" s="492"/>
      <c r="BJ21" s="492"/>
      <c r="BK21" s="492"/>
      <c r="BL21" s="492"/>
      <c r="BM21" s="492"/>
      <c r="BN21" s="492"/>
      <c r="BO21" s="492"/>
      <c r="BP21" s="492"/>
      <c r="BQ21" s="492"/>
      <c r="BR21" s="492"/>
      <c r="BS21" s="492"/>
      <c r="BT21" s="492"/>
      <c r="BU21" s="492"/>
      <c r="BV21" s="492"/>
    </row>
    <row r="22" spans="1:74" ht="11.1" customHeight="1" x14ac:dyDescent="0.2">
      <c r="A22" s="162" t="s">
        <v>498</v>
      </c>
      <c r="B22" s="172" t="s">
        <v>1205</v>
      </c>
      <c r="C22" s="252">
        <v>5.2070649363000001</v>
      </c>
      <c r="D22" s="252">
        <v>5.1873295968999997</v>
      </c>
      <c r="E22" s="252">
        <v>5.1521638657000004</v>
      </c>
      <c r="F22" s="252">
        <v>5.2028163739000002</v>
      </c>
      <c r="G22" s="252">
        <v>5.2638802974000001</v>
      </c>
      <c r="H22" s="252">
        <v>5.0806269250999998</v>
      </c>
      <c r="I22" s="252">
        <v>5.1390405397999999</v>
      </c>
      <c r="J22" s="252">
        <v>4.9514371129999999</v>
      </c>
      <c r="K22" s="252">
        <v>5.1998308208999999</v>
      </c>
      <c r="L22" s="252">
        <v>5.1808116494999998</v>
      </c>
      <c r="M22" s="252">
        <v>5.1621992448</v>
      </c>
      <c r="N22" s="252">
        <v>5.1576905531000001</v>
      </c>
      <c r="O22" s="252">
        <v>5.1981279293</v>
      </c>
      <c r="P22" s="252">
        <v>5.1471542231000003</v>
      </c>
      <c r="Q22" s="252">
        <v>5.2929477905000004</v>
      </c>
      <c r="R22" s="252">
        <v>5.2739958289000004</v>
      </c>
      <c r="S22" s="252">
        <v>5.1217564726000004</v>
      </c>
      <c r="T22" s="252">
        <v>5.1203173673000002</v>
      </c>
      <c r="U22" s="252">
        <v>5.2392952817999996</v>
      </c>
      <c r="V22" s="252">
        <v>5.2369147582000002</v>
      </c>
      <c r="W22" s="252">
        <v>5.1884828460000003</v>
      </c>
      <c r="X22" s="252">
        <v>5.2519527522000002</v>
      </c>
      <c r="Y22" s="252">
        <v>5.3380980945000003</v>
      </c>
      <c r="Z22" s="252">
        <v>5.2211903383999996</v>
      </c>
      <c r="AA22" s="252">
        <v>5.3805263731000004</v>
      </c>
      <c r="AB22" s="252">
        <v>5.2996078620000002</v>
      </c>
      <c r="AC22" s="252">
        <v>5.1886943590000003</v>
      </c>
      <c r="AD22" s="252">
        <v>5.3216453429000001</v>
      </c>
      <c r="AE22" s="252">
        <v>5.2968187780999996</v>
      </c>
      <c r="AF22" s="252">
        <v>5.2548139274999999</v>
      </c>
      <c r="AG22" s="252">
        <v>5.2692641030000003</v>
      </c>
      <c r="AH22" s="252">
        <v>5.2011052239</v>
      </c>
      <c r="AI22" s="252">
        <v>5.2189464888000003</v>
      </c>
      <c r="AJ22" s="252">
        <v>5.1520090206000004</v>
      </c>
      <c r="AK22" s="252">
        <v>5.2548125971999999</v>
      </c>
      <c r="AL22" s="252">
        <v>5.3143008478000002</v>
      </c>
      <c r="AM22" s="252">
        <v>5.3483746774999998</v>
      </c>
      <c r="AN22" s="252">
        <v>5.3614310431999996</v>
      </c>
      <c r="AO22" s="252">
        <v>5.2907981049000004</v>
      </c>
      <c r="AP22" s="252">
        <v>5.2504736693999998</v>
      </c>
      <c r="AQ22" s="252">
        <v>5.2359924999</v>
      </c>
      <c r="AR22" s="252">
        <v>5.2853101011000003</v>
      </c>
      <c r="AS22" s="252">
        <v>5.2751442677</v>
      </c>
      <c r="AT22" s="252">
        <v>5.2886728677999999</v>
      </c>
      <c r="AU22" s="252">
        <v>5.326371</v>
      </c>
      <c r="AV22" s="252">
        <v>5.326371</v>
      </c>
      <c r="AW22" s="252">
        <v>5.326371</v>
      </c>
      <c r="AX22" s="252">
        <v>5.4129670441000002</v>
      </c>
      <c r="AY22" s="252">
        <v>5.4674693007000004</v>
      </c>
      <c r="AZ22" s="252">
        <v>5.4472470779000002</v>
      </c>
      <c r="BA22" s="409">
        <v>5.4276377510999998</v>
      </c>
      <c r="BB22" s="409">
        <v>5.4082205656999998</v>
      </c>
      <c r="BC22" s="409">
        <v>5.3797864104000004</v>
      </c>
      <c r="BD22" s="409">
        <v>5.3635017136999998</v>
      </c>
      <c r="BE22" s="409">
        <v>5.3461254081999998</v>
      </c>
      <c r="BF22" s="409">
        <v>5.3284661760000001</v>
      </c>
      <c r="BG22" s="409">
        <v>5.3108712784999996</v>
      </c>
      <c r="BH22" s="409">
        <v>5.3031248128000001</v>
      </c>
      <c r="BI22" s="409">
        <v>5.2859413970000002</v>
      </c>
      <c r="BJ22" s="409">
        <v>5.2688323867999998</v>
      </c>
      <c r="BK22" s="409">
        <v>5.2291476614999999</v>
      </c>
      <c r="BL22" s="409">
        <v>5.2119146566000003</v>
      </c>
      <c r="BM22" s="409">
        <v>5.1942843251999999</v>
      </c>
      <c r="BN22" s="409">
        <v>5.1768074359999998</v>
      </c>
      <c r="BO22" s="409">
        <v>5.1593035759000001</v>
      </c>
      <c r="BP22" s="409">
        <v>5.1419678342999999</v>
      </c>
      <c r="BQ22" s="409">
        <v>5.1245319255000004</v>
      </c>
      <c r="BR22" s="409">
        <v>5.1068156627999999</v>
      </c>
      <c r="BS22" s="409">
        <v>5.1091742365000004</v>
      </c>
      <c r="BT22" s="409">
        <v>5.1113527469999998</v>
      </c>
      <c r="BU22" s="409">
        <v>5.1141102209999998</v>
      </c>
      <c r="BV22" s="409">
        <v>5.1819426205000001</v>
      </c>
    </row>
    <row r="23" spans="1:74" ht="11.1" customHeight="1" x14ac:dyDescent="0.2">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223"/>
      <c r="AZ23" s="223"/>
      <c r="BA23" s="492"/>
      <c r="BB23" s="492"/>
      <c r="BC23" s="492"/>
      <c r="BD23" s="492"/>
      <c r="BE23" s="492"/>
      <c r="BF23" s="492"/>
      <c r="BG23" s="492"/>
      <c r="BH23" s="492"/>
      <c r="BI23" s="492"/>
      <c r="BJ23" s="492"/>
      <c r="BK23" s="492"/>
      <c r="BL23" s="492"/>
      <c r="BM23" s="492"/>
      <c r="BN23" s="492"/>
      <c r="BO23" s="492"/>
      <c r="BP23" s="492"/>
      <c r="BQ23" s="492"/>
      <c r="BR23" s="492"/>
      <c r="BS23" s="492"/>
      <c r="BT23" s="492"/>
      <c r="BU23" s="492"/>
      <c r="BV23" s="492"/>
    </row>
    <row r="24" spans="1:74" ht="11.1" customHeight="1" x14ac:dyDescent="0.2">
      <c r="A24" s="162" t="s">
        <v>311</v>
      </c>
      <c r="B24" s="172" t="s">
        <v>89</v>
      </c>
      <c r="C24" s="252">
        <v>35.271457935999997</v>
      </c>
      <c r="D24" s="252">
        <v>35.145511597000002</v>
      </c>
      <c r="E24" s="252">
        <v>35.942924865999998</v>
      </c>
      <c r="F24" s="252">
        <v>36.142378374000003</v>
      </c>
      <c r="G24" s="252">
        <v>36.448602297000001</v>
      </c>
      <c r="H24" s="252">
        <v>36.714417924999999</v>
      </c>
      <c r="I24" s="252">
        <v>36.977561540000004</v>
      </c>
      <c r="J24" s="252">
        <v>36.576122112999997</v>
      </c>
      <c r="K24" s="252">
        <v>36.955448820999997</v>
      </c>
      <c r="L24" s="252">
        <v>36.710367650000002</v>
      </c>
      <c r="M24" s="252">
        <v>36.815649245000003</v>
      </c>
      <c r="N24" s="252">
        <v>36.795046552999999</v>
      </c>
      <c r="O24" s="252">
        <v>37.221669929000001</v>
      </c>
      <c r="P24" s="252">
        <v>36.752684223000003</v>
      </c>
      <c r="Q24" s="252">
        <v>37.004492790999997</v>
      </c>
      <c r="R24" s="252">
        <v>37.095053829000001</v>
      </c>
      <c r="S24" s="252">
        <v>36.969107473000001</v>
      </c>
      <c r="T24" s="252">
        <v>37.395780367</v>
      </c>
      <c r="U24" s="252">
        <v>37.594290282000003</v>
      </c>
      <c r="V24" s="252">
        <v>37.469657757999997</v>
      </c>
      <c r="W24" s="252">
        <v>37.484002846000003</v>
      </c>
      <c r="X24" s="252">
        <v>37.803279752000002</v>
      </c>
      <c r="Y24" s="252">
        <v>38.273413093999999</v>
      </c>
      <c r="Z24" s="252">
        <v>38.014898338000002</v>
      </c>
      <c r="AA24" s="252">
        <v>37.226526372999999</v>
      </c>
      <c r="AB24" s="252">
        <v>37.026607861999999</v>
      </c>
      <c r="AC24" s="252">
        <v>36.534694359</v>
      </c>
      <c r="AD24" s="252">
        <v>36.745645343</v>
      </c>
      <c r="AE24" s="252">
        <v>37.228818777999997</v>
      </c>
      <c r="AF24" s="252">
        <v>37.624813928000002</v>
      </c>
      <c r="AG24" s="252">
        <v>37.860264102999999</v>
      </c>
      <c r="AH24" s="252">
        <v>37.654105223999998</v>
      </c>
      <c r="AI24" s="252">
        <v>37.812946488999998</v>
      </c>
      <c r="AJ24" s="252">
        <v>37.548009020999999</v>
      </c>
      <c r="AK24" s="252">
        <v>37.386812597000002</v>
      </c>
      <c r="AL24" s="252">
        <v>37.311300848000002</v>
      </c>
      <c r="AM24" s="252">
        <v>37.617374677999997</v>
      </c>
      <c r="AN24" s="252">
        <v>37.460431043</v>
      </c>
      <c r="AO24" s="252">
        <v>37.210798105000002</v>
      </c>
      <c r="AP24" s="252">
        <v>37.110473669000001</v>
      </c>
      <c r="AQ24" s="252">
        <v>36.979992500000002</v>
      </c>
      <c r="AR24" s="252">
        <v>37.031310101000003</v>
      </c>
      <c r="AS24" s="252">
        <v>37.099144268000003</v>
      </c>
      <c r="AT24" s="252">
        <v>37.348672868000001</v>
      </c>
      <c r="AU24" s="252">
        <v>37.511370999999997</v>
      </c>
      <c r="AV24" s="252">
        <v>37.681370999999999</v>
      </c>
      <c r="AW24" s="252">
        <v>37.497371000000001</v>
      </c>
      <c r="AX24" s="252">
        <v>36.758420043999998</v>
      </c>
      <c r="AY24" s="252">
        <v>36.123469301</v>
      </c>
      <c r="AZ24" s="252">
        <v>35.978247078000003</v>
      </c>
      <c r="BA24" s="409">
        <v>35.781801751000003</v>
      </c>
      <c r="BB24" s="409">
        <v>35.886135566</v>
      </c>
      <c r="BC24" s="409">
        <v>35.926464410000001</v>
      </c>
      <c r="BD24" s="409">
        <v>35.998955713999997</v>
      </c>
      <c r="BE24" s="409">
        <v>36.120367408</v>
      </c>
      <c r="BF24" s="409">
        <v>36.171508176000003</v>
      </c>
      <c r="BG24" s="409">
        <v>36.032725278999997</v>
      </c>
      <c r="BH24" s="409">
        <v>35.923802813000002</v>
      </c>
      <c r="BI24" s="409">
        <v>35.785455397</v>
      </c>
      <c r="BJ24" s="409">
        <v>35.647193387000002</v>
      </c>
      <c r="BK24" s="409">
        <v>35.587975661999998</v>
      </c>
      <c r="BL24" s="409">
        <v>35.550966656999996</v>
      </c>
      <c r="BM24" s="409">
        <v>35.573573324999998</v>
      </c>
      <c r="BN24" s="409">
        <v>35.546989435999997</v>
      </c>
      <c r="BO24" s="409">
        <v>35.615393576000002</v>
      </c>
      <c r="BP24" s="409">
        <v>35.678982834000003</v>
      </c>
      <c r="BQ24" s="409">
        <v>35.767487924999998</v>
      </c>
      <c r="BR24" s="409">
        <v>35.730727663000003</v>
      </c>
      <c r="BS24" s="409">
        <v>35.614057236999997</v>
      </c>
      <c r="BT24" s="409">
        <v>35.517222746999998</v>
      </c>
      <c r="BU24" s="409">
        <v>35.395982220999997</v>
      </c>
      <c r="BV24" s="409">
        <v>35.439831621000003</v>
      </c>
    </row>
    <row r="25" spans="1:74" ht="11.1" customHeight="1" x14ac:dyDescent="0.2">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223"/>
      <c r="AZ25" s="223"/>
      <c r="BA25" s="492"/>
      <c r="BB25" s="492"/>
      <c r="BC25" s="492"/>
      <c r="BD25" s="492"/>
      <c r="BE25" s="492"/>
      <c r="BF25" s="492"/>
      <c r="BG25" s="492"/>
      <c r="BH25" s="492"/>
      <c r="BI25" s="492"/>
      <c r="BJ25" s="492"/>
      <c r="BK25" s="492"/>
      <c r="BL25" s="492"/>
      <c r="BM25" s="492"/>
      <c r="BN25" s="492"/>
      <c r="BO25" s="492"/>
      <c r="BP25" s="492"/>
      <c r="BQ25" s="492"/>
      <c r="BR25" s="492"/>
      <c r="BS25" s="492"/>
      <c r="BT25" s="492"/>
      <c r="BU25" s="492"/>
      <c r="BV25" s="492"/>
    </row>
    <row r="26" spans="1:74" ht="11.1" customHeight="1" x14ac:dyDescent="0.2">
      <c r="B26" s="254" t="s">
        <v>337</v>
      </c>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252"/>
      <c r="BA26" s="409"/>
      <c r="BB26" s="409"/>
      <c r="BC26" s="409"/>
      <c r="BD26" s="409"/>
      <c r="BE26" s="409"/>
      <c r="BF26" s="409"/>
      <c r="BG26" s="409"/>
      <c r="BH26" s="409"/>
      <c r="BI26" s="409"/>
      <c r="BJ26" s="409"/>
      <c r="BK26" s="409"/>
      <c r="BL26" s="409"/>
      <c r="BM26" s="409"/>
      <c r="BN26" s="409"/>
      <c r="BO26" s="409"/>
      <c r="BP26" s="409"/>
      <c r="BQ26" s="409"/>
      <c r="BR26" s="409"/>
      <c r="BS26" s="409"/>
      <c r="BT26" s="409"/>
      <c r="BU26" s="409"/>
      <c r="BV26" s="409"/>
    </row>
    <row r="27" spans="1:74" ht="11.1" customHeight="1" x14ac:dyDescent="0.2">
      <c r="A27" s="162" t="s">
        <v>675</v>
      </c>
      <c r="B27" s="173" t="s">
        <v>676</v>
      </c>
      <c r="C27" s="252">
        <v>5.7169999999999996</v>
      </c>
      <c r="D27" s="252">
        <v>5.6550560000000001</v>
      </c>
      <c r="E27" s="252">
        <v>5.6780390000000001</v>
      </c>
      <c r="F27" s="252">
        <v>5.7320000000000002</v>
      </c>
      <c r="G27" s="252">
        <v>5.6120000000000001</v>
      </c>
      <c r="H27" s="252">
        <v>5.5529999999999999</v>
      </c>
      <c r="I27" s="252">
        <v>5.7709999999999999</v>
      </c>
      <c r="J27" s="252">
        <v>5.718</v>
      </c>
      <c r="K27" s="252">
        <v>5.6470000000000002</v>
      </c>
      <c r="L27" s="252">
        <v>5.6619999999999999</v>
      </c>
      <c r="M27" s="252">
        <v>5.6964589999999999</v>
      </c>
      <c r="N27" s="252">
        <v>5.6140800000000004</v>
      </c>
      <c r="O27" s="252">
        <v>5.6050000000000004</v>
      </c>
      <c r="P27" s="252">
        <v>5.5410000000000004</v>
      </c>
      <c r="Q27" s="252">
        <v>5.29</v>
      </c>
      <c r="R27" s="252">
        <v>5.2764030000000002</v>
      </c>
      <c r="S27" s="252">
        <v>5.0013509999999997</v>
      </c>
      <c r="T27" s="252">
        <v>5.1654629999999999</v>
      </c>
      <c r="U27" s="252">
        <v>5.09</v>
      </c>
      <c r="V27" s="252">
        <v>4.899</v>
      </c>
      <c r="W27" s="252">
        <v>4.931</v>
      </c>
      <c r="X27" s="252">
        <v>5.1393269999999998</v>
      </c>
      <c r="Y27" s="252">
        <v>5.3516599999999999</v>
      </c>
      <c r="Z27" s="252">
        <v>5.24</v>
      </c>
      <c r="AA27" s="252">
        <v>5.27</v>
      </c>
      <c r="AB27" s="252">
        <v>5.3419999999999996</v>
      </c>
      <c r="AC27" s="252">
        <v>5.05</v>
      </c>
      <c r="AD27" s="252">
        <v>5.1360000000000001</v>
      </c>
      <c r="AE27" s="252">
        <v>5.4989999999999997</v>
      </c>
      <c r="AF27" s="252">
        <v>5.6950000000000003</v>
      </c>
      <c r="AG27" s="252">
        <v>5.9550000000000001</v>
      </c>
      <c r="AH27" s="252">
        <v>5.8620000000000001</v>
      </c>
      <c r="AI27" s="252">
        <v>5.9050000000000002</v>
      </c>
      <c r="AJ27" s="252">
        <v>5.93</v>
      </c>
      <c r="AK27" s="252">
        <v>5.9109999999999996</v>
      </c>
      <c r="AL27" s="252">
        <v>5.9669999999999996</v>
      </c>
      <c r="AM27" s="252">
        <v>6.0659999999999998</v>
      </c>
      <c r="AN27" s="252">
        <v>6.0010000000000003</v>
      </c>
      <c r="AO27" s="252">
        <v>5.9340000000000002</v>
      </c>
      <c r="AP27" s="252">
        <v>5.9180000000000001</v>
      </c>
      <c r="AQ27" s="252">
        <v>5.7629999999999999</v>
      </c>
      <c r="AR27" s="252">
        <v>5.415</v>
      </c>
      <c r="AS27" s="252">
        <v>5.38</v>
      </c>
      <c r="AT27" s="252">
        <v>5.8049999999999997</v>
      </c>
      <c r="AU27" s="252">
        <v>5.97</v>
      </c>
      <c r="AV27" s="252">
        <v>5.8949999999999996</v>
      </c>
      <c r="AW27" s="252">
        <v>5.97</v>
      </c>
      <c r="AX27" s="252">
        <v>5.7</v>
      </c>
      <c r="AY27" s="252">
        <v>5.51</v>
      </c>
      <c r="AZ27" s="252">
        <v>5.585</v>
      </c>
      <c r="BA27" s="493">
        <v>5.7231639999999997</v>
      </c>
      <c r="BB27" s="493">
        <v>5.8619149999999998</v>
      </c>
      <c r="BC27" s="493">
        <v>5.8656779999999999</v>
      </c>
      <c r="BD27" s="493">
        <v>5.8894539999999997</v>
      </c>
      <c r="BE27" s="493">
        <v>5.9082420000000004</v>
      </c>
      <c r="BF27" s="493">
        <v>5.9070419999999997</v>
      </c>
      <c r="BG27" s="493">
        <v>5.9158540000000004</v>
      </c>
      <c r="BH27" s="493">
        <v>5.9446779999999997</v>
      </c>
      <c r="BI27" s="493">
        <v>5.9535140000000002</v>
      </c>
      <c r="BJ27" s="493">
        <v>5.9623609999999996</v>
      </c>
      <c r="BK27" s="493">
        <v>6.001328</v>
      </c>
      <c r="BL27" s="493">
        <v>6.0090519999999996</v>
      </c>
      <c r="BM27" s="493">
        <v>6.026789</v>
      </c>
      <c r="BN27" s="493">
        <v>6.0451819999999996</v>
      </c>
      <c r="BO27" s="493">
        <v>6.0585899999999997</v>
      </c>
      <c r="BP27" s="493">
        <v>6.0670149999999996</v>
      </c>
      <c r="BQ27" s="493">
        <v>6.1004560000000003</v>
      </c>
      <c r="BR27" s="493">
        <v>6.1089120000000001</v>
      </c>
      <c r="BS27" s="493">
        <v>6.1173830000000002</v>
      </c>
      <c r="BT27" s="493">
        <v>6.1458700000000004</v>
      </c>
      <c r="BU27" s="493">
        <v>6.1493719999999996</v>
      </c>
      <c r="BV27" s="493">
        <v>6.1528890000000001</v>
      </c>
    </row>
    <row r="28" spans="1:74" ht="11.1" customHeight="1" x14ac:dyDescent="0.2">
      <c r="A28" s="162" t="s">
        <v>677</v>
      </c>
      <c r="B28" s="173" t="s">
        <v>678</v>
      </c>
      <c r="C28" s="252">
        <v>23.44</v>
      </c>
      <c r="D28" s="252">
        <v>23.3</v>
      </c>
      <c r="E28" s="252">
        <v>23.71</v>
      </c>
      <c r="F28" s="252">
        <v>23.81</v>
      </c>
      <c r="G28" s="252">
        <v>23.93</v>
      </c>
      <c r="H28" s="252">
        <v>24.24</v>
      </c>
      <c r="I28" s="252">
        <v>24.32</v>
      </c>
      <c r="J28" s="252">
        <v>24.27</v>
      </c>
      <c r="K28" s="252">
        <v>24.47</v>
      </c>
      <c r="L28" s="252">
        <v>24.28</v>
      </c>
      <c r="M28" s="252">
        <v>24.47</v>
      </c>
      <c r="N28" s="252">
        <v>24.54</v>
      </c>
      <c r="O28" s="252">
        <v>24.934999999999999</v>
      </c>
      <c r="P28" s="252">
        <v>24.675000000000001</v>
      </c>
      <c r="Q28" s="252">
        <v>25.02</v>
      </c>
      <c r="R28" s="252">
        <v>25.05</v>
      </c>
      <c r="S28" s="252">
        <v>25.34</v>
      </c>
      <c r="T28" s="252">
        <v>25.43</v>
      </c>
      <c r="U28" s="252">
        <v>25.52</v>
      </c>
      <c r="V28" s="252">
        <v>25.625</v>
      </c>
      <c r="W28" s="252">
        <v>25.695</v>
      </c>
      <c r="X28" s="252">
        <v>25.77</v>
      </c>
      <c r="Y28" s="252">
        <v>25.91</v>
      </c>
      <c r="Z28" s="252">
        <v>26.01</v>
      </c>
      <c r="AA28" s="252">
        <v>26.03</v>
      </c>
      <c r="AB28" s="252">
        <v>26.03</v>
      </c>
      <c r="AC28" s="252">
        <v>26.04</v>
      </c>
      <c r="AD28" s="252">
        <v>26.02</v>
      </c>
      <c r="AE28" s="252">
        <v>26.02</v>
      </c>
      <c r="AF28" s="252">
        <v>26.03</v>
      </c>
      <c r="AG28" s="252">
        <v>26.04</v>
      </c>
      <c r="AH28" s="252">
        <v>26.04</v>
      </c>
      <c r="AI28" s="252">
        <v>26.05</v>
      </c>
      <c r="AJ28" s="252">
        <v>26.06</v>
      </c>
      <c r="AK28" s="252">
        <v>25.93</v>
      </c>
      <c r="AL28" s="252">
        <v>25.92</v>
      </c>
      <c r="AM28" s="252">
        <v>25.82</v>
      </c>
      <c r="AN28" s="252">
        <v>25.855</v>
      </c>
      <c r="AO28" s="252">
        <v>25.844999999999999</v>
      </c>
      <c r="AP28" s="252">
        <v>25.815000000000001</v>
      </c>
      <c r="AQ28" s="252">
        <v>25.844999999999999</v>
      </c>
      <c r="AR28" s="252">
        <v>25.904</v>
      </c>
      <c r="AS28" s="252">
        <v>25.876000000000001</v>
      </c>
      <c r="AT28" s="252">
        <v>25.745000000000001</v>
      </c>
      <c r="AU28" s="252">
        <v>25.65</v>
      </c>
      <c r="AV28" s="252">
        <v>25.68</v>
      </c>
      <c r="AW28" s="252">
        <v>25.12</v>
      </c>
      <c r="AX28" s="252">
        <v>25.05</v>
      </c>
      <c r="AY28" s="252">
        <v>25.524999999999999</v>
      </c>
      <c r="AZ28" s="252">
        <v>25.454999999999998</v>
      </c>
      <c r="BA28" s="493">
        <v>25.405000000000001</v>
      </c>
      <c r="BB28" s="493">
        <v>25.425000000000001</v>
      </c>
      <c r="BC28" s="493">
        <v>25.425000000000001</v>
      </c>
      <c r="BD28" s="493">
        <v>25.425000000000001</v>
      </c>
      <c r="BE28" s="493">
        <v>25.425000000000001</v>
      </c>
      <c r="BF28" s="493">
        <v>25.425000000000001</v>
      </c>
      <c r="BG28" s="493">
        <v>25.425000000000001</v>
      </c>
      <c r="BH28" s="493">
        <v>25.425000000000001</v>
      </c>
      <c r="BI28" s="493">
        <v>25.425000000000001</v>
      </c>
      <c r="BJ28" s="493">
        <v>25.425000000000001</v>
      </c>
      <c r="BK28" s="493">
        <v>25.851500000000001</v>
      </c>
      <c r="BL28" s="493">
        <v>25.853999999999999</v>
      </c>
      <c r="BM28" s="493">
        <v>25.906500000000001</v>
      </c>
      <c r="BN28" s="493">
        <v>25.908999999999999</v>
      </c>
      <c r="BO28" s="493">
        <v>25.9115</v>
      </c>
      <c r="BP28" s="493">
        <v>25.914000000000001</v>
      </c>
      <c r="BQ28" s="493">
        <v>25.916499999999999</v>
      </c>
      <c r="BR28" s="493">
        <v>25.919</v>
      </c>
      <c r="BS28" s="493">
        <v>25.921500000000002</v>
      </c>
      <c r="BT28" s="493">
        <v>25.923999999999999</v>
      </c>
      <c r="BU28" s="493">
        <v>25.926500000000001</v>
      </c>
      <c r="BV28" s="493">
        <v>25.928999999999998</v>
      </c>
    </row>
    <row r="29" spans="1:74" ht="11.1" customHeight="1" x14ac:dyDescent="0.2">
      <c r="A29" s="162" t="s">
        <v>1231</v>
      </c>
      <c r="B29" s="173" t="s">
        <v>1237</v>
      </c>
      <c r="C29" s="252">
        <v>2.9577230000000001</v>
      </c>
      <c r="D29" s="252">
        <v>2.9531260000000001</v>
      </c>
      <c r="E29" s="252">
        <v>2.9527239999999999</v>
      </c>
      <c r="F29" s="252">
        <v>2.9478930000000001</v>
      </c>
      <c r="G29" s="252">
        <v>2.9431929999999999</v>
      </c>
      <c r="H29" s="252">
        <v>2.9410440000000002</v>
      </c>
      <c r="I29" s="252">
        <v>2.9377970000000002</v>
      </c>
      <c r="J29" s="252">
        <v>2.9371320000000001</v>
      </c>
      <c r="K29" s="252">
        <v>2.9389750000000001</v>
      </c>
      <c r="L29" s="252">
        <v>2.9379849999999998</v>
      </c>
      <c r="M29" s="252">
        <v>2.937001</v>
      </c>
      <c r="N29" s="252">
        <v>2.9332760000000002</v>
      </c>
      <c r="O29" s="252">
        <v>2.8340000000000001</v>
      </c>
      <c r="P29" s="252">
        <v>2.84</v>
      </c>
      <c r="Q29" s="252">
        <v>2.8519999999999999</v>
      </c>
      <c r="R29" s="252">
        <v>2.855</v>
      </c>
      <c r="S29" s="252">
        <v>2.7559999999999998</v>
      </c>
      <c r="T29" s="252">
        <v>2.73</v>
      </c>
      <c r="U29" s="252">
        <v>2.665</v>
      </c>
      <c r="V29" s="252">
        <v>2.6589999999999998</v>
      </c>
      <c r="W29" s="252">
        <v>2.66</v>
      </c>
      <c r="X29" s="252">
        <v>2.6419999999999999</v>
      </c>
      <c r="Y29" s="252">
        <v>2.6240000000000001</v>
      </c>
      <c r="Z29" s="252">
        <v>2.5939999999999999</v>
      </c>
      <c r="AA29" s="252">
        <v>2.536</v>
      </c>
      <c r="AB29" s="252">
        <v>2.5249999999999999</v>
      </c>
      <c r="AC29" s="252">
        <v>2.5209999999999999</v>
      </c>
      <c r="AD29" s="252">
        <v>2.508</v>
      </c>
      <c r="AE29" s="252">
        <v>2.5129999999999999</v>
      </c>
      <c r="AF29" s="252">
        <v>2.5</v>
      </c>
      <c r="AG29" s="252">
        <v>2.5009999999999999</v>
      </c>
      <c r="AH29" s="252">
        <v>2.4910000000000001</v>
      </c>
      <c r="AI29" s="252">
        <v>2.4689999999999999</v>
      </c>
      <c r="AJ29" s="252">
        <v>2.4159999999999999</v>
      </c>
      <c r="AK29" s="252">
        <v>2.3410000000000002</v>
      </c>
      <c r="AL29" s="252">
        <v>2.16</v>
      </c>
      <c r="AM29" s="252">
        <v>2.153</v>
      </c>
      <c r="AN29" s="252">
        <v>2.113</v>
      </c>
      <c r="AO29" s="252">
        <v>2.0712540000000002</v>
      </c>
      <c r="AP29" s="252">
        <v>2.0470000000000002</v>
      </c>
      <c r="AQ29" s="252">
        <v>2.016</v>
      </c>
      <c r="AR29" s="252">
        <v>1.9570959999999999</v>
      </c>
      <c r="AS29" s="252">
        <v>1.9283410000000001</v>
      </c>
      <c r="AT29" s="252">
        <v>1.89</v>
      </c>
      <c r="AU29" s="252">
        <v>1.845</v>
      </c>
      <c r="AV29" s="252">
        <v>1.81</v>
      </c>
      <c r="AW29" s="252">
        <v>1.7909999999999999</v>
      </c>
      <c r="AX29" s="252">
        <v>1.7654529999999999</v>
      </c>
      <c r="AY29" s="252">
        <v>1.746</v>
      </c>
      <c r="AZ29" s="252">
        <v>1.6160000000000001</v>
      </c>
      <c r="BA29" s="493">
        <v>1.5509999999999999</v>
      </c>
      <c r="BB29" s="493">
        <v>1.516</v>
      </c>
      <c r="BC29" s="493">
        <v>1.4810000000000001</v>
      </c>
      <c r="BD29" s="493">
        <v>1.446</v>
      </c>
      <c r="BE29" s="493">
        <v>1.3660000000000001</v>
      </c>
      <c r="BF29" s="493">
        <v>1.3360000000000001</v>
      </c>
      <c r="BG29" s="493">
        <v>1.306</v>
      </c>
      <c r="BH29" s="493">
        <v>1.276</v>
      </c>
      <c r="BI29" s="493">
        <v>1.246</v>
      </c>
      <c r="BJ29" s="493">
        <v>1.216</v>
      </c>
      <c r="BK29" s="493">
        <v>1.1859999999999999</v>
      </c>
      <c r="BL29" s="493">
        <v>1.1559999999999999</v>
      </c>
      <c r="BM29" s="493">
        <v>1.1259999999999999</v>
      </c>
      <c r="BN29" s="493">
        <v>1.0960000000000001</v>
      </c>
      <c r="BO29" s="493">
        <v>1.0660000000000001</v>
      </c>
      <c r="BP29" s="493">
        <v>1.036</v>
      </c>
      <c r="BQ29" s="493">
        <v>1.006</v>
      </c>
      <c r="BR29" s="493">
        <v>0.97599999999999998</v>
      </c>
      <c r="BS29" s="493">
        <v>0.94599999999999995</v>
      </c>
      <c r="BT29" s="493">
        <v>0.91600000000000004</v>
      </c>
      <c r="BU29" s="493">
        <v>0.88600000000000001</v>
      </c>
      <c r="BV29" s="493">
        <v>0.85599999999999998</v>
      </c>
    </row>
    <row r="30" spans="1:74" ht="11.1" customHeight="1" x14ac:dyDescent="0.2">
      <c r="A30" s="162" t="s">
        <v>691</v>
      </c>
      <c r="B30" s="173" t="s">
        <v>88</v>
      </c>
      <c r="C30" s="252">
        <v>32.114722999999998</v>
      </c>
      <c r="D30" s="252">
        <v>31.908182</v>
      </c>
      <c r="E30" s="252">
        <v>32.340763000000003</v>
      </c>
      <c r="F30" s="252">
        <v>32.489893000000002</v>
      </c>
      <c r="G30" s="252">
        <v>32.485193000000002</v>
      </c>
      <c r="H30" s="252">
        <v>32.734043999999997</v>
      </c>
      <c r="I30" s="252">
        <v>33.028796999999997</v>
      </c>
      <c r="J30" s="252">
        <v>32.925131999999998</v>
      </c>
      <c r="K30" s="252">
        <v>33.055974999999997</v>
      </c>
      <c r="L30" s="252">
        <v>32.879984999999998</v>
      </c>
      <c r="M30" s="252">
        <v>33.103459999999998</v>
      </c>
      <c r="N30" s="252">
        <v>33.087356</v>
      </c>
      <c r="O30" s="252">
        <v>33.374000000000002</v>
      </c>
      <c r="P30" s="252">
        <v>33.055999999999997</v>
      </c>
      <c r="Q30" s="252">
        <v>33.161999999999999</v>
      </c>
      <c r="R30" s="252">
        <v>33.181403000000003</v>
      </c>
      <c r="S30" s="252">
        <v>33.097351000000003</v>
      </c>
      <c r="T30" s="252">
        <v>33.325462999999999</v>
      </c>
      <c r="U30" s="252">
        <v>33.274999999999999</v>
      </c>
      <c r="V30" s="252">
        <v>33.183</v>
      </c>
      <c r="W30" s="252">
        <v>33.286000000000001</v>
      </c>
      <c r="X30" s="252">
        <v>33.551327000000001</v>
      </c>
      <c r="Y30" s="252">
        <v>33.885660000000001</v>
      </c>
      <c r="Z30" s="252">
        <v>33.844000000000001</v>
      </c>
      <c r="AA30" s="252">
        <v>33.835999999999999</v>
      </c>
      <c r="AB30" s="252">
        <v>33.896999999999998</v>
      </c>
      <c r="AC30" s="252">
        <v>33.610999999999997</v>
      </c>
      <c r="AD30" s="252">
        <v>33.664000000000001</v>
      </c>
      <c r="AE30" s="252">
        <v>34.031999999999996</v>
      </c>
      <c r="AF30" s="252">
        <v>34.225000000000001</v>
      </c>
      <c r="AG30" s="252">
        <v>34.496000000000002</v>
      </c>
      <c r="AH30" s="252">
        <v>34.393000000000001</v>
      </c>
      <c r="AI30" s="252">
        <v>34.423999999999999</v>
      </c>
      <c r="AJ30" s="252">
        <v>34.405999999999999</v>
      </c>
      <c r="AK30" s="252">
        <v>34.182000000000002</v>
      </c>
      <c r="AL30" s="252">
        <v>34.046999999999997</v>
      </c>
      <c r="AM30" s="252">
        <v>34.039000000000001</v>
      </c>
      <c r="AN30" s="252">
        <v>33.969000000000001</v>
      </c>
      <c r="AO30" s="252">
        <v>33.850254</v>
      </c>
      <c r="AP30" s="252">
        <v>33.78</v>
      </c>
      <c r="AQ30" s="252">
        <v>33.624000000000002</v>
      </c>
      <c r="AR30" s="252">
        <v>33.276096000000003</v>
      </c>
      <c r="AS30" s="252">
        <v>33.184341000000003</v>
      </c>
      <c r="AT30" s="252">
        <v>33.44</v>
      </c>
      <c r="AU30" s="252">
        <v>33.465000000000003</v>
      </c>
      <c r="AV30" s="252">
        <v>33.384999999999998</v>
      </c>
      <c r="AW30" s="252">
        <v>32.881</v>
      </c>
      <c r="AX30" s="252">
        <v>32.515453000000001</v>
      </c>
      <c r="AY30" s="252">
        <v>32.780999999999999</v>
      </c>
      <c r="AZ30" s="252">
        <v>32.655999999999999</v>
      </c>
      <c r="BA30" s="409">
        <v>32.679164</v>
      </c>
      <c r="BB30" s="409">
        <v>32.802914999999999</v>
      </c>
      <c r="BC30" s="409">
        <v>32.771678000000001</v>
      </c>
      <c r="BD30" s="409">
        <v>32.760454000000003</v>
      </c>
      <c r="BE30" s="409">
        <v>32.699241999999998</v>
      </c>
      <c r="BF30" s="409">
        <v>32.668042</v>
      </c>
      <c r="BG30" s="409">
        <v>32.646853999999998</v>
      </c>
      <c r="BH30" s="409">
        <v>32.645677999999997</v>
      </c>
      <c r="BI30" s="409">
        <v>32.624513999999998</v>
      </c>
      <c r="BJ30" s="409">
        <v>32.603361</v>
      </c>
      <c r="BK30" s="409">
        <v>33.038828000000002</v>
      </c>
      <c r="BL30" s="409">
        <v>33.019052000000002</v>
      </c>
      <c r="BM30" s="409">
        <v>33.059289</v>
      </c>
      <c r="BN30" s="409">
        <v>33.050182</v>
      </c>
      <c r="BO30" s="409">
        <v>33.036090000000002</v>
      </c>
      <c r="BP30" s="409">
        <v>33.017015000000001</v>
      </c>
      <c r="BQ30" s="409">
        <v>33.022956000000001</v>
      </c>
      <c r="BR30" s="409">
        <v>33.003912</v>
      </c>
      <c r="BS30" s="409">
        <v>32.984883000000004</v>
      </c>
      <c r="BT30" s="409">
        <v>32.985869999999998</v>
      </c>
      <c r="BU30" s="409">
        <v>32.961872</v>
      </c>
      <c r="BV30" s="409">
        <v>32.937888999999998</v>
      </c>
    </row>
    <row r="31" spans="1:74" ht="11.1" customHeight="1" x14ac:dyDescent="0.2">
      <c r="B31" s="17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252"/>
      <c r="BA31" s="409"/>
      <c r="BB31" s="409"/>
      <c r="BC31" s="409"/>
      <c r="BD31" s="409"/>
      <c r="BE31" s="409"/>
      <c r="BF31" s="409"/>
      <c r="BG31" s="409"/>
      <c r="BH31" s="409"/>
      <c r="BI31" s="409"/>
      <c r="BJ31" s="409"/>
      <c r="BK31" s="409"/>
      <c r="BL31" s="409"/>
      <c r="BM31" s="409"/>
      <c r="BN31" s="409"/>
      <c r="BO31" s="409"/>
      <c r="BP31" s="409"/>
      <c r="BQ31" s="409"/>
      <c r="BR31" s="409"/>
      <c r="BS31" s="409"/>
      <c r="BT31" s="409"/>
      <c r="BU31" s="409"/>
      <c r="BV31" s="409"/>
    </row>
    <row r="32" spans="1:74" ht="11.1" customHeight="1" x14ac:dyDescent="0.2">
      <c r="B32" s="254" t="s">
        <v>17</v>
      </c>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409"/>
      <c r="BB32" s="409"/>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A33" s="162" t="s">
        <v>679</v>
      </c>
      <c r="B33" s="173" t="s">
        <v>676</v>
      </c>
      <c r="C33" s="252">
        <v>3.2200000000000002E-4</v>
      </c>
      <c r="D33" s="252">
        <v>0</v>
      </c>
      <c r="E33" s="252">
        <v>0</v>
      </c>
      <c r="F33" s="252">
        <v>3.3100000000000002E-4</v>
      </c>
      <c r="G33" s="252">
        <v>4.7100000000000001E-4</v>
      </c>
      <c r="H33" s="252">
        <v>2.4600000000000002E-4</v>
      </c>
      <c r="I33" s="252">
        <v>2.7599999999999999E-4</v>
      </c>
      <c r="J33" s="252">
        <v>4.4700000000000002E-4</v>
      </c>
      <c r="K33" s="252">
        <v>3.57E-4</v>
      </c>
      <c r="L33" s="252">
        <v>4.2900000000000002E-4</v>
      </c>
      <c r="M33" s="252">
        <v>1.0000000000000001E-5</v>
      </c>
      <c r="N33" s="252">
        <v>0</v>
      </c>
      <c r="O33" s="252">
        <v>4.5800000000000002E-4</v>
      </c>
      <c r="P33" s="252">
        <v>4.6999999999999999E-4</v>
      </c>
      <c r="Q33" s="252">
        <v>4.55E-4</v>
      </c>
      <c r="R33" s="252">
        <v>3.4499999999999998E-4</v>
      </c>
      <c r="S33" s="252">
        <v>0</v>
      </c>
      <c r="T33" s="252">
        <v>0</v>
      </c>
      <c r="U33" s="252">
        <v>5.0000000000000004E-6</v>
      </c>
      <c r="V33" s="252">
        <v>2.5700000000000001E-4</v>
      </c>
      <c r="W33" s="252">
        <v>4.8000000000000001E-4</v>
      </c>
      <c r="X33" s="252">
        <v>0</v>
      </c>
      <c r="Y33" s="252">
        <v>3.4499999999999998E-4</v>
      </c>
      <c r="Z33" s="252">
        <v>2.92E-4</v>
      </c>
      <c r="AA33" s="252">
        <v>0</v>
      </c>
      <c r="AB33" s="252">
        <v>0</v>
      </c>
      <c r="AC33" s="252">
        <v>0</v>
      </c>
      <c r="AD33" s="252">
        <v>0</v>
      </c>
      <c r="AE33" s="252">
        <v>0</v>
      </c>
      <c r="AF33" s="252">
        <v>0</v>
      </c>
      <c r="AG33" s="252">
        <v>0</v>
      </c>
      <c r="AH33" s="252">
        <v>0</v>
      </c>
      <c r="AI33" s="252">
        <v>0</v>
      </c>
      <c r="AJ33" s="252">
        <v>0</v>
      </c>
      <c r="AK33" s="252">
        <v>0</v>
      </c>
      <c r="AL33" s="252">
        <v>0</v>
      </c>
      <c r="AM33" s="252">
        <v>0</v>
      </c>
      <c r="AN33" s="252">
        <v>0</v>
      </c>
      <c r="AO33" s="252">
        <v>0</v>
      </c>
      <c r="AP33" s="252">
        <v>0</v>
      </c>
      <c r="AQ33" s="252">
        <v>0</v>
      </c>
      <c r="AR33" s="252">
        <v>0</v>
      </c>
      <c r="AS33" s="252">
        <v>0</v>
      </c>
      <c r="AT33" s="252">
        <v>0</v>
      </c>
      <c r="AU33" s="252">
        <v>0</v>
      </c>
      <c r="AV33" s="252">
        <v>0</v>
      </c>
      <c r="AW33" s="252">
        <v>0</v>
      </c>
      <c r="AX33" s="252">
        <v>0</v>
      </c>
      <c r="AY33" s="252">
        <v>0</v>
      </c>
      <c r="AZ33" s="252">
        <v>0</v>
      </c>
      <c r="BA33" s="493">
        <v>0</v>
      </c>
      <c r="BB33" s="493">
        <v>0</v>
      </c>
      <c r="BC33" s="493">
        <v>0</v>
      </c>
      <c r="BD33" s="493">
        <v>0</v>
      </c>
      <c r="BE33" s="493">
        <v>0</v>
      </c>
      <c r="BF33" s="493">
        <v>0</v>
      </c>
      <c r="BG33" s="493">
        <v>0</v>
      </c>
      <c r="BH33" s="493">
        <v>0</v>
      </c>
      <c r="BI33" s="493">
        <v>0</v>
      </c>
      <c r="BJ33" s="493">
        <v>0</v>
      </c>
      <c r="BK33" s="493">
        <v>0</v>
      </c>
      <c r="BL33" s="493">
        <v>0</v>
      </c>
      <c r="BM33" s="493">
        <v>0</v>
      </c>
      <c r="BN33" s="493">
        <v>0</v>
      </c>
      <c r="BO33" s="493">
        <v>0</v>
      </c>
      <c r="BP33" s="493">
        <v>0</v>
      </c>
      <c r="BQ33" s="493">
        <v>0</v>
      </c>
      <c r="BR33" s="493">
        <v>0</v>
      </c>
      <c r="BS33" s="493">
        <v>0</v>
      </c>
      <c r="BT33" s="493">
        <v>0</v>
      </c>
      <c r="BU33" s="493">
        <v>0</v>
      </c>
      <c r="BV33" s="493">
        <v>0</v>
      </c>
    </row>
    <row r="34" spans="1:74" ht="11.1" customHeight="1" x14ac:dyDescent="0.2">
      <c r="A34" s="162" t="s">
        <v>680</v>
      </c>
      <c r="B34" s="173" t="s">
        <v>678</v>
      </c>
      <c r="C34" s="252">
        <v>2.0499999999999998</v>
      </c>
      <c r="D34" s="252">
        <v>1.95</v>
      </c>
      <c r="E34" s="252">
        <v>1.55</v>
      </c>
      <c r="F34" s="252">
        <v>1.55</v>
      </c>
      <c r="G34" s="252">
        <v>1.3</v>
      </c>
      <c r="H34" s="252">
        <v>1.1000000000000001</v>
      </c>
      <c r="I34" s="252">
        <v>1.19</v>
      </c>
      <c r="J34" s="252">
        <v>1.3</v>
      </c>
      <c r="K34" s="252">
        <v>1.3</v>
      </c>
      <c r="L34" s="252">
        <v>1.35</v>
      </c>
      <c r="M34" s="252">
        <v>1.45</v>
      </c>
      <c r="N34" s="252">
        <v>1.45</v>
      </c>
      <c r="O34" s="252">
        <v>1.35</v>
      </c>
      <c r="P34" s="252">
        <v>1.45</v>
      </c>
      <c r="Q34" s="252">
        <v>1.45</v>
      </c>
      <c r="R34" s="252">
        <v>1.36</v>
      </c>
      <c r="S34" s="252">
        <v>1.25</v>
      </c>
      <c r="T34" s="252">
        <v>1.05</v>
      </c>
      <c r="U34" s="252">
        <v>0.92</v>
      </c>
      <c r="V34" s="252">
        <v>0.95</v>
      </c>
      <c r="W34" s="252">
        <v>0.99</v>
      </c>
      <c r="X34" s="252">
        <v>1</v>
      </c>
      <c r="Y34" s="252">
        <v>0.95</v>
      </c>
      <c r="Z34" s="252">
        <v>1.05</v>
      </c>
      <c r="AA34" s="252">
        <v>1.99</v>
      </c>
      <c r="AB34" s="252">
        <v>2.17</v>
      </c>
      <c r="AC34" s="252">
        <v>2.2650000000000001</v>
      </c>
      <c r="AD34" s="252">
        <v>2.2400000000000002</v>
      </c>
      <c r="AE34" s="252">
        <v>2.1</v>
      </c>
      <c r="AF34" s="252">
        <v>1.855</v>
      </c>
      <c r="AG34" s="252">
        <v>1.905</v>
      </c>
      <c r="AH34" s="252">
        <v>1.94</v>
      </c>
      <c r="AI34" s="252">
        <v>1.83</v>
      </c>
      <c r="AJ34" s="252">
        <v>2.0099999999999998</v>
      </c>
      <c r="AK34" s="252">
        <v>2.0499999999999998</v>
      </c>
      <c r="AL34" s="252">
        <v>2.0499999999999998</v>
      </c>
      <c r="AM34" s="252">
        <v>1.77</v>
      </c>
      <c r="AN34" s="252">
        <v>1.87</v>
      </c>
      <c r="AO34" s="252">
        <v>1.93</v>
      </c>
      <c r="AP34" s="252">
        <v>1.92</v>
      </c>
      <c r="AQ34" s="252">
        <v>1.88</v>
      </c>
      <c r="AR34" s="252">
        <v>1.53</v>
      </c>
      <c r="AS34" s="252">
        <v>1.36</v>
      </c>
      <c r="AT34" s="252">
        <v>1.38</v>
      </c>
      <c r="AU34" s="252">
        <v>1.28</v>
      </c>
      <c r="AV34" s="252">
        <v>1.03</v>
      </c>
      <c r="AW34" s="252">
        <v>0.71</v>
      </c>
      <c r="AX34" s="252">
        <v>1.17</v>
      </c>
      <c r="AY34" s="252">
        <v>2.125</v>
      </c>
      <c r="AZ34" s="252">
        <v>2.125</v>
      </c>
      <c r="BA34" s="493">
        <v>2.3250000000000002</v>
      </c>
      <c r="BB34" s="493">
        <v>2.3250000000000002</v>
      </c>
      <c r="BC34" s="493">
        <v>2.2250000000000001</v>
      </c>
      <c r="BD34" s="493">
        <v>2.125</v>
      </c>
      <c r="BE34" s="493">
        <v>1.925</v>
      </c>
      <c r="BF34" s="493">
        <v>1.825</v>
      </c>
      <c r="BG34" s="493">
        <v>1.925</v>
      </c>
      <c r="BH34" s="493">
        <v>2.0249999999999999</v>
      </c>
      <c r="BI34" s="493">
        <v>2.125</v>
      </c>
      <c r="BJ34" s="493">
        <v>2.2250000000000001</v>
      </c>
      <c r="BK34" s="493">
        <v>2.68</v>
      </c>
      <c r="BL34" s="493">
        <v>2.68</v>
      </c>
      <c r="BM34" s="493">
        <v>2.68</v>
      </c>
      <c r="BN34" s="493">
        <v>2.68</v>
      </c>
      <c r="BO34" s="493">
        <v>2.58</v>
      </c>
      <c r="BP34" s="493">
        <v>2.48</v>
      </c>
      <c r="BQ34" s="493">
        <v>2.38</v>
      </c>
      <c r="BR34" s="493">
        <v>2.38</v>
      </c>
      <c r="BS34" s="493">
        <v>2.48</v>
      </c>
      <c r="BT34" s="493">
        <v>2.58</v>
      </c>
      <c r="BU34" s="493">
        <v>2.68</v>
      </c>
      <c r="BV34" s="493">
        <v>2.68</v>
      </c>
    </row>
    <row r="35" spans="1:74" ht="11.1" customHeight="1" x14ac:dyDescent="0.2">
      <c r="A35" s="162" t="s">
        <v>1232</v>
      </c>
      <c r="B35" s="173" t="s">
        <v>1237</v>
      </c>
      <c r="C35" s="252">
        <v>7.9999999999999996E-6</v>
      </c>
      <c r="D35" s="252">
        <v>0</v>
      </c>
      <c r="E35" s="252">
        <v>1.9999999999E-6</v>
      </c>
      <c r="F35" s="252">
        <v>0</v>
      </c>
      <c r="G35" s="252">
        <v>0</v>
      </c>
      <c r="H35" s="252">
        <v>6.9999999999999999E-6</v>
      </c>
      <c r="I35" s="252">
        <v>0</v>
      </c>
      <c r="J35" s="252">
        <v>0</v>
      </c>
      <c r="K35" s="252">
        <v>0</v>
      </c>
      <c r="L35" s="252">
        <v>0</v>
      </c>
      <c r="M35" s="252">
        <v>0</v>
      </c>
      <c r="N35" s="252">
        <v>0</v>
      </c>
      <c r="O35" s="252">
        <v>0</v>
      </c>
      <c r="P35" s="252">
        <v>0</v>
      </c>
      <c r="Q35" s="252">
        <v>0</v>
      </c>
      <c r="R35" s="252">
        <v>0</v>
      </c>
      <c r="S35" s="252">
        <v>0</v>
      </c>
      <c r="T35" s="252">
        <v>0</v>
      </c>
      <c r="U35" s="252">
        <v>0</v>
      </c>
      <c r="V35" s="252">
        <v>0</v>
      </c>
      <c r="W35" s="252">
        <v>0</v>
      </c>
      <c r="X35" s="252">
        <v>0</v>
      </c>
      <c r="Y35" s="252">
        <v>0</v>
      </c>
      <c r="Z35" s="252">
        <v>0</v>
      </c>
      <c r="AA35" s="252">
        <v>0</v>
      </c>
      <c r="AB35" s="252">
        <v>0</v>
      </c>
      <c r="AC35" s="252">
        <v>0</v>
      </c>
      <c r="AD35" s="252">
        <v>0</v>
      </c>
      <c r="AE35" s="252">
        <v>0</v>
      </c>
      <c r="AF35" s="252">
        <v>0</v>
      </c>
      <c r="AG35" s="252">
        <v>0</v>
      </c>
      <c r="AH35" s="252">
        <v>0</v>
      </c>
      <c r="AI35" s="252">
        <v>0</v>
      </c>
      <c r="AJ35" s="252">
        <v>0</v>
      </c>
      <c r="AK35" s="252">
        <v>0</v>
      </c>
      <c r="AL35" s="252">
        <v>0</v>
      </c>
      <c r="AM35" s="252">
        <v>0</v>
      </c>
      <c r="AN35" s="252">
        <v>0</v>
      </c>
      <c r="AO35" s="252">
        <v>2.5399999999999999E-4</v>
      </c>
      <c r="AP35" s="252">
        <v>0</v>
      </c>
      <c r="AQ35" s="252">
        <v>0</v>
      </c>
      <c r="AR35" s="252">
        <v>9.6000000000000002E-5</v>
      </c>
      <c r="AS35" s="252">
        <v>3.4099999999999999E-4</v>
      </c>
      <c r="AT35" s="252">
        <v>0</v>
      </c>
      <c r="AU35" s="252">
        <v>0</v>
      </c>
      <c r="AV35" s="252">
        <v>0</v>
      </c>
      <c r="AW35" s="252">
        <v>0</v>
      </c>
      <c r="AX35" s="252">
        <v>0</v>
      </c>
      <c r="AY35" s="252">
        <v>0</v>
      </c>
      <c r="AZ35" s="252">
        <v>0</v>
      </c>
      <c r="BA35" s="493">
        <v>0</v>
      </c>
      <c r="BB35" s="493">
        <v>0</v>
      </c>
      <c r="BC35" s="493">
        <v>0</v>
      </c>
      <c r="BD35" s="493">
        <v>0</v>
      </c>
      <c r="BE35" s="493">
        <v>0</v>
      </c>
      <c r="BF35" s="493">
        <v>0</v>
      </c>
      <c r="BG35" s="493">
        <v>0</v>
      </c>
      <c r="BH35" s="493">
        <v>0</v>
      </c>
      <c r="BI35" s="493">
        <v>0</v>
      </c>
      <c r="BJ35" s="493">
        <v>0</v>
      </c>
      <c r="BK35" s="493">
        <v>0</v>
      </c>
      <c r="BL35" s="493">
        <v>0</v>
      </c>
      <c r="BM35" s="493">
        <v>0</v>
      </c>
      <c r="BN35" s="493">
        <v>0</v>
      </c>
      <c r="BO35" s="493">
        <v>0</v>
      </c>
      <c r="BP35" s="493">
        <v>0</v>
      </c>
      <c r="BQ35" s="493">
        <v>0</v>
      </c>
      <c r="BR35" s="493">
        <v>0</v>
      </c>
      <c r="BS35" s="493">
        <v>0</v>
      </c>
      <c r="BT35" s="493">
        <v>0</v>
      </c>
      <c r="BU35" s="493">
        <v>0</v>
      </c>
      <c r="BV35" s="493">
        <v>0</v>
      </c>
    </row>
    <row r="36" spans="1:74" ht="11.1" customHeight="1" x14ac:dyDescent="0.2">
      <c r="A36" s="162" t="s">
        <v>1001</v>
      </c>
      <c r="B36" s="173" t="s">
        <v>88</v>
      </c>
      <c r="C36" s="252">
        <v>2.0503300000000002</v>
      </c>
      <c r="D36" s="252">
        <v>1.95</v>
      </c>
      <c r="E36" s="252">
        <v>1.5500020000000001</v>
      </c>
      <c r="F36" s="252">
        <v>1.5503309999999999</v>
      </c>
      <c r="G36" s="252">
        <v>1.3004709999999999</v>
      </c>
      <c r="H36" s="252">
        <v>1.1002529999999999</v>
      </c>
      <c r="I36" s="252">
        <v>1.1902759999999999</v>
      </c>
      <c r="J36" s="252">
        <v>1.3004469999999999</v>
      </c>
      <c r="K36" s="252">
        <v>1.300357</v>
      </c>
      <c r="L36" s="252">
        <v>1.3504290000000001</v>
      </c>
      <c r="M36" s="252">
        <v>1.45001</v>
      </c>
      <c r="N36" s="252">
        <v>1.45</v>
      </c>
      <c r="O36" s="252">
        <v>1.3504579999999999</v>
      </c>
      <c r="P36" s="252">
        <v>1.4504699999999999</v>
      </c>
      <c r="Q36" s="252">
        <v>1.450455</v>
      </c>
      <c r="R36" s="252">
        <v>1.3603449999999999</v>
      </c>
      <c r="S36" s="252">
        <v>1.25</v>
      </c>
      <c r="T36" s="252">
        <v>1.05</v>
      </c>
      <c r="U36" s="252">
        <v>0.92000499999999996</v>
      </c>
      <c r="V36" s="252">
        <v>0.95025700000000002</v>
      </c>
      <c r="W36" s="252">
        <v>0.99048000000000003</v>
      </c>
      <c r="X36" s="252">
        <v>1</v>
      </c>
      <c r="Y36" s="252">
        <v>0.950345</v>
      </c>
      <c r="Z36" s="252">
        <v>1.050292</v>
      </c>
      <c r="AA36" s="252">
        <v>1.99</v>
      </c>
      <c r="AB36" s="252">
        <v>2.17</v>
      </c>
      <c r="AC36" s="252">
        <v>2.2650000000000001</v>
      </c>
      <c r="AD36" s="252">
        <v>2.2400000000000002</v>
      </c>
      <c r="AE36" s="252">
        <v>2.1</v>
      </c>
      <c r="AF36" s="252">
        <v>1.855</v>
      </c>
      <c r="AG36" s="252">
        <v>1.905</v>
      </c>
      <c r="AH36" s="252">
        <v>1.94</v>
      </c>
      <c r="AI36" s="252">
        <v>1.83</v>
      </c>
      <c r="AJ36" s="252">
        <v>2.0099999999999998</v>
      </c>
      <c r="AK36" s="252">
        <v>2.0499999999999998</v>
      </c>
      <c r="AL36" s="252">
        <v>2.0499999999999998</v>
      </c>
      <c r="AM36" s="252">
        <v>1.77</v>
      </c>
      <c r="AN36" s="252">
        <v>1.87</v>
      </c>
      <c r="AO36" s="252">
        <v>1.9302539999999999</v>
      </c>
      <c r="AP36" s="252">
        <v>1.92</v>
      </c>
      <c r="AQ36" s="252">
        <v>1.88</v>
      </c>
      <c r="AR36" s="252">
        <v>1.5300959999999999</v>
      </c>
      <c r="AS36" s="252">
        <v>1.360341</v>
      </c>
      <c r="AT36" s="252">
        <v>1.38</v>
      </c>
      <c r="AU36" s="252">
        <v>1.28</v>
      </c>
      <c r="AV36" s="252">
        <v>1.03</v>
      </c>
      <c r="AW36" s="252">
        <v>0.71</v>
      </c>
      <c r="AX36" s="252">
        <v>1.17</v>
      </c>
      <c r="AY36" s="252">
        <v>2.125</v>
      </c>
      <c r="AZ36" s="252">
        <v>2.125</v>
      </c>
      <c r="BA36" s="409">
        <v>2.3250000000000002</v>
      </c>
      <c r="BB36" s="409">
        <v>2.3250000000000002</v>
      </c>
      <c r="BC36" s="409">
        <v>2.2250000000000001</v>
      </c>
      <c r="BD36" s="409">
        <v>2.125</v>
      </c>
      <c r="BE36" s="409">
        <v>1.925</v>
      </c>
      <c r="BF36" s="409">
        <v>1.825</v>
      </c>
      <c r="BG36" s="409">
        <v>1.925</v>
      </c>
      <c r="BH36" s="409">
        <v>2.0249999999999999</v>
      </c>
      <c r="BI36" s="409">
        <v>2.125</v>
      </c>
      <c r="BJ36" s="409">
        <v>2.2250000000000001</v>
      </c>
      <c r="BK36" s="409">
        <v>2.68</v>
      </c>
      <c r="BL36" s="409">
        <v>2.68</v>
      </c>
      <c r="BM36" s="409">
        <v>2.68</v>
      </c>
      <c r="BN36" s="409">
        <v>2.68</v>
      </c>
      <c r="BO36" s="409">
        <v>2.58</v>
      </c>
      <c r="BP36" s="409">
        <v>2.48</v>
      </c>
      <c r="BQ36" s="409">
        <v>2.38</v>
      </c>
      <c r="BR36" s="409">
        <v>2.38</v>
      </c>
      <c r="BS36" s="409">
        <v>2.48</v>
      </c>
      <c r="BT36" s="409">
        <v>2.58</v>
      </c>
      <c r="BU36" s="409">
        <v>2.68</v>
      </c>
      <c r="BV36" s="409">
        <v>2.68</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409"/>
      <c r="BB37" s="409"/>
      <c r="BC37" s="409"/>
      <c r="BD37" s="409"/>
      <c r="BE37" s="409"/>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A38" s="162" t="s">
        <v>1105</v>
      </c>
      <c r="B38" s="174" t="s">
        <v>1106</v>
      </c>
      <c r="C38" s="253">
        <v>2.6509999999999998</v>
      </c>
      <c r="D38" s="253">
        <v>2.5939999999999999</v>
      </c>
      <c r="E38" s="253">
        <v>2.4472354839000001</v>
      </c>
      <c r="F38" s="253">
        <v>2.3029999999999999</v>
      </c>
      <c r="G38" s="253">
        <v>2.758</v>
      </c>
      <c r="H38" s="253">
        <v>2.79</v>
      </c>
      <c r="I38" s="253">
        <v>2.75</v>
      </c>
      <c r="J38" s="253">
        <v>2.7512774194</v>
      </c>
      <c r="K38" s="253">
        <v>2.7290000000000001</v>
      </c>
      <c r="L38" s="253">
        <v>2.8432774194000001</v>
      </c>
      <c r="M38" s="253">
        <v>2.7069899999999998</v>
      </c>
      <c r="N38" s="253">
        <v>2.7911177418999999</v>
      </c>
      <c r="O38" s="253">
        <v>1.881</v>
      </c>
      <c r="P38" s="253">
        <v>2.153</v>
      </c>
      <c r="Q38" s="253">
        <v>2.2516287781000002</v>
      </c>
      <c r="R38" s="253">
        <v>2.444</v>
      </c>
      <c r="S38" s="253">
        <v>2.5842083653999999</v>
      </c>
      <c r="T38" s="253">
        <v>2.2890162817999999</v>
      </c>
      <c r="U38" s="253">
        <v>2.3178361189999999</v>
      </c>
      <c r="V38" s="253">
        <v>2.4166677578</v>
      </c>
      <c r="W38" s="253">
        <v>2.2935110802000001</v>
      </c>
      <c r="X38" s="253">
        <v>1.9973659694000001</v>
      </c>
      <c r="Y38" s="253">
        <v>1.9082323097</v>
      </c>
      <c r="Z38" s="253">
        <v>1.8971099866000001</v>
      </c>
      <c r="AA38" s="253">
        <v>1.814754467</v>
      </c>
      <c r="AB38" s="253">
        <v>1.7863269224</v>
      </c>
      <c r="AC38" s="253">
        <v>1.8379136531</v>
      </c>
      <c r="AD38" s="253">
        <v>1.8945145165999999</v>
      </c>
      <c r="AE38" s="253">
        <v>1.5401293713999999</v>
      </c>
      <c r="AF38" s="253">
        <v>1.3697580777</v>
      </c>
      <c r="AG38" s="253">
        <v>1.1484004968999999</v>
      </c>
      <c r="AH38" s="253">
        <v>1.237056492</v>
      </c>
      <c r="AI38" s="253">
        <v>1.125</v>
      </c>
      <c r="AJ38" s="253">
        <v>1.2250000000000001</v>
      </c>
      <c r="AK38" s="253">
        <v>1.2050000000000001</v>
      </c>
      <c r="AL38" s="253">
        <v>1.19</v>
      </c>
      <c r="AM38" s="253">
        <v>1.155</v>
      </c>
      <c r="AN38" s="253">
        <v>1.23</v>
      </c>
      <c r="AO38" s="253">
        <v>1.2350000000000001</v>
      </c>
      <c r="AP38" s="253">
        <v>1.2350000000000001</v>
      </c>
      <c r="AQ38" s="253">
        <v>1.39</v>
      </c>
      <c r="AR38" s="253">
        <v>1.67</v>
      </c>
      <c r="AS38" s="253">
        <v>1.768</v>
      </c>
      <c r="AT38" s="253">
        <v>1.53</v>
      </c>
      <c r="AU38" s="253">
        <v>1.46</v>
      </c>
      <c r="AV38" s="253">
        <v>1.4850000000000001</v>
      </c>
      <c r="AW38" s="253">
        <v>2.08</v>
      </c>
      <c r="AX38" s="253">
        <v>2.415</v>
      </c>
      <c r="AY38" s="253">
        <v>2.5327419354999998</v>
      </c>
      <c r="AZ38" s="253">
        <v>2.7378571428999998</v>
      </c>
      <c r="BA38" s="631" t="s">
        <v>1368</v>
      </c>
      <c r="BB38" s="631" t="s">
        <v>1368</v>
      </c>
      <c r="BC38" s="631" t="s">
        <v>1368</v>
      </c>
      <c r="BD38" s="631" t="s">
        <v>1368</v>
      </c>
      <c r="BE38" s="631" t="s">
        <v>1368</v>
      </c>
      <c r="BF38" s="631" t="s">
        <v>1368</v>
      </c>
      <c r="BG38" s="631" t="s">
        <v>1368</v>
      </c>
      <c r="BH38" s="631" t="s">
        <v>1368</v>
      </c>
      <c r="BI38" s="631" t="s">
        <v>1368</v>
      </c>
      <c r="BJ38" s="631" t="s">
        <v>1368</v>
      </c>
      <c r="BK38" s="631" t="s">
        <v>1368</v>
      </c>
      <c r="BL38" s="631" t="s">
        <v>1368</v>
      </c>
      <c r="BM38" s="631" t="s">
        <v>1368</v>
      </c>
      <c r="BN38" s="631" t="s">
        <v>1368</v>
      </c>
      <c r="BO38" s="631" t="s">
        <v>1368</v>
      </c>
      <c r="BP38" s="631" t="s">
        <v>1368</v>
      </c>
      <c r="BQ38" s="631" t="s">
        <v>1368</v>
      </c>
      <c r="BR38" s="631" t="s">
        <v>1368</v>
      </c>
      <c r="BS38" s="631" t="s">
        <v>1368</v>
      </c>
      <c r="BT38" s="631" t="s">
        <v>1368</v>
      </c>
      <c r="BU38" s="631" t="s">
        <v>1368</v>
      </c>
      <c r="BV38" s="631" t="s">
        <v>1368</v>
      </c>
    </row>
    <row r="39" spans="1:74" ht="11.1" customHeight="1" x14ac:dyDescent="0.2">
      <c r="B39" s="17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409"/>
      <c r="AZ39" s="409"/>
      <c r="BA39" s="409"/>
      <c r="BB39" s="409"/>
      <c r="BC39" s="409"/>
      <c r="BD39" s="252"/>
      <c r="BE39" s="252"/>
      <c r="BF39" s="252"/>
      <c r="BG39" s="409"/>
      <c r="BH39" s="252"/>
      <c r="BI39" s="409"/>
      <c r="BJ39" s="409"/>
      <c r="BK39" s="409"/>
      <c r="BL39" s="409"/>
      <c r="BM39" s="409"/>
      <c r="BN39" s="409"/>
      <c r="BO39" s="409"/>
      <c r="BP39" s="409"/>
      <c r="BQ39" s="409"/>
      <c r="BR39" s="409"/>
      <c r="BS39" s="409"/>
      <c r="BT39" s="409"/>
      <c r="BU39" s="409"/>
      <c r="BV39" s="409"/>
    </row>
    <row r="40" spans="1:74" ht="12" customHeight="1" x14ac:dyDescent="0.2">
      <c r="B40" s="820" t="s">
        <v>1086</v>
      </c>
      <c r="C40" s="782"/>
      <c r="D40" s="782"/>
      <c r="E40" s="782"/>
      <c r="F40" s="782"/>
      <c r="G40" s="782"/>
      <c r="H40" s="782"/>
      <c r="I40" s="782"/>
      <c r="J40" s="782"/>
      <c r="K40" s="782"/>
      <c r="L40" s="782"/>
      <c r="M40" s="782"/>
      <c r="N40" s="782"/>
      <c r="O40" s="782"/>
      <c r="P40" s="782"/>
      <c r="Q40" s="782"/>
    </row>
    <row r="41" spans="1:74" ht="24" customHeight="1" x14ac:dyDescent="0.2">
      <c r="B41" s="814" t="s">
        <v>1357</v>
      </c>
      <c r="C41" s="804"/>
      <c r="D41" s="804"/>
      <c r="E41" s="804"/>
      <c r="F41" s="804"/>
      <c r="G41" s="804"/>
      <c r="H41" s="804"/>
      <c r="I41" s="804"/>
      <c r="J41" s="804"/>
      <c r="K41" s="804"/>
      <c r="L41" s="804"/>
      <c r="M41" s="804"/>
      <c r="N41" s="804"/>
      <c r="O41" s="804"/>
      <c r="P41" s="804"/>
      <c r="Q41" s="800"/>
    </row>
    <row r="42" spans="1:74" ht="13.15" customHeight="1" x14ac:dyDescent="0.2">
      <c r="B42" s="821" t="s">
        <v>1230</v>
      </c>
      <c r="C42" s="800"/>
      <c r="D42" s="800"/>
      <c r="E42" s="800"/>
      <c r="F42" s="800"/>
      <c r="G42" s="800"/>
      <c r="H42" s="800"/>
      <c r="I42" s="800"/>
      <c r="J42" s="800"/>
      <c r="K42" s="800"/>
      <c r="L42" s="800"/>
      <c r="M42" s="800"/>
      <c r="N42" s="800"/>
      <c r="O42" s="800"/>
      <c r="P42" s="800"/>
      <c r="Q42" s="800"/>
    </row>
    <row r="43" spans="1:74" s="440" customFormat="1" ht="12" customHeight="1" x14ac:dyDescent="0.2">
      <c r="A43" s="441"/>
      <c r="B43" s="803" t="s">
        <v>1028</v>
      </c>
      <c r="C43" s="804"/>
      <c r="D43" s="804"/>
      <c r="E43" s="804"/>
      <c r="F43" s="804"/>
      <c r="G43" s="804"/>
      <c r="H43" s="804"/>
      <c r="I43" s="804"/>
      <c r="J43" s="804"/>
      <c r="K43" s="804"/>
      <c r="L43" s="804"/>
      <c r="M43" s="804"/>
      <c r="N43" s="804"/>
      <c r="O43" s="804"/>
      <c r="P43" s="804"/>
      <c r="Q43" s="800"/>
      <c r="AY43" s="536"/>
      <c r="AZ43" s="536"/>
      <c r="BA43" s="536"/>
      <c r="BB43" s="536"/>
      <c r="BC43" s="536"/>
      <c r="BD43" s="649"/>
      <c r="BE43" s="649"/>
      <c r="BF43" s="649"/>
      <c r="BG43" s="536"/>
      <c r="BH43" s="536"/>
      <c r="BI43" s="536"/>
      <c r="BJ43" s="536"/>
    </row>
    <row r="44" spans="1:74" s="440" customFormat="1" ht="14.1" customHeight="1" x14ac:dyDescent="0.2">
      <c r="A44" s="441"/>
      <c r="B44" s="817" t="s">
        <v>1050</v>
      </c>
      <c r="C44" s="800"/>
      <c r="D44" s="800"/>
      <c r="E44" s="800"/>
      <c r="F44" s="800"/>
      <c r="G44" s="800"/>
      <c r="H44" s="800"/>
      <c r="I44" s="800"/>
      <c r="J44" s="800"/>
      <c r="K44" s="800"/>
      <c r="L44" s="800"/>
      <c r="M44" s="800"/>
      <c r="N44" s="800"/>
      <c r="O44" s="800"/>
      <c r="P44" s="800"/>
      <c r="Q44" s="800"/>
      <c r="AY44" s="536"/>
      <c r="AZ44" s="536"/>
      <c r="BA44" s="536"/>
      <c r="BB44" s="536"/>
      <c r="BC44" s="536"/>
      <c r="BD44" s="649"/>
      <c r="BE44" s="649"/>
      <c r="BF44" s="649"/>
      <c r="BG44" s="536"/>
      <c r="BH44" s="536"/>
      <c r="BI44" s="536"/>
      <c r="BJ44" s="536"/>
    </row>
    <row r="45" spans="1:74" s="440" customFormat="1" ht="12" customHeight="1" x14ac:dyDescent="0.2">
      <c r="A45" s="441"/>
      <c r="B45" s="798" t="s">
        <v>1032</v>
      </c>
      <c r="C45" s="799"/>
      <c r="D45" s="799"/>
      <c r="E45" s="799"/>
      <c r="F45" s="799"/>
      <c r="G45" s="799"/>
      <c r="H45" s="799"/>
      <c r="I45" s="799"/>
      <c r="J45" s="799"/>
      <c r="K45" s="799"/>
      <c r="L45" s="799"/>
      <c r="M45" s="799"/>
      <c r="N45" s="799"/>
      <c r="O45" s="799"/>
      <c r="P45" s="799"/>
      <c r="Q45" s="800"/>
      <c r="AY45" s="536"/>
      <c r="AZ45" s="536"/>
      <c r="BA45" s="536"/>
      <c r="BB45" s="536"/>
      <c r="BC45" s="536"/>
      <c r="BD45" s="649"/>
      <c r="BE45" s="649"/>
      <c r="BF45" s="649"/>
      <c r="BG45" s="536"/>
      <c r="BH45" s="536"/>
      <c r="BI45" s="536"/>
      <c r="BJ45" s="536"/>
    </row>
    <row r="46" spans="1:74" s="440" customFormat="1" ht="12" customHeight="1" x14ac:dyDescent="0.2">
      <c r="A46" s="436"/>
      <c r="B46" s="812" t="s">
        <v>1129</v>
      </c>
      <c r="C46" s="800"/>
      <c r="D46" s="800"/>
      <c r="E46" s="800"/>
      <c r="F46" s="800"/>
      <c r="G46" s="800"/>
      <c r="H46" s="800"/>
      <c r="I46" s="800"/>
      <c r="J46" s="800"/>
      <c r="K46" s="800"/>
      <c r="L46" s="800"/>
      <c r="M46" s="800"/>
      <c r="N46" s="800"/>
      <c r="O46" s="800"/>
      <c r="P46" s="800"/>
      <c r="Q46" s="800"/>
      <c r="AY46" s="536"/>
      <c r="AZ46" s="536"/>
      <c r="BA46" s="536"/>
      <c r="BB46" s="536"/>
      <c r="BC46" s="536"/>
      <c r="BD46" s="649"/>
      <c r="BE46" s="649"/>
      <c r="BF46" s="649"/>
      <c r="BG46" s="536"/>
      <c r="BH46" s="536"/>
      <c r="BI46" s="536"/>
      <c r="BJ46" s="536"/>
    </row>
    <row r="47" spans="1:74" x14ac:dyDescent="0.2">
      <c r="BK47" s="411"/>
      <c r="BL47" s="411"/>
      <c r="BM47" s="411"/>
      <c r="BN47" s="411"/>
      <c r="BO47" s="411"/>
      <c r="BP47" s="411"/>
      <c r="BQ47" s="411"/>
      <c r="BR47" s="411"/>
      <c r="BS47" s="411"/>
      <c r="BT47" s="411"/>
      <c r="BU47" s="411"/>
      <c r="BV47" s="411"/>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sheetData>
  <mergeCells count="15">
    <mergeCell ref="B46:Q46"/>
    <mergeCell ref="B40:Q40"/>
    <mergeCell ref="B43:Q43"/>
    <mergeCell ref="B44:Q44"/>
    <mergeCell ref="B45:Q45"/>
    <mergeCell ref="B41:Q41"/>
    <mergeCell ref="B42:Q42"/>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P5" activePane="bottomRight" state="frozen"/>
      <selection activeCell="BF63" sqref="BF63"/>
      <selection pane="topRight" activeCell="BF63" sqref="BF63"/>
      <selection pane="bottomLeft" activeCell="BF63" sqref="BF63"/>
      <selection pane="bottomRight" activeCell="AZ6" sqref="AZ6:AZ43"/>
    </sheetView>
  </sheetViews>
  <sheetFormatPr defaultColWidth="8.5703125" defaultRowHeight="11.25" x14ac:dyDescent="0.2"/>
  <cols>
    <col min="1" max="1" width="11.5703125" style="162" customWidth="1"/>
    <col min="2" max="2" width="35.85546875" style="153" customWidth="1"/>
    <col min="3" max="50" width="6.5703125" style="153" customWidth="1"/>
    <col min="51" max="55" width="6.5703125" style="494" customWidth="1"/>
    <col min="56" max="58" width="6.5703125" style="644" customWidth="1"/>
    <col min="59" max="62" width="6.5703125" style="494" customWidth="1"/>
    <col min="63" max="74" width="6.5703125" style="153" customWidth="1"/>
    <col min="75" max="16384" width="8.5703125" style="153"/>
  </cols>
  <sheetData>
    <row r="1" spans="1:74" ht="12.75" customHeight="1" x14ac:dyDescent="0.2">
      <c r="A1" s="791" t="s">
        <v>982</v>
      </c>
      <c r="B1" s="822" t="s">
        <v>1130</v>
      </c>
      <c r="C1" s="822"/>
      <c r="D1" s="822"/>
      <c r="E1" s="822"/>
      <c r="F1" s="822"/>
      <c r="G1" s="822"/>
      <c r="H1" s="822"/>
      <c r="I1" s="822"/>
      <c r="J1" s="822"/>
      <c r="K1" s="822"/>
      <c r="L1" s="822"/>
      <c r="M1" s="822"/>
      <c r="N1" s="822"/>
      <c r="O1" s="822"/>
      <c r="P1" s="822"/>
      <c r="Q1" s="822"/>
      <c r="R1" s="822"/>
      <c r="S1" s="822"/>
      <c r="T1" s="822"/>
      <c r="U1" s="822"/>
      <c r="V1" s="822"/>
      <c r="W1" s="822"/>
      <c r="X1" s="822"/>
      <c r="Y1" s="822"/>
      <c r="Z1" s="822"/>
      <c r="AA1" s="822"/>
      <c r="AB1" s="822"/>
      <c r="AC1" s="822"/>
      <c r="AD1" s="822"/>
      <c r="AE1" s="822"/>
      <c r="AF1" s="822"/>
      <c r="AG1" s="822"/>
      <c r="AH1" s="822"/>
      <c r="AI1" s="822"/>
      <c r="AJ1" s="822"/>
      <c r="AK1" s="822"/>
      <c r="AL1" s="822"/>
      <c r="AM1" s="822"/>
      <c r="AN1" s="822"/>
      <c r="AO1" s="822"/>
      <c r="AP1" s="822"/>
      <c r="AQ1" s="822"/>
      <c r="AR1" s="822"/>
      <c r="AS1" s="822"/>
      <c r="AT1" s="822"/>
      <c r="AU1" s="822"/>
      <c r="AV1" s="822"/>
      <c r="AW1" s="822"/>
      <c r="AX1" s="822"/>
      <c r="AY1" s="822"/>
      <c r="AZ1" s="822"/>
      <c r="BA1" s="822"/>
      <c r="BB1" s="822"/>
      <c r="BC1" s="822"/>
      <c r="BD1" s="822"/>
      <c r="BE1" s="822"/>
      <c r="BF1" s="822"/>
      <c r="BG1" s="822"/>
      <c r="BH1" s="822"/>
      <c r="BI1" s="822"/>
      <c r="BJ1" s="822"/>
      <c r="BK1" s="822"/>
      <c r="BL1" s="822"/>
      <c r="BM1" s="822"/>
      <c r="BN1" s="822"/>
      <c r="BO1" s="822"/>
      <c r="BP1" s="822"/>
      <c r="BQ1" s="822"/>
      <c r="BR1" s="822"/>
      <c r="BS1" s="822"/>
      <c r="BT1" s="822"/>
      <c r="BU1" s="822"/>
      <c r="BV1" s="822"/>
    </row>
    <row r="2" spans="1:74" ht="12.75" customHeight="1" x14ac:dyDescent="0.2">
      <c r="A2" s="792"/>
      <c r="B2" s="541" t="str">
        <f>"U.S. Energy Information Administration  |  Short-Term Energy Outlook  - "&amp;Dates!D1</f>
        <v>U.S. Energy Information Administration  |  Short-Term Energy Outlook  - March 2019</v>
      </c>
      <c r="C2" s="542"/>
      <c r="D2" s="542"/>
      <c r="E2" s="542"/>
      <c r="F2" s="542"/>
      <c r="G2" s="542"/>
      <c r="H2" s="542"/>
      <c r="I2" s="617"/>
      <c r="J2" s="618"/>
      <c r="K2" s="618"/>
      <c r="L2" s="618"/>
      <c r="M2" s="618"/>
      <c r="N2" s="618"/>
      <c r="O2" s="618"/>
      <c r="P2" s="618"/>
      <c r="Q2" s="618"/>
      <c r="R2" s="618"/>
      <c r="S2" s="618"/>
      <c r="T2" s="618"/>
      <c r="U2" s="618"/>
      <c r="V2" s="618"/>
      <c r="W2" s="618"/>
      <c r="X2" s="618"/>
      <c r="Y2" s="618"/>
      <c r="Z2" s="618"/>
      <c r="AA2" s="618"/>
      <c r="AB2" s="618"/>
      <c r="AC2" s="618"/>
      <c r="AD2" s="618"/>
      <c r="AE2" s="618"/>
      <c r="AF2" s="618"/>
      <c r="AG2" s="618"/>
      <c r="AH2" s="618"/>
      <c r="AI2" s="618"/>
      <c r="AJ2" s="618"/>
      <c r="AK2" s="618"/>
      <c r="AL2" s="618"/>
      <c r="AM2" s="619"/>
      <c r="AN2" s="619"/>
      <c r="AO2" s="619"/>
      <c r="AP2" s="619"/>
      <c r="AQ2" s="619"/>
      <c r="AR2" s="619"/>
      <c r="AS2" s="619"/>
      <c r="AT2" s="619"/>
      <c r="AU2" s="619"/>
      <c r="AV2" s="619"/>
      <c r="AW2" s="619"/>
      <c r="AX2" s="619"/>
      <c r="AY2" s="620"/>
      <c r="AZ2" s="620"/>
      <c r="BA2" s="620"/>
      <c r="BB2" s="620"/>
      <c r="BC2" s="620"/>
      <c r="BD2" s="657"/>
      <c r="BE2" s="657"/>
      <c r="BF2" s="657"/>
      <c r="BG2" s="620"/>
      <c r="BH2" s="620"/>
      <c r="BI2" s="620"/>
      <c r="BJ2" s="620"/>
      <c r="BK2" s="619"/>
      <c r="BL2" s="619"/>
      <c r="BM2" s="619"/>
      <c r="BN2" s="619"/>
      <c r="BO2" s="619"/>
      <c r="BP2" s="619"/>
      <c r="BQ2" s="619"/>
      <c r="BR2" s="619"/>
      <c r="BS2" s="619"/>
      <c r="BT2" s="619"/>
      <c r="BU2" s="619"/>
      <c r="BV2" s="621"/>
    </row>
    <row r="3" spans="1:74" ht="12.75" x14ac:dyDescent="0.2">
      <c r="B3" s="475"/>
      <c r="C3" s="796">
        <f>Dates!D3</f>
        <v>2015</v>
      </c>
      <c r="D3" s="787"/>
      <c r="E3" s="787"/>
      <c r="F3" s="787"/>
      <c r="G3" s="787"/>
      <c r="H3" s="787"/>
      <c r="I3" s="787"/>
      <c r="J3" s="787"/>
      <c r="K3" s="787"/>
      <c r="L3" s="787"/>
      <c r="M3" s="787"/>
      <c r="N3" s="788"/>
      <c r="O3" s="796">
        <f>C3+1</f>
        <v>2016</v>
      </c>
      <c r="P3" s="797"/>
      <c r="Q3" s="797"/>
      <c r="R3" s="797"/>
      <c r="S3" s="797"/>
      <c r="T3" s="797"/>
      <c r="U3" s="797"/>
      <c r="V3" s="797"/>
      <c r="W3" s="797"/>
      <c r="X3" s="787"/>
      <c r="Y3" s="787"/>
      <c r="Z3" s="788"/>
      <c r="AA3" s="786">
        <f>O3+1</f>
        <v>2017</v>
      </c>
      <c r="AB3" s="787"/>
      <c r="AC3" s="787"/>
      <c r="AD3" s="787"/>
      <c r="AE3" s="787"/>
      <c r="AF3" s="787"/>
      <c r="AG3" s="787"/>
      <c r="AH3" s="787"/>
      <c r="AI3" s="787"/>
      <c r="AJ3" s="787"/>
      <c r="AK3" s="787"/>
      <c r="AL3" s="788"/>
      <c r="AM3" s="786">
        <f>AA3+1</f>
        <v>2018</v>
      </c>
      <c r="AN3" s="787"/>
      <c r="AO3" s="787"/>
      <c r="AP3" s="787"/>
      <c r="AQ3" s="787"/>
      <c r="AR3" s="787"/>
      <c r="AS3" s="787"/>
      <c r="AT3" s="787"/>
      <c r="AU3" s="787"/>
      <c r="AV3" s="787"/>
      <c r="AW3" s="787"/>
      <c r="AX3" s="788"/>
      <c r="AY3" s="786">
        <f>AM3+1</f>
        <v>2019</v>
      </c>
      <c r="AZ3" s="793"/>
      <c r="BA3" s="793"/>
      <c r="BB3" s="793"/>
      <c r="BC3" s="793"/>
      <c r="BD3" s="793"/>
      <c r="BE3" s="793"/>
      <c r="BF3" s="793"/>
      <c r="BG3" s="793"/>
      <c r="BH3" s="793"/>
      <c r="BI3" s="793"/>
      <c r="BJ3" s="794"/>
      <c r="BK3" s="786">
        <f>AY3+1</f>
        <v>2020</v>
      </c>
      <c r="BL3" s="787"/>
      <c r="BM3" s="787"/>
      <c r="BN3" s="787"/>
      <c r="BO3" s="787"/>
      <c r="BP3" s="787"/>
      <c r="BQ3" s="787"/>
      <c r="BR3" s="787"/>
      <c r="BS3" s="787"/>
      <c r="BT3" s="787"/>
      <c r="BU3" s="787"/>
      <c r="BV3" s="788"/>
    </row>
    <row r="4" spans="1:74" x14ac:dyDescent="0.2">
      <c r="B4" s="476"/>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Y5" s="153"/>
      <c r="BG5" s="644"/>
      <c r="BH5" s="644"/>
      <c r="BI5" s="644"/>
    </row>
    <row r="6" spans="1:74" ht="11.1" customHeight="1" x14ac:dyDescent="0.2">
      <c r="A6" s="162" t="s">
        <v>722</v>
      </c>
      <c r="B6" s="172" t="s">
        <v>247</v>
      </c>
      <c r="C6" s="252">
        <v>23.652249964999999</v>
      </c>
      <c r="D6" s="252">
        <v>24.16826184</v>
      </c>
      <c r="E6" s="252">
        <v>23.628592900000001</v>
      </c>
      <c r="F6" s="252">
        <v>23.507125460000001</v>
      </c>
      <c r="G6" s="252">
        <v>23.612055771000001</v>
      </c>
      <c r="H6" s="252">
        <v>24.273275460000001</v>
      </c>
      <c r="I6" s="252">
        <v>24.709288223000001</v>
      </c>
      <c r="J6" s="252">
        <v>24.441727545999999</v>
      </c>
      <c r="K6" s="252">
        <v>23.969226460000002</v>
      </c>
      <c r="L6" s="252">
        <v>23.990233868000001</v>
      </c>
      <c r="M6" s="252">
        <v>23.525061792999999</v>
      </c>
      <c r="N6" s="252">
        <v>24.105781642</v>
      </c>
      <c r="O6" s="252">
        <v>23.586590032</v>
      </c>
      <c r="P6" s="252">
        <v>24.372745759000001</v>
      </c>
      <c r="Q6" s="252">
        <v>24.232057548</v>
      </c>
      <c r="R6" s="252">
        <v>23.708852666999999</v>
      </c>
      <c r="S6" s="252">
        <v>23.757493418999999</v>
      </c>
      <c r="T6" s="252">
        <v>24.442466332999999</v>
      </c>
      <c r="U6" s="252">
        <v>24.308253484000002</v>
      </c>
      <c r="V6" s="252">
        <v>24.979765580999999</v>
      </c>
      <c r="W6" s="252">
        <v>24.311219333</v>
      </c>
      <c r="X6" s="252">
        <v>24.08992829</v>
      </c>
      <c r="Y6" s="252">
        <v>24.168894667</v>
      </c>
      <c r="Z6" s="252">
        <v>24.694715773999999</v>
      </c>
      <c r="AA6" s="252">
        <v>23.650763759</v>
      </c>
      <c r="AB6" s="252">
        <v>23.614667773000001</v>
      </c>
      <c r="AC6" s="252">
        <v>24.509113275000001</v>
      </c>
      <c r="AD6" s="252">
        <v>23.77262863</v>
      </c>
      <c r="AE6" s="252">
        <v>24.566065985000002</v>
      </c>
      <c r="AF6" s="252">
        <v>25.094514297</v>
      </c>
      <c r="AG6" s="252">
        <v>24.588615953000001</v>
      </c>
      <c r="AH6" s="252">
        <v>24.798176274999999</v>
      </c>
      <c r="AI6" s="252">
        <v>24.083583297000001</v>
      </c>
      <c r="AJ6" s="252">
        <v>24.418636275000001</v>
      </c>
      <c r="AK6" s="252">
        <v>24.846574962999998</v>
      </c>
      <c r="AL6" s="252">
        <v>24.751729598000001</v>
      </c>
      <c r="AM6" s="252">
        <v>24.763586922999998</v>
      </c>
      <c r="AN6" s="252">
        <v>24.01369725</v>
      </c>
      <c r="AO6" s="252">
        <v>24.863362696999999</v>
      </c>
      <c r="AP6" s="252">
        <v>24.206385869000002</v>
      </c>
      <c r="AQ6" s="252">
        <v>24.792071245999999</v>
      </c>
      <c r="AR6" s="252">
        <v>25.132971868999999</v>
      </c>
      <c r="AS6" s="252">
        <v>25.162883246</v>
      </c>
      <c r="AT6" s="252">
        <v>25.813553923000001</v>
      </c>
      <c r="AU6" s="252">
        <v>24.520799202999999</v>
      </c>
      <c r="AV6" s="252">
        <v>25.344372310000001</v>
      </c>
      <c r="AW6" s="252">
        <v>25.113494202999998</v>
      </c>
      <c r="AX6" s="252">
        <v>24.968282264999999</v>
      </c>
      <c r="AY6" s="252">
        <v>25.074851815999999</v>
      </c>
      <c r="AZ6" s="252">
        <v>24.814233408</v>
      </c>
      <c r="BA6" s="409">
        <v>25.050408137000002</v>
      </c>
      <c r="BB6" s="409">
        <v>24.781819212999999</v>
      </c>
      <c r="BC6" s="409">
        <v>25.053916146999999</v>
      </c>
      <c r="BD6" s="409">
        <v>25.495662399</v>
      </c>
      <c r="BE6" s="409">
        <v>25.690982112</v>
      </c>
      <c r="BF6" s="409">
        <v>25.786195192000001</v>
      </c>
      <c r="BG6" s="409">
        <v>25.095623532000001</v>
      </c>
      <c r="BH6" s="409">
        <v>25.224815923000001</v>
      </c>
      <c r="BI6" s="409">
        <v>25.072403074</v>
      </c>
      <c r="BJ6" s="409">
        <v>25.498900152000001</v>
      </c>
      <c r="BK6" s="409">
        <v>25.213776681999999</v>
      </c>
      <c r="BL6" s="409">
        <v>25.047070029</v>
      </c>
      <c r="BM6" s="409">
        <v>25.351001751999998</v>
      </c>
      <c r="BN6" s="409">
        <v>25.069063845999999</v>
      </c>
      <c r="BO6" s="409">
        <v>25.228591582</v>
      </c>
      <c r="BP6" s="409">
        <v>25.746589237999999</v>
      </c>
      <c r="BQ6" s="409">
        <v>25.945020961000001</v>
      </c>
      <c r="BR6" s="409">
        <v>26.067732470999999</v>
      </c>
      <c r="BS6" s="409">
        <v>25.460969921</v>
      </c>
      <c r="BT6" s="409">
        <v>25.437213266000001</v>
      </c>
      <c r="BU6" s="409">
        <v>25.232133462</v>
      </c>
      <c r="BV6" s="409">
        <v>25.631123084999999</v>
      </c>
    </row>
    <row r="7" spans="1:74" ht="11.1" customHeight="1" x14ac:dyDescent="0.2">
      <c r="A7" s="162" t="s">
        <v>294</v>
      </c>
      <c r="B7" s="173" t="s">
        <v>353</v>
      </c>
      <c r="C7" s="252">
        <v>2.4539677419000001</v>
      </c>
      <c r="D7" s="252">
        <v>2.5398214285999998</v>
      </c>
      <c r="E7" s="252">
        <v>2.3497096773999999</v>
      </c>
      <c r="F7" s="252">
        <v>2.2928000000000002</v>
      </c>
      <c r="G7" s="252">
        <v>2.3320967742000001</v>
      </c>
      <c r="H7" s="252">
        <v>2.4039999999999999</v>
      </c>
      <c r="I7" s="252">
        <v>2.4518709677000001</v>
      </c>
      <c r="J7" s="252">
        <v>2.4677419354999999</v>
      </c>
      <c r="K7" s="252">
        <v>2.4714999999999998</v>
      </c>
      <c r="L7" s="252">
        <v>2.4521612902999999</v>
      </c>
      <c r="M7" s="252">
        <v>2.4165666667000001</v>
      </c>
      <c r="N7" s="252">
        <v>2.3789032257999998</v>
      </c>
      <c r="O7" s="252">
        <v>2.4615161290000001</v>
      </c>
      <c r="P7" s="252">
        <v>2.4257241379000001</v>
      </c>
      <c r="Q7" s="252">
        <v>2.3948387097000001</v>
      </c>
      <c r="R7" s="252">
        <v>2.3519666667000001</v>
      </c>
      <c r="S7" s="252">
        <v>2.3956774194000001</v>
      </c>
      <c r="T7" s="252">
        <v>2.4833333333000001</v>
      </c>
      <c r="U7" s="252">
        <v>2.4924516129000001</v>
      </c>
      <c r="V7" s="252">
        <v>2.6229354839000001</v>
      </c>
      <c r="W7" s="252">
        <v>2.5488</v>
      </c>
      <c r="X7" s="252">
        <v>2.4380645160999999</v>
      </c>
      <c r="Y7" s="252">
        <v>2.4804666666999999</v>
      </c>
      <c r="Z7" s="252">
        <v>2.5581612903000002</v>
      </c>
      <c r="AA7" s="252">
        <v>2.3725161290000001</v>
      </c>
      <c r="AB7" s="252">
        <v>2.3489285714000001</v>
      </c>
      <c r="AC7" s="252">
        <v>2.3981290323</v>
      </c>
      <c r="AD7" s="252">
        <v>2.1821333332999999</v>
      </c>
      <c r="AE7" s="252">
        <v>2.4347096773999999</v>
      </c>
      <c r="AF7" s="252">
        <v>2.4599333333</v>
      </c>
      <c r="AG7" s="252">
        <v>2.4868064516000001</v>
      </c>
      <c r="AH7" s="252">
        <v>2.5829354839000001</v>
      </c>
      <c r="AI7" s="252">
        <v>2.4982333333</v>
      </c>
      <c r="AJ7" s="252">
        <v>2.5039677418999999</v>
      </c>
      <c r="AK7" s="252">
        <v>2.5859666667000001</v>
      </c>
      <c r="AL7" s="252">
        <v>2.4743870968000001</v>
      </c>
      <c r="AM7" s="252">
        <v>2.3594838710000001</v>
      </c>
      <c r="AN7" s="252">
        <v>2.3765714286000001</v>
      </c>
      <c r="AO7" s="252">
        <v>2.2358387096999999</v>
      </c>
      <c r="AP7" s="252">
        <v>2.2526666667000002</v>
      </c>
      <c r="AQ7" s="252">
        <v>2.4084193547999999</v>
      </c>
      <c r="AR7" s="252">
        <v>2.3711333333</v>
      </c>
      <c r="AS7" s="252">
        <v>2.5475483871</v>
      </c>
      <c r="AT7" s="252">
        <v>2.5378064515999998</v>
      </c>
      <c r="AU7" s="252">
        <v>2.5899666667000001</v>
      </c>
      <c r="AV7" s="252">
        <v>2.6363225805999999</v>
      </c>
      <c r="AW7" s="252">
        <v>2.5857999999999999</v>
      </c>
      <c r="AX7" s="252">
        <v>2.4496523240000001</v>
      </c>
      <c r="AY7" s="252">
        <v>2.415294533</v>
      </c>
      <c r="AZ7" s="252">
        <v>2.4631740949999998</v>
      </c>
      <c r="BA7" s="409">
        <v>2.3564572589999999</v>
      </c>
      <c r="BB7" s="409">
        <v>2.2993260329999998</v>
      </c>
      <c r="BC7" s="409">
        <v>2.3602021959999999</v>
      </c>
      <c r="BD7" s="409">
        <v>2.4212346760000001</v>
      </c>
      <c r="BE7" s="409">
        <v>2.442784203</v>
      </c>
      <c r="BF7" s="409">
        <v>2.5007827310000001</v>
      </c>
      <c r="BG7" s="409">
        <v>2.452690896</v>
      </c>
      <c r="BH7" s="409">
        <v>2.4268349890000001</v>
      </c>
      <c r="BI7" s="409">
        <v>2.4490169260000001</v>
      </c>
      <c r="BJ7" s="409">
        <v>2.4545172970000002</v>
      </c>
      <c r="BK7" s="409">
        <v>2.4214290549999999</v>
      </c>
      <c r="BL7" s="409">
        <v>2.4679743869999999</v>
      </c>
      <c r="BM7" s="409">
        <v>2.3599907569999998</v>
      </c>
      <c r="BN7" s="409">
        <v>2.3016493740000001</v>
      </c>
      <c r="BO7" s="409">
        <v>2.3613683970000001</v>
      </c>
      <c r="BP7" s="409">
        <v>2.4213029860000002</v>
      </c>
      <c r="BQ7" s="409">
        <v>2.4418159699999999</v>
      </c>
      <c r="BR7" s="409">
        <v>2.4988352869999999</v>
      </c>
      <c r="BS7" s="409">
        <v>2.44982911</v>
      </c>
      <c r="BT7" s="409">
        <v>2.4231169449999999</v>
      </c>
      <c r="BU7" s="409">
        <v>2.4444993410000002</v>
      </c>
      <c r="BV7" s="409">
        <v>2.4492603129999999</v>
      </c>
    </row>
    <row r="8" spans="1:74" ht="11.1" customHeight="1" x14ac:dyDescent="0.2">
      <c r="A8" s="162" t="s">
        <v>723</v>
      </c>
      <c r="B8" s="173" t="s">
        <v>354</v>
      </c>
      <c r="C8" s="252">
        <v>1.9283870968000001</v>
      </c>
      <c r="D8" s="252">
        <v>1.9554642857</v>
      </c>
      <c r="E8" s="252">
        <v>1.9303870968000001</v>
      </c>
      <c r="F8" s="252">
        <v>1.9545333332999999</v>
      </c>
      <c r="G8" s="252">
        <v>1.955483871</v>
      </c>
      <c r="H8" s="252">
        <v>2.0076333332999998</v>
      </c>
      <c r="I8" s="252">
        <v>2.1145161290000001</v>
      </c>
      <c r="J8" s="252">
        <v>2.0259354839000001</v>
      </c>
      <c r="K8" s="252">
        <v>2.0566333333000002</v>
      </c>
      <c r="L8" s="252">
        <v>2.0388064516000002</v>
      </c>
      <c r="M8" s="252">
        <v>1.9724999999999999</v>
      </c>
      <c r="N8" s="252">
        <v>2.1291612902999999</v>
      </c>
      <c r="O8" s="252">
        <v>2.0526129032</v>
      </c>
      <c r="P8" s="252">
        <v>2.0907586207</v>
      </c>
      <c r="Q8" s="252">
        <v>2.0993548387000001</v>
      </c>
      <c r="R8" s="252">
        <v>2.0070000000000001</v>
      </c>
      <c r="S8" s="252">
        <v>2.024</v>
      </c>
      <c r="T8" s="252">
        <v>2.1032999999999999</v>
      </c>
      <c r="U8" s="252">
        <v>2.0304838709999999</v>
      </c>
      <c r="V8" s="252">
        <v>2.0723870968</v>
      </c>
      <c r="W8" s="252">
        <v>1.9959333333</v>
      </c>
      <c r="X8" s="252">
        <v>1.9920967742</v>
      </c>
      <c r="Y8" s="252">
        <v>2.0198999999999998</v>
      </c>
      <c r="Z8" s="252">
        <v>2.1429354839000001</v>
      </c>
      <c r="AA8" s="252">
        <v>1.9450000000000001</v>
      </c>
      <c r="AB8" s="252">
        <v>2.0649285713999999</v>
      </c>
      <c r="AC8" s="252">
        <v>2.0404516129000001</v>
      </c>
      <c r="AD8" s="252">
        <v>1.9847666666999999</v>
      </c>
      <c r="AE8" s="252">
        <v>2.0547096774</v>
      </c>
      <c r="AF8" s="252">
        <v>2.0629333333000002</v>
      </c>
      <c r="AG8" s="252">
        <v>1.9724838710000001</v>
      </c>
      <c r="AH8" s="252">
        <v>1.9536451613000001</v>
      </c>
      <c r="AI8" s="252">
        <v>1.9343333332999999</v>
      </c>
      <c r="AJ8" s="252">
        <v>1.9146129032000001</v>
      </c>
      <c r="AK8" s="252">
        <v>1.9429666667000001</v>
      </c>
      <c r="AL8" s="252">
        <v>1.943483871</v>
      </c>
      <c r="AM8" s="252">
        <v>1.9320645161000001</v>
      </c>
      <c r="AN8" s="252">
        <v>2.0069642857000001</v>
      </c>
      <c r="AO8" s="252">
        <v>2.0438064516000001</v>
      </c>
      <c r="AP8" s="252">
        <v>2.0020666667000002</v>
      </c>
      <c r="AQ8" s="252">
        <v>2.0164193548</v>
      </c>
      <c r="AR8" s="252">
        <v>2.0457999999999998</v>
      </c>
      <c r="AS8" s="252">
        <v>1.9832903226</v>
      </c>
      <c r="AT8" s="252">
        <v>1.9627419355</v>
      </c>
      <c r="AU8" s="252">
        <v>1.9686999999999999</v>
      </c>
      <c r="AV8" s="252">
        <v>1.9237741934999999</v>
      </c>
      <c r="AW8" s="252">
        <v>1.9689666667000001</v>
      </c>
      <c r="AX8" s="252">
        <v>2.0287593070000001</v>
      </c>
      <c r="AY8" s="252">
        <v>1.9252137760000001</v>
      </c>
      <c r="AZ8" s="252">
        <v>1.9857953770000001</v>
      </c>
      <c r="BA8" s="409">
        <v>1.972765342</v>
      </c>
      <c r="BB8" s="409">
        <v>1.966847644</v>
      </c>
      <c r="BC8" s="409">
        <v>1.978158415</v>
      </c>
      <c r="BD8" s="409">
        <v>2.009592187</v>
      </c>
      <c r="BE8" s="409">
        <v>2.0051723730000002</v>
      </c>
      <c r="BF8" s="409">
        <v>1.988676925</v>
      </c>
      <c r="BG8" s="409">
        <v>1.9554871</v>
      </c>
      <c r="BH8" s="409">
        <v>1.9786153980000001</v>
      </c>
      <c r="BI8" s="409">
        <v>1.961150612</v>
      </c>
      <c r="BJ8" s="409">
        <v>2.0804873189999999</v>
      </c>
      <c r="BK8" s="409">
        <v>1.924692091</v>
      </c>
      <c r="BL8" s="409">
        <v>1.991070106</v>
      </c>
      <c r="BM8" s="409">
        <v>1.982375459</v>
      </c>
      <c r="BN8" s="409">
        <v>1.9797389359999999</v>
      </c>
      <c r="BO8" s="409">
        <v>1.993327649</v>
      </c>
      <c r="BP8" s="409">
        <v>2.0260507159999999</v>
      </c>
      <c r="BQ8" s="409">
        <v>2.0216494549999999</v>
      </c>
      <c r="BR8" s="409">
        <v>2.0040216480000002</v>
      </c>
      <c r="BS8" s="409">
        <v>1.968525275</v>
      </c>
      <c r="BT8" s="409">
        <v>1.9885407850000001</v>
      </c>
      <c r="BU8" s="409">
        <v>1.9666685850000001</v>
      </c>
      <c r="BV8" s="409">
        <v>2.081197236</v>
      </c>
    </row>
    <row r="9" spans="1:74" ht="11.1" customHeight="1" x14ac:dyDescent="0.2">
      <c r="A9" s="162" t="s">
        <v>292</v>
      </c>
      <c r="B9" s="173" t="s">
        <v>355</v>
      </c>
      <c r="C9" s="252">
        <v>19.261333</v>
      </c>
      <c r="D9" s="252">
        <v>19.664414000000001</v>
      </c>
      <c r="E9" s="252">
        <v>19.339934</v>
      </c>
      <c r="F9" s="252">
        <v>19.25123</v>
      </c>
      <c r="G9" s="252">
        <v>19.315912999999998</v>
      </c>
      <c r="H9" s="252">
        <v>19.853079999999999</v>
      </c>
      <c r="I9" s="252">
        <v>20.134339000000001</v>
      </c>
      <c r="J9" s="252">
        <v>19.939488000000001</v>
      </c>
      <c r="K9" s="252">
        <v>19.432531000000001</v>
      </c>
      <c r="L9" s="252">
        <v>19.490704000000001</v>
      </c>
      <c r="M9" s="252">
        <v>19.127433</v>
      </c>
      <c r="N9" s="252">
        <v>19.589155000000002</v>
      </c>
      <c r="O9" s="252">
        <v>19.062801</v>
      </c>
      <c r="P9" s="252">
        <v>19.846603000000002</v>
      </c>
      <c r="Q9" s="252">
        <v>19.728204000000002</v>
      </c>
      <c r="R9" s="252">
        <v>19.340226000000001</v>
      </c>
      <c r="S9" s="252">
        <v>19.328156</v>
      </c>
      <c r="T9" s="252">
        <v>19.846173</v>
      </c>
      <c r="U9" s="252">
        <v>19.775658</v>
      </c>
      <c r="V9" s="252">
        <v>20.274782999999999</v>
      </c>
      <c r="W9" s="252">
        <v>19.756826</v>
      </c>
      <c r="X9" s="252">
        <v>19.650106999999998</v>
      </c>
      <c r="Y9" s="252">
        <v>19.658867999999998</v>
      </c>
      <c r="Z9" s="252">
        <v>19.983958999999999</v>
      </c>
      <c r="AA9" s="252">
        <v>19.322835999999999</v>
      </c>
      <c r="AB9" s="252">
        <v>19.190398999999999</v>
      </c>
      <c r="AC9" s="252">
        <v>20.060120999999999</v>
      </c>
      <c r="AD9" s="252">
        <v>19.595317000000001</v>
      </c>
      <c r="AE9" s="252">
        <v>20.066234999999999</v>
      </c>
      <c r="AF9" s="252">
        <v>20.561236000000001</v>
      </c>
      <c r="AG9" s="252">
        <v>20.118914</v>
      </c>
      <c r="AH9" s="252">
        <v>20.251183999999999</v>
      </c>
      <c r="AI9" s="252">
        <v>19.640605000000001</v>
      </c>
      <c r="AJ9" s="252">
        <v>19.989643999999998</v>
      </c>
      <c r="AK9" s="252">
        <v>20.307230000000001</v>
      </c>
      <c r="AL9" s="252">
        <v>20.323447000000002</v>
      </c>
      <c r="AM9" s="252">
        <v>20.461323</v>
      </c>
      <c r="AN9" s="252">
        <v>19.619446</v>
      </c>
      <c r="AO9" s="252">
        <v>20.573001999999999</v>
      </c>
      <c r="AP9" s="252">
        <v>19.940937000000002</v>
      </c>
      <c r="AQ9" s="252">
        <v>20.356517</v>
      </c>
      <c r="AR9" s="252">
        <v>20.705323</v>
      </c>
      <c r="AS9" s="252">
        <v>20.621328999999999</v>
      </c>
      <c r="AT9" s="252">
        <v>21.302289999999999</v>
      </c>
      <c r="AU9" s="252">
        <v>19.951416999999999</v>
      </c>
      <c r="AV9" s="252">
        <v>20.77356</v>
      </c>
      <c r="AW9" s="252">
        <v>20.548012</v>
      </c>
      <c r="AX9" s="252">
        <v>20.479155098</v>
      </c>
      <c r="AY9" s="252">
        <v>20.723627970999999</v>
      </c>
      <c r="AZ9" s="252">
        <v>20.354548399999999</v>
      </c>
      <c r="BA9" s="409">
        <v>20.710470000000001</v>
      </c>
      <c r="BB9" s="409">
        <v>20.504930000000002</v>
      </c>
      <c r="BC9" s="409">
        <v>20.704840000000001</v>
      </c>
      <c r="BD9" s="409">
        <v>21.054120000000001</v>
      </c>
      <c r="BE9" s="409">
        <v>21.232309999999998</v>
      </c>
      <c r="BF9" s="409">
        <v>21.286020000000001</v>
      </c>
      <c r="BG9" s="409">
        <v>20.676729999999999</v>
      </c>
      <c r="BH9" s="409">
        <v>20.80865</v>
      </c>
      <c r="BI9" s="409">
        <v>20.651520000000001</v>
      </c>
      <c r="BJ9" s="409">
        <v>20.95318</v>
      </c>
      <c r="BK9" s="409">
        <v>20.856940000000002</v>
      </c>
      <c r="BL9" s="409">
        <v>20.577310000000001</v>
      </c>
      <c r="BM9" s="409">
        <v>20.997920000000001</v>
      </c>
      <c r="BN9" s="409">
        <v>20.776959999999999</v>
      </c>
      <c r="BO9" s="409">
        <v>20.86318</v>
      </c>
      <c r="BP9" s="409">
        <v>21.288519999999998</v>
      </c>
      <c r="BQ9" s="409">
        <v>21.470839999999999</v>
      </c>
      <c r="BR9" s="409">
        <v>21.55416</v>
      </c>
      <c r="BS9" s="409">
        <v>21.0319</v>
      </c>
      <c r="BT9" s="409">
        <v>21.01484</v>
      </c>
      <c r="BU9" s="409">
        <v>20.81025</v>
      </c>
      <c r="BV9" s="409">
        <v>21.089950000000002</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724</v>
      </c>
      <c r="B11" s="172" t="s">
        <v>502</v>
      </c>
      <c r="C11" s="252">
        <v>7.0769809686</v>
      </c>
      <c r="D11" s="252">
        <v>7.0395663776999999</v>
      </c>
      <c r="E11" s="252">
        <v>7.2153274981999997</v>
      </c>
      <c r="F11" s="252">
        <v>7.2846492291000002</v>
      </c>
      <c r="G11" s="252">
        <v>7.0019750715000004</v>
      </c>
      <c r="H11" s="252">
        <v>7.2813497097999997</v>
      </c>
      <c r="I11" s="252">
        <v>7.2636665597999999</v>
      </c>
      <c r="J11" s="252">
        <v>7.0873436227999997</v>
      </c>
      <c r="K11" s="252">
        <v>7.3363876846</v>
      </c>
      <c r="L11" s="252">
        <v>7.2135767306999998</v>
      </c>
      <c r="M11" s="252">
        <v>7.0568689631000003</v>
      </c>
      <c r="N11" s="252">
        <v>7.2542408490000003</v>
      </c>
      <c r="O11" s="252">
        <v>6.6047506642</v>
      </c>
      <c r="P11" s="252">
        <v>6.9798622877999996</v>
      </c>
      <c r="Q11" s="252">
        <v>6.9285431269000002</v>
      </c>
      <c r="R11" s="252">
        <v>6.9268633151000003</v>
      </c>
      <c r="S11" s="252">
        <v>6.8466462669999997</v>
      </c>
      <c r="T11" s="252">
        <v>7.0286546517000001</v>
      </c>
      <c r="U11" s="252">
        <v>6.9501536712999998</v>
      </c>
      <c r="V11" s="252">
        <v>7.0593347383999996</v>
      </c>
      <c r="W11" s="252">
        <v>6.9826284823</v>
      </c>
      <c r="X11" s="252">
        <v>6.7969408305999997</v>
      </c>
      <c r="Y11" s="252">
        <v>6.8419560449999999</v>
      </c>
      <c r="Z11" s="252">
        <v>6.9813829217999999</v>
      </c>
      <c r="AA11" s="252">
        <v>6.5455121453</v>
      </c>
      <c r="AB11" s="252">
        <v>6.8587270469000003</v>
      </c>
      <c r="AC11" s="252">
        <v>7.0437594081999997</v>
      </c>
      <c r="AD11" s="252">
        <v>6.8145276146000002</v>
      </c>
      <c r="AE11" s="252">
        <v>6.9081779236000003</v>
      </c>
      <c r="AF11" s="252">
        <v>7.1036139781000003</v>
      </c>
      <c r="AG11" s="252">
        <v>7.0158312004000001</v>
      </c>
      <c r="AH11" s="252">
        <v>7.1258589499999996</v>
      </c>
      <c r="AI11" s="252">
        <v>7.0575407612000003</v>
      </c>
      <c r="AJ11" s="252">
        <v>6.9787454193</v>
      </c>
      <c r="AK11" s="252">
        <v>6.9386301035000004</v>
      </c>
      <c r="AL11" s="252">
        <v>6.9031837874999997</v>
      </c>
      <c r="AM11" s="252">
        <v>6.5326077856999998</v>
      </c>
      <c r="AN11" s="252">
        <v>6.7494392316000003</v>
      </c>
      <c r="AO11" s="252">
        <v>6.8902340913</v>
      </c>
      <c r="AP11" s="252">
        <v>6.7700631453</v>
      </c>
      <c r="AQ11" s="252">
        <v>6.4896755346999999</v>
      </c>
      <c r="AR11" s="252">
        <v>7.0202713007000002</v>
      </c>
      <c r="AS11" s="252">
        <v>6.8630075214000001</v>
      </c>
      <c r="AT11" s="252">
        <v>7.0600365893000001</v>
      </c>
      <c r="AU11" s="252">
        <v>6.8997915237000003</v>
      </c>
      <c r="AV11" s="252">
        <v>6.9813832453</v>
      </c>
      <c r="AW11" s="252">
        <v>6.94011128</v>
      </c>
      <c r="AX11" s="252">
        <v>6.9139947150000003</v>
      </c>
      <c r="AY11" s="252">
        <v>6.5641388779999996</v>
      </c>
      <c r="AZ11" s="252">
        <v>6.7681633899999998</v>
      </c>
      <c r="BA11" s="409">
        <v>6.8355759249999997</v>
      </c>
      <c r="BB11" s="409">
        <v>6.8085729710000003</v>
      </c>
      <c r="BC11" s="409">
        <v>6.7650865610000004</v>
      </c>
      <c r="BD11" s="409">
        <v>6.9262120830000002</v>
      </c>
      <c r="BE11" s="409">
        <v>6.9190819279999998</v>
      </c>
      <c r="BF11" s="409">
        <v>6.9519972619999999</v>
      </c>
      <c r="BG11" s="409">
        <v>6.969280962</v>
      </c>
      <c r="BH11" s="409">
        <v>6.9871957020000002</v>
      </c>
      <c r="BI11" s="409">
        <v>6.8713374260000002</v>
      </c>
      <c r="BJ11" s="409">
        <v>6.9586973319999998</v>
      </c>
      <c r="BK11" s="409">
        <v>6.5170826350000004</v>
      </c>
      <c r="BL11" s="409">
        <v>6.8018862330000003</v>
      </c>
      <c r="BM11" s="409">
        <v>6.8721164300000002</v>
      </c>
      <c r="BN11" s="409">
        <v>6.8476795680000002</v>
      </c>
      <c r="BO11" s="409">
        <v>6.8055449059999997</v>
      </c>
      <c r="BP11" s="409">
        <v>6.9720555700000002</v>
      </c>
      <c r="BQ11" s="409">
        <v>6.9697228779999998</v>
      </c>
      <c r="BR11" s="409">
        <v>7.0087688620000002</v>
      </c>
      <c r="BS11" s="409">
        <v>7.0324334669999997</v>
      </c>
      <c r="BT11" s="409">
        <v>7.0584011359999996</v>
      </c>
      <c r="BU11" s="409">
        <v>6.9479217049999997</v>
      </c>
      <c r="BV11" s="409">
        <v>7.0436824089999996</v>
      </c>
    </row>
    <row r="12" spans="1:74" ht="11.1" customHeight="1" x14ac:dyDescent="0.2">
      <c r="A12" s="162" t="s">
        <v>725</v>
      </c>
      <c r="B12" s="173" t="s">
        <v>357</v>
      </c>
      <c r="C12" s="252">
        <v>3.1819587901999999</v>
      </c>
      <c r="D12" s="252">
        <v>3.0674089749000002</v>
      </c>
      <c r="E12" s="252">
        <v>3.1946137305</v>
      </c>
      <c r="F12" s="252">
        <v>3.2100590809999998</v>
      </c>
      <c r="G12" s="252">
        <v>3.0226877458999999</v>
      </c>
      <c r="H12" s="252">
        <v>3.2372830447999998</v>
      </c>
      <c r="I12" s="252">
        <v>3.2010833858000001</v>
      </c>
      <c r="J12" s="252">
        <v>3.1651152667</v>
      </c>
      <c r="K12" s="252">
        <v>3.2540108449999998</v>
      </c>
      <c r="L12" s="252">
        <v>3.2982324354000001</v>
      </c>
      <c r="M12" s="252">
        <v>3.0580036110000002</v>
      </c>
      <c r="N12" s="252">
        <v>3.1898231050999999</v>
      </c>
      <c r="O12" s="252">
        <v>2.7488858383000001</v>
      </c>
      <c r="P12" s="252">
        <v>3.0163490408000002</v>
      </c>
      <c r="Q12" s="252">
        <v>3.0331213488</v>
      </c>
      <c r="R12" s="252">
        <v>3.0111233356999998</v>
      </c>
      <c r="S12" s="252">
        <v>2.9129564085999999</v>
      </c>
      <c r="T12" s="252">
        <v>3.0214877847000001</v>
      </c>
      <c r="U12" s="252">
        <v>2.9529208554999999</v>
      </c>
      <c r="V12" s="252">
        <v>3.0660530928999998</v>
      </c>
      <c r="W12" s="252">
        <v>3.1126938778</v>
      </c>
      <c r="X12" s="252">
        <v>2.9729136898999999</v>
      </c>
      <c r="Y12" s="252">
        <v>2.9531269668000002</v>
      </c>
      <c r="Z12" s="252">
        <v>3.0136945359</v>
      </c>
      <c r="AA12" s="252">
        <v>2.7652424818000001</v>
      </c>
      <c r="AB12" s="252">
        <v>2.9711924660000002</v>
      </c>
      <c r="AC12" s="252">
        <v>3.1428660601999998</v>
      </c>
      <c r="AD12" s="252">
        <v>2.8847805149000001</v>
      </c>
      <c r="AE12" s="252">
        <v>3.0041998118</v>
      </c>
      <c r="AF12" s="252">
        <v>3.1110580555</v>
      </c>
      <c r="AG12" s="252">
        <v>3.0347261260999998</v>
      </c>
      <c r="AH12" s="252">
        <v>3.1650418542000001</v>
      </c>
      <c r="AI12" s="252">
        <v>3.1667893289000002</v>
      </c>
      <c r="AJ12" s="252">
        <v>3.1261044031999998</v>
      </c>
      <c r="AK12" s="252">
        <v>3.0894472249999998</v>
      </c>
      <c r="AL12" s="252">
        <v>3.0148630444000002</v>
      </c>
      <c r="AM12" s="252">
        <v>2.8412499539999998</v>
      </c>
      <c r="AN12" s="252">
        <v>2.9930870930000002</v>
      </c>
      <c r="AO12" s="252">
        <v>3.1170235759999998</v>
      </c>
      <c r="AP12" s="252">
        <v>2.997626243</v>
      </c>
      <c r="AQ12" s="252">
        <v>2.7057265080000001</v>
      </c>
      <c r="AR12" s="252">
        <v>3.1626321279999998</v>
      </c>
      <c r="AS12" s="252">
        <v>3.0171995329999999</v>
      </c>
      <c r="AT12" s="252">
        <v>3.217221023</v>
      </c>
      <c r="AU12" s="252">
        <v>3.105030213</v>
      </c>
      <c r="AV12" s="252">
        <v>3.1527459279999999</v>
      </c>
      <c r="AW12" s="252">
        <v>3.1171218820000002</v>
      </c>
      <c r="AX12" s="252">
        <v>3.072518879</v>
      </c>
      <c r="AY12" s="252">
        <v>2.9250928549999999</v>
      </c>
      <c r="AZ12" s="252">
        <v>3.0464207069999998</v>
      </c>
      <c r="BA12" s="409">
        <v>3.0998658899999998</v>
      </c>
      <c r="BB12" s="409">
        <v>3.072999646</v>
      </c>
      <c r="BC12" s="409">
        <v>3.0124433640000001</v>
      </c>
      <c r="BD12" s="409">
        <v>3.1138844959999998</v>
      </c>
      <c r="BE12" s="409">
        <v>3.0931221180000001</v>
      </c>
      <c r="BF12" s="409">
        <v>3.1572435190000001</v>
      </c>
      <c r="BG12" s="409">
        <v>3.205918654</v>
      </c>
      <c r="BH12" s="409">
        <v>3.2083560059999998</v>
      </c>
      <c r="BI12" s="409">
        <v>3.096579454</v>
      </c>
      <c r="BJ12" s="409">
        <v>3.1240295599999999</v>
      </c>
      <c r="BK12" s="409">
        <v>2.900828948</v>
      </c>
      <c r="BL12" s="409">
        <v>3.1007146379999999</v>
      </c>
      <c r="BM12" s="409">
        <v>3.154504464</v>
      </c>
      <c r="BN12" s="409">
        <v>3.1270057339999999</v>
      </c>
      <c r="BO12" s="409">
        <v>3.0657463370000002</v>
      </c>
      <c r="BP12" s="409">
        <v>3.1702186380000001</v>
      </c>
      <c r="BQ12" s="409">
        <v>3.150695759</v>
      </c>
      <c r="BR12" s="409">
        <v>3.2182915580000002</v>
      </c>
      <c r="BS12" s="409">
        <v>3.2707251909999999</v>
      </c>
      <c r="BT12" s="409">
        <v>3.2766064350000002</v>
      </c>
      <c r="BU12" s="409">
        <v>3.1666374529999999</v>
      </c>
      <c r="BV12" s="409">
        <v>3.1991866629999999</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726</v>
      </c>
      <c r="B14" s="172" t="s">
        <v>503</v>
      </c>
      <c r="C14" s="252">
        <v>13.732543914000001</v>
      </c>
      <c r="D14" s="252">
        <v>14.633591546</v>
      </c>
      <c r="E14" s="252">
        <v>14.271279708</v>
      </c>
      <c r="F14" s="252">
        <v>14.44874637</v>
      </c>
      <c r="G14" s="252">
        <v>13.852789359000001</v>
      </c>
      <c r="H14" s="252">
        <v>14.790846154</v>
      </c>
      <c r="I14" s="252">
        <v>14.974402867</v>
      </c>
      <c r="J14" s="252">
        <v>14.780243059</v>
      </c>
      <c r="K14" s="252">
        <v>15.227340484000001</v>
      </c>
      <c r="L14" s="252">
        <v>14.678454403</v>
      </c>
      <c r="M14" s="252">
        <v>14.298350778</v>
      </c>
      <c r="N14" s="252">
        <v>14.659724771</v>
      </c>
      <c r="O14" s="252">
        <v>13.583115997</v>
      </c>
      <c r="P14" s="252">
        <v>14.571239208</v>
      </c>
      <c r="Q14" s="252">
        <v>14.620711431</v>
      </c>
      <c r="R14" s="252">
        <v>14.717362229000001</v>
      </c>
      <c r="S14" s="252">
        <v>14.341950813</v>
      </c>
      <c r="T14" s="252">
        <v>14.789209613000001</v>
      </c>
      <c r="U14" s="252">
        <v>14.787962769</v>
      </c>
      <c r="V14" s="252">
        <v>15.318259359000001</v>
      </c>
      <c r="W14" s="252">
        <v>15.262882754</v>
      </c>
      <c r="X14" s="252">
        <v>15.016885255</v>
      </c>
      <c r="Y14" s="252">
        <v>14.796614803000001</v>
      </c>
      <c r="Z14" s="252">
        <v>14.773358924</v>
      </c>
      <c r="AA14" s="252">
        <v>14.181455039999999</v>
      </c>
      <c r="AB14" s="252">
        <v>14.596966951000001</v>
      </c>
      <c r="AC14" s="252">
        <v>14.817198544</v>
      </c>
      <c r="AD14" s="252">
        <v>14.551973855</v>
      </c>
      <c r="AE14" s="252">
        <v>14.954543359000001</v>
      </c>
      <c r="AF14" s="252">
        <v>15.454717752000001</v>
      </c>
      <c r="AG14" s="252">
        <v>15.356814517</v>
      </c>
      <c r="AH14" s="252">
        <v>15.294611844</v>
      </c>
      <c r="AI14" s="252">
        <v>15.708589608</v>
      </c>
      <c r="AJ14" s="252">
        <v>15.257166905</v>
      </c>
      <c r="AK14" s="252">
        <v>15.306413288</v>
      </c>
      <c r="AL14" s="252">
        <v>14.88836206</v>
      </c>
      <c r="AM14" s="252">
        <v>14.064943391</v>
      </c>
      <c r="AN14" s="252">
        <v>15.387980718</v>
      </c>
      <c r="AO14" s="252">
        <v>15.085062395</v>
      </c>
      <c r="AP14" s="252">
        <v>14.890562547</v>
      </c>
      <c r="AQ14" s="252">
        <v>14.743571963999999</v>
      </c>
      <c r="AR14" s="252">
        <v>15.200085288</v>
      </c>
      <c r="AS14" s="252">
        <v>15.592200038</v>
      </c>
      <c r="AT14" s="252">
        <v>15.459234184</v>
      </c>
      <c r="AU14" s="252">
        <v>15.181532104</v>
      </c>
      <c r="AV14" s="252">
        <v>15.322733436</v>
      </c>
      <c r="AW14" s="252">
        <v>14.888061962</v>
      </c>
      <c r="AX14" s="252">
        <v>14.785600476000001</v>
      </c>
      <c r="AY14" s="252">
        <v>14.253311942</v>
      </c>
      <c r="AZ14" s="252">
        <v>15.193774374</v>
      </c>
      <c r="BA14" s="409">
        <v>14.941543133</v>
      </c>
      <c r="BB14" s="409">
        <v>14.971997059</v>
      </c>
      <c r="BC14" s="409">
        <v>14.745182713</v>
      </c>
      <c r="BD14" s="409">
        <v>15.281968580999999</v>
      </c>
      <c r="BE14" s="409">
        <v>15.485437623999999</v>
      </c>
      <c r="BF14" s="409">
        <v>15.303564906</v>
      </c>
      <c r="BG14" s="409">
        <v>15.787700005</v>
      </c>
      <c r="BH14" s="409">
        <v>15.554985233</v>
      </c>
      <c r="BI14" s="409">
        <v>15.174585702</v>
      </c>
      <c r="BJ14" s="409">
        <v>14.940316885</v>
      </c>
      <c r="BK14" s="409">
        <v>14.341484547</v>
      </c>
      <c r="BL14" s="409">
        <v>15.285892083</v>
      </c>
      <c r="BM14" s="409">
        <v>15.0364191</v>
      </c>
      <c r="BN14" s="409">
        <v>15.068999473</v>
      </c>
      <c r="BO14" s="409">
        <v>14.843892983</v>
      </c>
      <c r="BP14" s="409">
        <v>15.384074682</v>
      </c>
      <c r="BQ14" s="409">
        <v>15.591522362999999</v>
      </c>
      <c r="BR14" s="409">
        <v>15.411381187</v>
      </c>
      <c r="BS14" s="409">
        <v>15.895528989000001</v>
      </c>
      <c r="BT14" s="409">
        <v>15.661568082000001</v>
      </c>
      <c r="BU14" s="409">
        <v>15.27739409</v>
      </c>
      <c r="BV14" s="409">
        <v>15.036856462999999</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727</v>
      </c>
      <c r="B16" s="172" t="s">
        <v>1127</v>
      </c>
      <c r="C16" s="252">
        <v>4.4478591871999997</v>
      </c>
      <c r="D16" s="252">
        <v>4.5523605801000002</v>
      </c>
      <c r="E16" s="252">
        <v>4.2363926594999999</v>
      </c>
      <c r="F16" s="252">
        <v>4.5949818490999998</v>
      </c>
      <c r="G16" s="252">
        <v>4.7175556853999998</v>
      </c>
      <c r="H16" s="252">
        <v>4.8609502206000004</v>
      </c>
      <c r="I16" s="252">
        <v>4.9456178219</v>
      </c>
      <c r="J16" s="252">
        <v>5.0321787726</v>
      </c>
      <c r="K16" s="252">
        <v>4.7471149594000002</v>
      </c>
      <c r="L16" s="252">
        <v>4.7177817272000002</v>
      </c>
      <c r="M16" s="252">
        <v>4.7746546713000004</v>
      </c>
      <c r="N16" s="252">
        <v>4.8529582284000004</v>
      </c>
      <c r="O16" s="252">
        <v>4.5046576504000004</v>
      </c>
      <c r="P16" s="252">
        <v>4.7625915455000003</v>
      </c>
      <c r="Q16" s="252">
        <v>4.6377095699000002</v>
      </c>
      <c r="R16" s="252">
        <v>4.5023357355</v>
      </c>
      <c r="S16" s="252">
        <v>4.5966306159999997</v>
      </c>
      <c r="T16" s="252">
        <v>4.8134909886999999</v>
      </c>
      <c r="U16" s="252">
        <v>4.9617527009</v>
      </c>
      <c r="V16" s="252">
        <v>5.1527180109000001</v>
      </c>
      <c r="W16" s="252">
        <v>4.9172704119999997</v>
      </c>
      <c r="X16" s="252">
        <v>4.9463361492000004</v>
      </c>
      <c r="Y16" s="252">
        <v>4.9584925749000002</v>
      </c>
      <c r="Z16" s="252">
        <v>4.9647940719000001</v>
      </c>
      <c r="AA16" s="252">
        <v>4.3961674688999999</v>
      </c>
      <c r="AB16" s="252">
        <v>4.7043336707999996</v>
      </c>
      <c r="AC16" s="252">
        <v>4.5556430926999996</v>
      </c>
      <c r="AD16" s="252">
        <v>4.6805492990999999</v>
      </c>
      <c r="AE16" s="252">
        <v>4.7153422614</v>
      </c>
      <c r="AF16" s="252">
        <v>4.9758036727999997</v>
      </c>
      <c r="AG16" s="252">
        <v>5.0472312831000004</v>
      </c>
      <c r="AH16" s="252">
        <v>5.0319215281999998</v>
      </c>
      <c r="AI16" s="252">
        <v>5.0590782878000002</v>
      </c>
      <c r="AJ16" s="252">
        <v>4.9491027369999996</v>
      </c>
      <c r="AK16" s="252">
        <v>4.9295251428000002</v>
      </c>
      <c r="AL16" s="252">
        <v>4.8623961191999996</v>
      </c>
      <c r="AM16" s="252">
        <v>4.7436979920000004</v>
      </c>
      <c r="AN16" s="252">
        <v>4.8924899039999996</v>
      </c>
      <c r="AO16" s="252">
        <v>4.7244415059999998</v>
      </c>
      <c r="AP16" s="252">
        <v>4.6368891779999997</v>
      </c>
      <c r="AQ16" s="252">
        <v>4.8295073259999999</v>
      </c>
      <c r="AR16" s="252">
        <v>5.0342612100000004</v>
      </c>
      <c r="AS16" s="252">
        <v>5.0944615300000002</v>
      </c>
      <c r="AT16" s="252">
        <v>5.2049861670000004</v>
      </c>
      <c r="AU16" s="252">
        <v>5.0144627609999999</v>
      </c>
      <c r="AV16" s="252">
        <v>4.9340539210000003</v>
      </c>
      <c r="AW16" s="252">
        <v>4.9936154620000002</v>
      </c>
      <c r="AX16" s="252">
        <v>5.0120213549999999</v>
      </c>
      <c r="AY16" s="252">
        <v>4.6940771430000003</v>
      </c>
      <c r="AZ16" s="252">
        <v>4.9326348580000001</v>
      </c>
      <c r="BA16" s="409">
        <v>4.7959054820000002</v>
      </c>
      <c r="BB16" s="409">
        <v>4.7136232610000004</v>
      </c>
      <c r="BC16" s="409">
        <v>4.8461960570000002</v>
      </c>
      <c r="BD16" s="409">
        <v>5.0561902319999996</v>
      </c>
      <c r="BE16" s="409">
        <v>5.2009915470000001</v>
      </c>
      <c r="BF16" s="409">
        <v>5.3086252500000004</v>
      </c>
      <c r="BG16" s="409">
        <v>5.2215218869999998</v>
      </c>
      <c r="BH16" s="409">
        <v>5.0223060149999998</v>
      </c>
      <c r="BI16" s="409">
        <v>5.0934973509999999</v>
      </c>
      <c r="BJ16" s="409">
        <v>5.1512059209999999</v>
      </c>
      <c r="BK16" s="409">
        <v>4.7905480430000003</v>
      </c>
      <c r="BL16" s="409">
        <v>5.0355348360000001</v>
      </c>
      <c r="BM16" s="409">
        <v>4.8961037010000004</v>
      </c>
      <c r="BN16" s="409">
        <v>4.8119072850000002</v>
      </c>
      <c r="BO16" s="409">
        <v>4.9486408730000004</v>
      </c>
      <c r="BP16" s="409">
        <v>5.1647056649999996</v>
      </c>
      <c r="BQ16" s="409">
        <v>5.3124092479999998</v>
      </c>
      <c r="BR16" s="409">
        <v>5.4239387250000002</v>
      </c>
      <c r="BS16" s="409">
        <v>5.3352233819999997</v>
      </c>
      <c r="BT16" s="409">
        <v>5.1318411409999998</v>
      </c>
      <c r="BU16" s="409">
        <v>5.2059646769999999</v>
      </c>
      <c r="BV16" s="409">
        <v>5.2661368690000003</v>
      </c>
    </row>
    <row r="17" spans="1:74" ht="11.1" customHeight="1" x14ac:dyDescent="0.2">
      <c r="A17" s="162" t="s">
        <v>728</v>
      </c>
      <c r="B17" s="173" t="s">
        <v>490</v>
      </c>
      <c r="C17" s="252">
        <v>3.4090907045000001</v>
      </c>
      <c r="D17" s="252">
        <v>3.4653092878999998</v>
      </c>
      <c r="E17" s="252">
        <v>3.1779232457000002</v>
      </c>
      <c r="F17" s="252">
        <v>3.4775380544000001</v>
      </c>
      <c r="G17" s="252">
        <v>3.5994538552000002</v>
      </c>
      <c r="H17" s="252">
        <v>3.7499076059999998</v>
      </c>
      <c r="I17" s="252">
        <v>3.8113274391999998</v>
      </c>
      <c r="J17" s="252">
        <v>3.8760102663999998</v>
      </c>
      <c r="K17" s="252">
        <v>3.6173844758999998</v>
      </c>
      <c r="L17" s="252">
        <v>3.4825370451</v>
      </c>
      <c r="M17" s="252">
        <v>3.5851611207</v>
      </c>
      <c r="N17" s="252">
        <v>3.6827740512</v>
      </c>
      <c r="O17" s="252">
        <v>3.4437304908000002</v>
      </c>
      <c r="P17" s="252">
        <v>3.6662769667999999</v>
      </c>
      <c r="Q17" s="252">
        <v>3.5258007976000001</v>
      </c>
      <c r="R17" s="252">
        <v>3.3510731631000001</v>
      </c>
      <c r="S17" s="252">
        <v>3.4112477358</v>
      </c>
      <c r="T17" s="252">
        <v>3.6432044500999998</v>
      </c>
      <c r="U17" s="252">
        <v>3.7915593212999998</v>
      </c>
      <c r="V17" s="252">
        <v>3.9482134541999998</v>
      </c>
      <c r="W17" s="252">
        <v>3.7030024040999998</v>
      </c>
      <c r="X17" s="252">
        <v>3.6340842959000001</v>
      </c>
      <c r="Y17" s="252">
        <v>3.693582272</v>
      </c>
      <c r="Z17" s="252">
        <v>3.7615942683000001</v>
      </c>
      <c r="AA17" s="252">
        <v>3.3496346044999998</v>
      </c>
      <c r="AB17" s="252">
        <v>3.5703377101</v>
      </c>
      <c r="AC17" s="252">
        <v>3.4689873429999998</v>
      </c>
      <c r="AD17" s="252">
        <v>3.5481217545999999</v>
      </c>
      <c r="AE17" s="252">
        <v>3.5851559532000001</v>
      </c>
      <c r="AF17" s="252">
        <v>3.839177818</v>
      </c>
      <c r="AG17" s="252">
        <v>3.8867807518999999</v>
      </c>
      <c r="AH17" s="252">
        <v>3.8867807518999999</v>
      </c>
      <c r="AI17" s="252">
        <v>3.8867807518999999</v>
      </c>
      <c r="AJ17" s="252">
        <v>3.7279414439999998</v>
      </c>
      <c r="AK17" s="252">
        <v>3.7279414439999998</v>
      </c>
      <c r="AL17" s="252">
        <v>3.7279414439999998</v>
      </c>
      <c r="AM17" s="252">
        <v>3.5729373299999998</v>
      </c>
      <c r="AN17" s="252">
        <v>3.7320101239999999</v>
      </c>
      <c r="AO17" s="252">
        <v>3.5854783729999999</v>
      </c>
      <c r="AP17" s="252">
        <v>3.494982604</v>
      </c>
      <c r="AQ17" s="252">
        <v>3.6996185239999999</v>
      </c>
      <c r="AR17" s="252">
        <v>3.9054285549999999</v>
      </c>
      <c r="AS17" s="252">
        <v>3.8869305340000002</v>
      </c>
      <c r="AT17" s="252">
        <v>4.0156630010000001</v>
      </c>
      <c r="AU17" s="252">
        <v>3.8139429119999999</v>
      </c>
      <c r="AV17" s="252">
        <v>3.7374210790000002</v>
      </c>
      <c r="AW17" s="252">
        <v>3.7966041590000001</v>
      </c>
      <c r="AX17" s="252">
        <v>3.8046921130000002</v>
      </c>
      <c r="AY17" s="252">
        <v>3.5164693649999998</v>
      </c>
      <c r="AZ17" s="252">
        <v>3.7655225630000002</v>
      </c>
      <c r="BA17" s="409">
        <v>3.6502252880000001</v>
      </c>
      <c r="BB17" s="409">
        <v>3.565020418</v>
      </c>
      <c r="BC17" s="409">
        <v>3.709684701</v>
      </c>
      <c r="BD17" s="409">
        <v>3.9207472750000001</v>
      </c>
      <c r="BE17" s="409">
        <v>3.9863407899999999</v>
      </c>
      <c r="BF17" s="409">
        <v>4.11235179</v>
      </c>
      <c r="BG17" s="409">
        <v>4.0139642719999999</v>
      </c>
      <c r="BH17" s="409">
        <v>3.8186677339999999</v>
      </c>
      <c r="BI17" s="409">
        <v>3.889493898</v>
      </c>
      <c r="BJ17" s="409">
        <v>3.9368600850000002</v>
      </c>
      <c r="BK17" s="409">
        <v>3.605915124</v>
      </c>
      <c r="BL17" s="409">
        <v>3.8616175789999998</v>
      </c>
      <c r="BM17" s="409">
        <v>3.743531801</v>
      </c>
      <c r="BN17" s="409">
        <v>3.65643407</v>
      </c>
      <c r="BO17" s="409">
        <v>3.8053347770000001</v>
      </c>
      <c r="BP17" s="409">
        <v>4.0224805379999999</v>
      </c>
      <c r="BQ17" s="409">
        <v>4.0904536179999997</v>
      </c>
      <c r="BR17" s="409">
        <v>4.2205342640000003</v>
      </c>
      <c r="BS17" s="409">
        <v>4.1204450189999999</v>
      </c>
      <c r="BT17" s="409">
        <v>3.9210152800000002</v>
      </c>
      <c r="BU17" s="409">
        <v>3.9947872790000001</v>
      </c>
      <c r="BV17" s="409">
        <v>4.0445920070000003</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729</v>
      </c>
      <c r="B19" s="172" t="s">
        <v>504</v>
      </c>
      <c r="C19" s="252">
        <v>7.9740703020000003</v>
      </c>
      <c r="D19" s="252">
        <v>8.1574347992000007</v>
      </c>
      <c r="E19" s="252">
        <v>8.1213445587000006</v>
      </c>
      <c r="F19" s="252">
        <v>8.1551785303000006</v>
      </c>
      <c r="G19" s="252">
        <v>8.9963937172000001</v>
      </c>
      <c r="H19" s="252">
        <v>9.345944652</v>
      </c>
      <c r="I19" s="252">
        <v>8.9444598607000003</v>
      </c>
      <c r="J19" s="252">
        <v>9.2193618780000008</v>
      </c>
      <c r="K19" s="252">
        <v>9.2952749937999997</v>
      </c>
      <c r="L19" s="252">
        <v>8.9351129005000001</v>
      </c>
      <c r="M19" s="252">
        <v>8.5975675308999993</v>
      </c>
      <c r="N19" s="252">
        <v>8.4175036154999994</v>
      </c>
      <c r="O19" s="252">
        <v>7.9851686736999996</v>
      </c>
      <c r="P19" s="252">
        <v>7.7726366423000002</v>
      </c>
      <c r="Q19" s="252">
        <v>8.1121268808</v>
      </c>
      <c r="R19" s="252">
        <v>7.9546720941000002</v>
      </c>
      <c r="S19" s="252">
        <v>8.5934644910000006</v>
      </c>
      <c r="T19" s="252">
        <v>8.8683941789999992</v>
      </c>
      <c r="U19" s="252">
        <v>8.7733587762000003</v>
      </c>
      <c r="V19" s="252">
        <v>9.0625423825000002</v>
      </c>
      <c r="W19" s="252">
        <v>8.4660860689999993</v>
      </c>
      <c r="X19" s="252">
        <v>8.4101643587999995</v>
      </c>
      <c r="Y19" s="252">
        <v>8.0273965216000001</v>
      </c>
      <c r="Z19" s="252">
        <v>8.1060799678999995</v>
      </c>
      <c r="AA19" s="252">
        <v>8.24454712</v>
      </c>
      <c r="AB19" s="252">
        <v>8.1792622462000004</v>
      </c>
      <c r="AC19" s="252">
        <v>8.1579228097000005</v>
      </c>
      <c r="AD19" s="252">
        <v>8.2573647829999999</v>
      </c>
      <c r="AE19" s="252">
        <v>8.8199874665000007</v>
      </c>
      <c r="AF19" s="252">
        <v>9.2190538218999993</v>
      </c>
      <c r="AG19" s="252">
        <v>9.1658687498999996</v>
      </c>
      <c r="AH19" s="252">
        <v>9.1418950144999993</v>
      </c>
      <c r="AI19" s="252">
        <v>8.9296062580999997</v>
      </c>
      <c r="AJ19" s="252">
        <v>8.7583109578999991</v>
      </c>
      <c r="AK19" s="252">
        <v>8.4590409924000003</v>
      </c>
      <c r="AL19" s="252">
        <v>8.3984612134999992</v>
      </c>
      <c r="AM19" s="252">
        <v>8.3296607390999995</v>
      </c>
      <c r="AN19" s="252">
        <v>7.9691804753</v>
      </c>
      <c r="AO19" s="252">
        <v>8.4000231011000004</v>
      </c>
      <c r="AP19" s="252">
        <v>8.4145891559999999</v>
      </c>
      <c r="AQ19" s="252">
        <v>8.7338505223999992</v>
      </c>
      <c r="AR19" s="252">
        <v>9.2198947960000002</v>
      </c>
      <c r="AS19" s="252">
        <v>9.2220795456999998</v>
      </c>
      <c r="AT19" s="252">
        <v>9.061560192</v>
      </c>
      <c r="AU19" s="252">
        <v>8.9164316970000002</v>
      </c>
      <c r="AV19" s="252">
        <v>8.8138191775999992</v>
      </c>
      <c r="AW19" s="252">
        <v>8.6182385509999992</v>
      </c>
      <c r="AX19" s="252">
        <v>8.6115214309999999</v>
      </c>
      <c r="AY19" s="252">
        <v>8.5528356769999991</v>
      </c>
      <c r="AZ19" s="252">
        <v>8.5880267840000002</v>
      </c>
      <c r="BA19" s="409">
        <v>8.3556383350000001</v>
      </c>
      <c r="BB19" s="409">
        <v>8.5328165630000008</v>
      </c>
      <c r="BC19" s="409">
        <v>8.7985053299999993</v>
      </c>
      <c r="BD19" s="409">
        <v>9.1701549870000001</v>
      </c>
      <c r="BE19" s="409">
        <v>9.2101568250000003</v>
      </c>
      <c r="BF19" s="409">
        <v>9.1860597189999993</v>
      </c>
      <c r="BG19" s="409">
        <v>9.0654529739999994</v>
      </c>
      <c r="BH19" s="409">
        <v>8.8242194779999998</v>
      </c>
      <c r="BI19" s="409">
        <v>8.5351647100000001</v>
      </c>
      <c r="BJ19" s="409">
        <v>8.5693320340000003</v>
      </c>
      <c r="BK19" s="409">
        <v>8.5232094719999996</v>
      </c>
      <c r="BL19" s="409">
        <v>8.5465466190000008</v>
      </c>
      <c r="BM19" s="409">
        <v>8.4937871359999999</v>
      </c>
      <c r="BN19" s="409">
        <v>8.6742402619999996</v>
      </c>
      <c r="BO19" s="409">
        <v>8.9478100129999998</v>
      </c>
      <c r="BP19" s="409">
        <v>9.3250751820000009</v>
      </c>
      <c r="BQ19" s="409">
        <v>9.3653602120000006</v>
      </c>
      <c r="BR19" s="409">
        <v>9.3428494069999992</v>
      </c>
      <c r="BS19" s="409">
        <v>9.2201096170000003</v>
      </c>
      <c r="BT19" s="409">
        <v>8.9778595400000007</v>
      </c>
      <c r="BU19" s="409">
        <v>8.6856673099999995</v>
      </c>
      <c r="BV19" s="409">
        <v>8.7221057440000003</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730</v>
      </c>
      <c r="B21" s="172" t="s">
        <v>505</v>
      </c>
      <c r="C21" s="252">
        <v>32.389498543999999</v>
      </c>
      <c r="D21" s="252">
        <v>33.972567763000001</v>
      </c>
      <c r="E21" s="252">
        <v>32.203228600000003</v>
      </c>
      <c r="F21" s="252">
        <v>33.475093782999998</v>
      </c>
      <c r="G21" s="252">
        <v>30.665418762000002</v>
      </c>
      <c r="H21" s="252">
        <v>33.042796858999999</v>
      </c>
      <c r="I21" s="252">
        <v>32.842361230000002</v>
      </c>
      <c r="J21" s="252">
        <v>31.576499442999999</v>
      </c>
      <c r="K21" s="252">
        <v>32.573465057999996</v>
      </c>
      <c r="L21" s="252">
        <v>31.736994492000001</v>
      </c>
      <c r="M21" s="252">
        <v>32.276658753</v>
      </c>
      <c r="N21" s="252">
        <v>35.085018263999999</v>
      </c>
      <c r="O21" s="252">
        <v>32.586752762000003</v>
      </c>
      <c r="P21" s="252">
        <v>35.390759696000003</v>
      </c>
      <c r="Q21" s="252">
        <v>34.331075378000001</v>
      </c>
      <c r="R21" s="252">
        <v>34.64097202</v>
      </c>
      <c r="S21" s="252">
        <v>33.664644439999996</v>
      </c>
      <c r="T21" s="252">
        <v>32.564916054000001</v>
      </c>
      <c r="U21" s="252">
        <v>32.195735693000003</v>
      </c>
      <c r="V21" s="252">
        <v>33.469238291000003</v>
      </c>
      <c r="W21" s="252">
        <v>33.062058923999999</v>
      </c>
      <c r="X21" s="252">
        <v>32.283386151000002</v>
      </c>
      <c r="Y21" s="252">
        <v>34.553916045999998</v>
      </c>
      <c r="Z21" s="252">
        <v>35.457317787999997</v>
      </c>
      <c r="AA21" s="252">
        <v>33.762823269999998</v>
      </c>
      <c r="AB21" s="252">
        <v>34.333710048999997</v>
      </c>
      <c r="AC21" s="252">
        <v>35.175628089999996</v>
      </c>
      <c r="AD21" s="252">
        <v>33.886233294999997</v>
      </c>
      <c r="AE21" s="252">
        <v>34.619842759999997</v>
      </c>
      <c r="AF21" s="252">
        <v>34.478838609999997</v>
      </c>
      <c r="AG21" s="252">
        <v>33.323840341</v>
      </c>
      <c r="AH21" s="252">
        <v>33.248910676000001</v>
      </c>
      <c r="AI21" s="252">
        <v>34.616339154999999</v>
      </c>
      <c r="AJ21" s="252">
        <v>33.58446635</v>
      </c>
      <c r="AK21" s="252">
        <v>36.157736384000003</v>
      </c>
      <c r="AL21" s="252">
        <v>35.039557105999997</v>
      </c>
      <c r="AM21" s="252">
        <v>35.218484429999997</v>
      </c>
      <c r="AN21" s="252">
        <v>36.175970745999997</v>
      </c>
      <c r="AO21" s="252">
        <v>35.432545314999999</v>
      </c>
      <c r="AP21" s="252">
        <v>35.435853692000002</v>
      </c>
      <c r="AQ21" s="252">
        <v>35.127893681000003</v>
      </c>
      <c r="AR21" s="252">
        <v>34.747421166000002</v>
      </c>
      <c r="AS21" s="252">
        <v>34.597217932</v>
      </c>
      <c r="AT21" s="252">
        <v>34.171091203000003</v>
      </c>
      <c r="AU21" s="252">
        <v>34.631354508000001</v>
      </c>
      <c r="AV21" s="252">
        <v>34.247186796000001</v>
      </c>
      <c r="AW21" s="252">
        <v>35.468978792000001</v>
      </c>
      <c r="AX21" s="252">
        <v>36.892482008999998</v>
      </c>
      <c r="AY21" s="252">
        <v>35.924895790000001</v>
      </c>
      <c r="AZ21" s="252">
        <v>37.083517983</v>
      </c>
      <c r="BA21" s="409">
        <v>36.427847907999997</v>
      </c>
      <c r="BB21" s="409">
        <v>36.223231386999998</v>
      </c>
      <c r="BC21" s="409">
        <v>35.799218129000003</v>
      </c>
      <c r="BD21" s="409">
        <v>35.498343720000001</v>
      </c>
      <c r="BE21" s="409">
        <v>35.281998647000002</v>
      </c>
      <c r="BF21" s="409">
        <v>34.884883961</v>
      </c>
      <c r="BG21" s="409">
        <v>35.559238389999997</v>
      </c>
      <c r="BH21" s="409">
        <v>34.851177518999997</v>
      </c>
      <c r="BI21" s="409">
        <v>36.429308370999998</v>
      </c>
      <c r="BJ21" s="409">
        <v>37.510031095000002</v>
      </c>
      <c r="BK21" s="409">
        <v>36.518168729000003</v>
      </c>
      <c r="BL21" s="409">
        <v>37.859158059999999</v>
      </c>
      <c r="BM21" s="409">
        <v>37.205748874000001</v>
      </c>
      <c r="BN21" s="409">
        <v>37.018157432000002</v>
      </c>
      <c r="BO21" s="409">
        <v>36.597961667</v>
      </c>
      <c r="BP21" s="409">
        <v>36.288595227999998</v>
      </c>
      <c r="BQ21" s="409">
        <v>36.059443404</v>
      </c>
      <c r="BR21" s="409">
        <v>35.644568669999998</v>
      </c>
      <c r="BS21" s="409">
        <v>36.356540686999999</v>
      </c>
      <c r="BT21" s="409">
        <v>35.63392477</v>
      </c>
      <c r="BU21" s="409">
        <v>37.256033469000002</v>
      </c>
      <c r="BV21" s="409">
        <v>38.354017411999997</v>
      </c>
    </row>
    <row r="22" spans="1:74" ht="11.1" customHeight="1" x14ac:dyDescent="0.2">
      <c r="A22" s="162" t="s">
        <v>301</v>
      </c>
      <c r="B22" s="173" t="s">
        <v>349</v>
      </c>
      <c r="C22" s="252">
        <v>12.070459985999999</v>
      </c>
      <c r="D22" s="252">
        <v>12.440753946999999</v>
      </c>
      <c r="E22" s="252">
        <v>11.640461629000001</v>
      </c>
      <c r="F22" s="252">
        <v>13.190958261</v>
      </c>
      <c r="G22" s="252">
        <v>11.058326202</v>
      </c>
      <c r="H22" s="252">
        <v>13.184597986</v>
      </c>
      <c r="I22" s="252">
        <v>13.299204637000001</v>
      </c>
      <c r="J22" s="252">
        <v>11.872833658999999</v>
      </c>
      <c r="K22" s="252">
        <v>12.534988637</v>
      </c>
      <c r="L22" s="252">
        <v>11.854794102</v>
      </c>
      <c r="M22" s="252">
        <v>11.912654986</v>
      </c>
      <c r="N22" s="252">
        <v>13.605271506999999</v>
      </c>
      <c r="O22" s="252">
        <v>11.450268209000001</v>
      </c>
      <c r="P22" s="252">
        <v>13.439682726999999</v>
      </c>
      <c r="Q22" s="252">
        <v>12.865941441</v>
      </c>
      <c r="R22" s="252">
        <v>13.416230599</v>
      </c>
      <c r="S22" s="252">
        <v>13.136027672999999</v>
      </c>
      <c r="T22" s="252">
        <v>12.690636434</v>
      </c>
      <c r="U22" s="252">
        <v>12.147698317</v>
      </c>
      <c r="V22" s="252">
        <v>12.795016387</v>
      </c>
      <c r="W22" s="252">
        <v>12.887159930999999</v>
      </c>
      <c r="X22" s="252">
        <v>11.7812172</v>
      </c>
      <c r="Y22" s="252">
        <v>13.176288438</v>
      </c>
      <c r="Z22" s="252">
        <v>13.786673898</v>
      </c>
      <c r="AA22" s="252">
        <v>12.913265829</v>
      </c>
      <c r="AB22" s="252">
        <v>12.974052974999999</v>
      </c>
      <c r="AC22" s="252">
        <v>13.601842481</v>
      </c>
      <c r="AD22" s="252">
        <v>13.223668762000001</v>
      </c>
      <c r="AE22" s="252">
        <v>13.841813574</v>
      </c>
      <c r="AF22" s="252">
        <v>13.750516344999999</v>
      </c>
      <c r="AG22" s="252">
        <v>12.85559005</v>
      </c>
      <c r="AH22" s="252">
        <v>12.689670186000001</v>
      </c>
      <c r="AI22" s="252">
        <v>14.005562947</v>
      </c>
      <c r="AJ22" s="252">
        <v>12.983171867999999</v>
      </c>
      <c r="AK22" s="252">
        <v>14.491019872000001</v>
      </c>
      <c r="AL22" s="252">
        <v>13.01798404</v>
      </c>
      <c r="AM22" s="252">
        <v>13.56003274</v>
      </c>
      <c r="AN22" s="252">
        <v>13.972947567</v>
      </c>
      <c r="AO22" s="252">
        <v>13.890397642</v>
      </c>
      <c r="AP22" s="252">
        <v>14.181966516999999</v>
      </c>
      <c r="AQ22" s="252">
        <v>13.980119882</v>
      </c>
      <c r="AR22" s="252">
        <v>13.825047816</v>
      </c>
      <c r="AS22" s="252">
        <v>13.773417951000001</v>
      </c>
      <c r="AT22" s="252">
        <v>13.354103070000001</v>
      </c>
      <c r="AU22" s="252">
        <v>14.082354198000001</v>
      </c>
      <c r="AV22" s="252">
        <v>13.261011229999999</v>
      </c>
      <c r="AW22" s="252">
        <v>14.096741856</v>
      </c>
      <c r="AX22" s="252">
        <v>14.494599953</v>
      </c>
      <c r="AY22" s="252">
        <v>14.030296141999999</v>
      </c>
      <c r="AZ22" s="252">
        <v>14.455844995</v>
      </c>
      <c r="BA22" s="409">
        <v>14.368962904</v>
      </c>
      <c r="BB22" s="409">
        <v>14.668700205</v>
      </c>
      <c r="BC22" s="409">
        <v>14.458125244</v>
      </c>
      <c r="BD22" s="409">
        <v>14.295733028000001</v>
      </c>
      <c r="BE22" s="409">
        <v>14.240111433999999</v>
      </c>
      <c r="BF22" s="409">
        <v>13.804168588</v>
      </c>
      <c r="BG22" s="409">
        <v>14.554501438999999</v>
      </c>
      <c r="BH22" s="409">
        <v>13.702553686</v>
      </c>
      <c r="BI22" s="409">
        <v>14.563654433</v>
      </c>
      <c r="BJ22" s="409">
        <v>14.971868034</v>
      </c>
      <c r="BK22" s="409">
        <v>14.502574518999999</v>
      </c>
      <c r="BL22" s="409">
        <v>14.939742990999999</v>
      </c>
      <c r="BM22" s="409">
        <v>14.847996717999999</v>
      </c>
      <c r="BN22" s="409">
        <v>15.156382006999999</v>
      </c>
      <c r="BO22" s="409">
        <v>14.938041919</v>
      </c>
      <c r="BP22" s="409">
        <v>14.770105126000001</v>
      </c>
      <c r="BQ22" s="409">
        <v>14.713114233000001</v>
      </c>
      <c r="BR22" s="409">
        <v>14.263726002</v>
      </c>
      <c r="BS22" s="409">
        <v>15.040805422</v>
      </c>
      <c r="BT22" s="409">
        <v>14.162758624</v>
      </c>
      <c r="BU22" s="409">
        <v>15.05552756</v>
      </c>
      <c r="BV22" s="409">
        <v>15.480912172</v>
      </c>
    </row>
    <row r="23" spans="1:74" ht="11.1" customHeight="1" x14ac:dyDescent="0.2">
      <c r="A23" s="162" t="s">
        <v>296</v>
      </c>
      <c r="B23" s="173" t="s">
        <v>731</v>
      </c>
      <c r="C23" s="252">
        <v>4.5459354839000001</v>
      </c>
      <c r="D23" s="252">
        <v>5.0612500000000002</v>
      </c>
      <c r="E23" s="252">
        <v>4.5298064515999998</v>
      </c>
      <c r="F23" s="252">
        <v>4.1835000000000004</v>
      </c>
      <c r="G23" s="252">
        <v>3.6177096774000002</v>
      </c>
      <c r="H23" s="252">
        <v>3.6979666667000002</v>
      </c>
      <c r="I23" s="252">
        <v>3.8198387096999999</v>
      </c>
      <c r="J23" s="252">
        <v>3.9375806452000002</v>
      </c>
      <c r="K23" s="252">
        <v>3.88</v>
      </c>
      <c r="L23" s="252">
        <v>3.8563870967999998</v>
      </c>
      <c r="M23" s="252">
        <v>3.9987666666999999</v>
      </c>
      <c r="N23" s="252">
        <v>4.6359354839</v>
      </c>
      <c r="O23" s="252">
        <v>4.3647419354999997</v>
      </c>
      <c r="P23" s="252">
        <v>4.6501034483000003</v>
      </c>
      <c r="Q23" s="252">
        <v>4.3761290322999997</v>
      </c>
      <c r="R23" s="252">
        <v>3.9430333332999998</v>
      </c>
      <c r="S23" s="252">
        <v>3.5496129031999999</v>
      </c>
      <c r="T23" s="252">
        <v>3.5312333332999999</v>
      </c>
      <c r="U23" s="252">
        <v>3.7495806452</v>
      </c>
      <c r="V23" s="252">
        <v>3.8310967742000002</v>
      </c>
      <c r="W23" s="252">
        <v>3.6928999999999998</v>
      </c>
      <c r="X23" s="252">
        <v>3.7480967742</v>
      </c>
      <c r="Y23" s="252">
        <v>4.1275333332999997</v>
      </c>
      <c r="Z23" s="252">
        <v>4.5667096773999996</v>
      </c>
      <c r="AA23" s="252">
        <v>4.1473870968000002</v>
      </c>
      <c r="AB23" s="252">
        <v>4.5326785714</v>
      </c>
      <c r="AC23" s="252">
        <v>4.2499032257999998</v>
      </c>
      <c r="AD23" s="252">
        <v>3.7860333332999998</v>
      </c>
      <c r="AE23" s="252">
        <v>3.5000645161000001</v>
      </c>
      <c r="AF23" s="252">
        <v>3.4687333332999999</v>
      </c>
      <c r="AG23" s="252">
        <v>3.5827419355000001</v>
      </c>
      <c r="AH23" s="252">
        <v>3.6930322581000001</v>
      </c>
      <c r="AI23" s="252">
        <v>3.6238333332999999</v>
      </c>
      <c r="AJ23" s="252">
        <v>3.5955161289999999</v>
      </c>
      <c r="AK23" s="252">
        <v>4.0932333332999997</v>
      </c>
      <c r="AL23" s="252">
        <v>4.4969354838999998</v>
      </c>
      <c r="AM23" s="252">
        <v>4.2568709677000003</v>
      </c>
      <c r="AN23" s="252">
        <v>4.5552857143000001</v>
      </c>
      <c r="AO23" s="252">
        <v>4.0315161289999999</v>
      </c>
      <c r="AP23" s="252">
        <v>3.6036333332999999</v>
      </c>
      <c r="AQ23" s="252">
        <v>3.4365483871000002</v>
      </c>
      <c r="AR23" s="252">
        <v>3.238</v>
      </c>
      <c r="AS23" s="252">
        <v>3.5045483870999998</v>
      </c>
      <c r="AT23" s="252">
        <v>3.5993225806</v>
      </c>
      <c r="AU23" s="252">
        <v>3.4964333333000002</v>
      </c>
      <c r="AV23" s="252">
        <v>3.6232903225999999</v>
      </c>
      <c r="AW23" s="252">
        <v>3.8615666666999999</v>
      </c>
      <c r="AX23" s="252">
        <v>4.32938417</v>
      </c>
      <c r="AY23" s="252">
        <v>4.108114788</v>
      </c>
      <c r="AZ23" s="252">
        <v>4.3694885980000002</v>
      </c>
      <c r="BA23" s="409">
        <v>4.00462542</v>
      </c>
      <c r="BB23" s="409">
        <v>3.6048642540000002</v>
      </c>
      <c r="BC23" s="409">
        <v>3.2908240360000001</v>
      </c>
      <c r="BD23" s="409">
        <v>3.3072048820000002</v>
      </c>
      <c r="BE23" s="409">
        <v>3.4372319980000001</v>
      </c>
      <c r="BF23" s="409">
        <v>3.5325239900000001</v>
      </c>
      <c r="BG23" s="409">
        <v>3.4284350620000001</v>
      </c>
      <c r="BH23" s="409">
        <v>3.4454030169999998</v>
      </c>
      <c r="BI23" s="409">
        <v>3.699867588</v>
      </c>
      <c r="BJ23" s="409">
        <v>4.2298030950000003</v>
      </c>
      <c r="BK23" s="409">
        <v>4.0021076149999999</v>
      </c>
      <c r="BL23" s="409">
        <v>4.2586793329999999</v>
      </c>
      <c r="BM23" s="409">
        <v>3.903358179</v>
      </c>
      <c r="BN23" s="409">
        <v>3.514450445</v>
      </c>
      <c r="BO23" s="409">
        <v>3.2099167080000002</v>
      </c>
      <c r="BP23" s="409">
        <v>3.2290640609999999</v>
      </c>
      <c r="BQ23" s="409">
        <v>3.3598952780000002</v>
      </c>
      <c r="BR23" s="409">
        <v>3.4572991900000001</v>
      </c>
      <c r="BS23" s="409">
        <v>3.3602586809999999</v>
      </c>
      <c r="BT23" s="409">
        <v>3.3821493239999998</v>
      </c>
      <c r="BU23" s="409">
        <v>3.6368445999999999</v>
      </c>
      <c r="BV23" s="409">
        <v>4.1614819030000003</v>
      </c>
    </row>
    <row r="24" spans="1:74" ht="11.1" customHeight="1" x14ac:dyDescent="0.2">
      <c r="A24" s="162" t="s">
        <v>732</v>
      </c>
      <c r="B24" s="173" t="s">
        <v>350</v>
      </c>
      <c r="C24" s="252">
        <v>3.9021578333</v>
      </c>
      <c r="D24" s="252">
        <v>4.3833335112</v>
      </c>
      <c r="E24" s="252">
        <v>4.1115251154000001</v>
      </c>
      <c r="F24" s="252">
        <v>4.2301338744999999</v>
      </c>
      <c r="G24" s="252">
        <v>4.2830462064999999</v>
      </c>
      <c r="H24" s="252">
        <v>4.2440736290999999</v>
      </c>
      <c r="I24" s="252">
        <v>4.0222465125999998</v>
      </c>
      <c r="J24" s="252">
        <v>3.9836774063</v>
      </c>
      <c r="K24" s="252">
        <v>4.3041168781000003</v>
      </c>
      <c r="L24" s="252">
        <v>4.2999375797999999</v>
      </c>
      <c r="M24" s="252">
        <v>4.2700935660999999</v>
      </c>
      <c r="N24" s="252">
        <v>4.4157381607000001</v>
      </c>
      <c r="O24" s="252">
        <v>4.3151334380000002</v>
      </c>
      <c r="P24" s="252">
        <v>4.6464415596000004</v>
      </c>
      <c r="Q24" s="252">
        <v>4.6563010378999996</v>
      </c>
      <c r="R24" s="252">
        <v>4.5284765001</v>
      </c>
      <c r="S24" s="252">
        <v>4.4901564235000002</v>
      </c>
      <c r="T24" s="252">
        <v>4.5113647403000003</v>
      </c>
      <c r="U24" s="252">
        <v>4.2064334263000003</v>
      </c>
      <c r="V24" s="252">
        <v>4.4871891197</v>
      </c>
      <c r="W24" s="252">
        <v>4.1430864296000003</v>
      </c>
      <c r="X24" s="252">
        <v>4.4470826513999997</v>
      </c>
      <c r="Y24" s="252">
        <v>4.543782663</v>
      </c>
      <c r="Z24" s="252">
        <v>4.3522163155999998</v>
      </c>
      <c r="AA24" s="252">
        <v>4.1326581787999999</v>
      </c>
      <c r="AB24" s="252">
        <v>4.6109401369</v>
      </c>
      <c r="AC24" s="252">
        <v>4.6130035997999999</v>
      </c>
      <c r="AD24" s="252">
        <v>4.6098602146000003</v>
      </c>
      <c r="AE24" s="252">
        <v>4.7849997635000001</v>
      </c>
      <c r="AF24" s="252">
        <v>4.5749224157999997</v>
      </c>
      <c r="AG24" s="252">
        <v>4.2641322021999999</v>
      </c>
      <c r="AH24" s="252">
        <v>4.4247224746000002</v>
      </c>
      <c r="AI24" s="252">
        <v>4.5302514349000003</v>
      </c>
      <c r="AJ24" s="252">
        <v>4.5936630671999996</v>
      </c>
      <c r="AK24" s="252">
        <v>4.8083430466000001</v>
      </c>
      <c r="AL24" s="252">
        <v>4.7193485461</v>
      </c>
      <c r="AM24" s="252">
        <v>4.6759333649999997</v>
      </c>
      <c r="AN24" s="252">
        <v>4.7192155959999997</v>
      </c>
      <c r="AO24" s="252">
        <v>4.8020214240000003</v>
      </c>
      <c r="AP24" s="252">
        <v>4.8658883629999998</v>
      </c>
      <c r="AQ24" s="252">
        <v>4.8699017739999997</v>
      </c>
      <c r="AR24" s="252">
        <v>4.9360082580000002</v>
      </c>
      <c r="AS24" s="252">
        <v>4.6395329030000001</v>
      </c>
      <c r="AT24" s="252">
        <v>4.5553121049999996</v>
      </c>
      <c r="AU24" s="252">
        <v>4.5018363800000003</v>
      </c>
      <c r="AV24" s="252">
        <v>4.9237151780000001</v>
      </c>
      <c r="AW24" s="252">
        <v>4.8239119209999997</v>
      </c>
      <c r="AX24" s="252">
        <v>4.9266998839999996</v>
      </c>
      <c r="AY24" s="252">
        <v>4.9718803009999997</v>
      </c>
      <c r="AZ24" s="252">
        <v>5.1604727820000003</v>
      </c>
      <c r="BA24" s="409">
        <v>5.1556135769999996</v>
      </c>
      <c r="BB24" s="409">
        <v>5.0794509899999998</v>
      </c>
      <c r="BC24" s="409">
        <v>5.1541543809999997</v>
      </c>
      <c r="BD24" s="409">
        <v>5.0712759380000003</v>
      </c>
      <c r="BE24" s="409">
        <v>4.8093418129999996</v>
      </c>
      <c r="BF24" s="409">
        <v>4.7024250939999996</v>
      </c>
      <c r="BG24" s="409">
        <v>4.7824806039999999</v>
      </c>
      <c r="BH24" s="409">
        <v>4.9087896400000002</v>
      </c>
      <c r="BI24" s="409">
        <v>5.1143423559999999</v>
      </c>
      <c r="BJ24" s="409">
        <v>5.1726424680000003</v>
      </c>
      <c r="BK24" s="409">
        <v>5.0326896769999996</v>
      </c>
      <c r="BL24" s="409">
        <v>5.3974368589999999</v>
      </c>
      <c r="BM24" s="409">
        <v>5.3924663989999999</v>
      </c>
      <c r="BN24" s="409">
        <v>5.3128993280000003</v>
      </c>
      <c r="BO24" s="409">
        <v>5.3911199940000003</v>
      </c>
      <c r="BP24" s="409">
        <v>5.3044986529999996</v>
      </c>
      <c r="BQ24" s="409">
        <v>5.0305741209999999</v>
      </c>
      <c r="BR24" s="409">
        <v>4.9187796309999996</v>
      </c>
      <c r="BS24" s="409">
        <v>5.0025392389999999</v>
      </c>
      <c r="BT24" s="409">
        <v>5.1346642180000002</v>
      </c>
      <c r="BU24" s="409">
        <v>5.3496615609999996</v>
      </c>
      <c r="BV24" s="409">
        <v>5.4106210460000002</v>
      </c>
    </row>
    <row r="25" spans="1:74" ht="11.1" customHeight="1" x14ac:dyDescent="0.2">
      <c r="AY25" s="153"/>
      <c r="AZ25" s="153"/>
      <c r="BA25" s="153"/>
      <c r="BB25" s="153"/>
      <c r="BC25" s="153"/>
      <c r="BD25" s="153"/>
      <c r="BE25" s="153"/>
      <c r="BF25" s="153"/>
      <c r="BG25" s="153"/>
      <c r="BH25" s="153"/>
      <c r="BI25" s="153"/>
      <c r="BJ25" s="153"/>
    </row>
    <row r="26" spans="1:74" ht="11.1" customHeight="1" x14ac:dyDescent="0.2">
      <c r="A26" s="162" t="s">
        <v>733</v>
      </c>
      <c r="B26" s="172" t="s">
        <v>506</v>
      </c>
      <c r="C26" s="252">
        <v>4.1101164571000002</v>
      </c>
      <c r="D26" s="252">
        <v>4.1017554329000001</v>
      </c>
      <c r="E26" s="252">
        <v>4.0998212648000001</v>
      </c>
      <c r="F26" s="252">
        <v>4.1180305613000003</v>
      </c>
      <c r="G26" s="252">
        <v>4.0768749210999999</v>
      </c>
      <c r="H26" s="252">
        <v>4.0614266767</v>
      </c>
      <c r="I26" s="252">
        <v>4.0119463060999996</v>
      </c>
      <c r="J26" s="252">
        <v>3.9359425366999998</v>
      </c>
      <c r="K26" s="252">
        <v>4.2305668357000004</v>
      </c>
      <c r="L26" s="252">
        <v>4.2849307981000004</v>
      </c>
      <c r="M26" s="252">
        <v>4.4885460933000001</v>
      </c>
      <c r="N26" s="252">
        <v>4.4305955362000002</v>
      </c>
      <c r="O26" s="252">
        <v>4.2670044047999998</v>
      </c>
      <c r="P26" s="252">
        <v>4.3144901271</v>
      </c>
      <c r="Q26" s="252">
        <v>4.2849461443000001</v>
      </c>
      <c r="R26" s="252">
        <v>4.2688121379000004</v>
      </c>
      <c r="S26" s="252">
        <v>4.3161988014999997</v>
      </c>
      <c r="T26" s="252">
        <v>4.3154175540999997</v>
      </c>
      <c r="U26" s="252">
        <v>4.1182243117999997</v>
      </c>
      <c r="V26" s="252">
        <v>4.2458543950000003</v>
      </c>
      <c r="W26" s="252">
        <v>4.1169026168</v>
      </c>
      <c r="X26" s="252">
        <v>4.1719446225999999</v>
      </c>
      <c r="Y26" s="252">
        <v>4.4461058908000002</v>
      </c>
      <c r="Z26" s="252">
        <v>4.2342731368999997</v>
      </c>
      <c r="AA26" s="252">
        <v>4.2294843802999997</v>
      </c>
      <c r="AB26" s="252">
        <v>4.3946144105</v>
      </c>
      <c r="AC26" s="252">
        <v>4.3923469811000002</v>
      </c>
      <c r="AD26" s="252">
        <v>4.3360197726000003</v>
      </c>
      <c r="AE26" s="252">
        <v>4.2407003430000003</v>
      </c>
      <c r="AF26" s="252">
        <v>4.2670792539000004</v>
      </c>
      <c r="AG26" s="252">
        <v>4.1131648068000004</v>
      </c>
      <c r="AH26" s="252">
        <v>4.2021654156999997</v>
      </c>
      <c r="AI26" s="252">
        <v>4.2731535952000002</v>
      </c>
      <c r="AJ26" s="252">
        <v>4.2045791543000002</v>
      </c>
      <c r="AK26" s="252">
        <v>4.2174142088000002</v>
      </c>
      <c r="AL26" s="252">
        <v>4.3497959127000003</v>
      </c>
      <c r="AM26" s="252">
        <v>4.3479476300000002</v>
      </c>
      <c r="AN26" s="252">
        <v>4.3579216560000003</v>
      </c>
      <c r="AO26" s="252">
        <v>4.316886706</v>
      </c>
      <c r="AP26" s="252">
        <v>4.2447456060000004</v>
      </c>
      <c r="AQ26" s="252">
        <v>4.3559454950000003</v>
      </c>
      <c r="AR26" s="252">
        <v>4.4425994659999999</v>
      </c>
      <c r="AS26" s="252">
        <v>4.1823604200000002</v>
      </c>
      <c r="AT26" s="252">
        <v>4.267529905</v>
      </c>
      <c r="AU26" s="252">
        <v>4.3260570869999997</v>
      </c>
      <c r="AV26" s="252">
        <v>4.4422621250000001</v>
      </c>
      <c r="AW26" s="252">
        <v>4.4866521730000004</v>
      </c>
      <c r="AX26" s="252">
        <v>4.4263614430000002</v>
      </c>
      <c r="AY26" s="252">
        <v>4.3901453459999997</v>
      </c>
      <c r="AZ26" s="252">
        <v>4.4481176150000001</v>
      </c>
      <c r="BA26" s="409">
        <v>4.4286592010000003</v>
      </c>
      <c r="BB26" s="409">
        <v>4.4185430979999998</v>
      </c>
      <c r="BC26" s="409">
        <v>4.388853546</v>
      </c>
      <c r="BD26" s="409">
        <v>4.4745214689999999</v>
      </c>
      <c r="BE26" s="409">
        <v>4.3360312299999997</v>
      </c>
      <c r="BF26" s="409">
        <v>4.3352479710000003</v>
      </c>
      <c r="BG26" s="409">
        <v>4.3974923639999997</v>
      </c>
      <c r="BH26" s="409">
        <v>4.5210222079999998</v>
      </c>
      <c r="BI26" s="409">
        <v>4.5663267850000002</v>
      </c>
      <c r="BJ26" s="409">
        <v>4.5045981380000004</v>
      </c>
      <c r="BK26" s="409">
        <v>4.4680715879999999</v>
      </c>
      <c r="BL26" s="409">
        <v>4.5276046839999999</v>
      </c>
      <c r="BM26" s="409">
        <v>4.5074066300000002</v>
      </c>
      <c r="BN26" s="409">
        <v>4.4962746190000002</v>
      </c>
      <c r="BO26" s="409">
        <v>4.4658471129999997</v>
      </c>
      <c r="BP26" s="409">
        <v>4.5522594319999996</v>
      </c>
      <c r="BQ26" s="409">
        <v>4.4118264939999996</v>
      </c>
      <c r="BR26" s="409">
        <v>4.4109051460000002</v>
      </c>
      <c r="BS26" s="409">
        <v>4.4739028970000003</v>
      </c>
      <c r="BT26" s="409">
        <v>4.60030114</v>
      </c>
      <c r="BU26" s="409">
        <v>4.6458916940000003</v>
      </c>
      <c r="BV26" s="409">
        <v>4.5827186590000002</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298</v>
      </c>
      <c r="B28" s="172" t="s">
        <v>657</v>
      </c>
      <c r="C28" s="252">
        <v>45.684370653999999</v>
      </c>
      <c r="D28" s="252">
        <v>47.808818926999997</v>
      </c>
      <c r="E28" s="252">
        <v>46.223365966999999</v>
      </c>
      <c r="F28" s="252">
        <v>45.797030655999997</v>
      </c>
      <c r="G28" s="252">
        <v>44.583641243999999</v>
      </c>
      <c r="H28" s="252">
        <v>46.359188733000003</v>
      </c>
      <c r="I28" s="252">
        <v>47.134544417999997</v>
      </c>
      <c r="J28" s="252">
        <v>46.900648509</v>
      </c>
      <c r="K28" s="252">
        <v>46.730039503</v>
      </c>
      <c r="L28" s="252">
        <v>46.282929396999997</v>
      </c>
      <c r="M28" s="252">
        <v>45.710301014000002</v>
      </c>
      <c r="N28" s="252">
        <v>47.344927855000002</v>
      </c>
      <c r="O28" s="252">
        <v>45.430973422999998</v>
      </c>
      <c r="P28" s="252">
        <v>47.684950512</v>
      </c>
      <c r="Q28" s="252">
        <v>47.067165811000002</v>
      </c>
      <c r="R28" s="252">
        <v>46.118644629999999</v>
      </c>
      <c r="S28" s="252">
        <v>45.445434892999998</v>
      </c>
      <c r="T28" s="252">
        <v>46.512488173000001</v>
      </c>
      <c r="U28" s="252">
        <v>46.489761338999998</v>
      </c>
      <c r="V28" s="252">
        <v>48.055361445000003</v>
      </c>
      <c r="W28" s="252">
        <v>47.125794202999998</v>
      </c>
      <c r="X28" s="252">
        <v>46.593888874999998</v>
      </c>
      <c r="Y28" s="252">
        <v>47.167539185999999</v>
      </c>
      <c r="Z28" s="252">
        <v>48.132965005999999</v>
      </c>
      <c r="AA28" s="252">
        <v>45.825254407999999</v>
      </c>
      <c r="AB28" s="252">
        <v>46.806535850000003</v>
      </c>
      <c r="AC28" s="252">
        <v>47.578188038999997</v>
      </c>
      <c r="AD28" s="252">
        <v>45.823300486999997</v>
      </c>
      <c r="AE28" s="252">
        <v>46.902963886000002</v>
      </c>
      <c r="AF28" s="252">
        <v>47.876827386000002</v>
      </c>
      <c r="AG28" s="252">
        <v>47.427112594999997</v>
      </c>
      <c r="AH28" s="252">
        <v>47.696183699999999</v>
      </c>
      <c r="AI28" s="252">
        <v>47.292502349999999</v>
      </c>
      <c r="AJ28" s="252">
        <v>47.088861868999999</v>
      </c>
      <c r="AK28" s="252">
        <v>48.268830158999997</v>
      </c>
      <c r="AL28" s="252">
        <v>48.149497171999997</v>
      </c>
      <c r="AM28" s="252">
        <v>47.034150756999999</v>
      </c>
      <c r="AN28" s="252">
        <v>47.979386810999998</v>
      </c>
      <c r="AO28" s="252">
        <v>47.857066535000001</v>
      </c>
      <c r="AP28" s="252">
        <v>46.523314110000001</v>
      </c>
      <c r="AQ28" s="252">
        <v>46.893723242999997</v>
      </c>
      <c r="AR28" s="252">
        <v>47.44513104</v>
      </c>
      <c r="AS28" s="252">
        <v>48.071983994</v>
      </c>
      <c r="AT28" s="252">
        <v>48.699897198000002</v>
      </c>
      <c r="AU28" s="252">
        <v>46.879357661999997</v>
      </c>
      <c r="AV28" s="252">
        <v>47.922287859999997</v>
      </c>
      <c r="AW28" s="252">
        <v>47.690619439000002</v>
      </c>
      <c r="AX28" s="252">
        <v>48.271587658000001</v>
      </c>
      <c r="AY28" s="252">
        <v>47.334090226999997</v>
      </c>
      <c r="AZ28" s="252">
        <v>48.446596790000001</v>
      </c>
      <c r="BA28" s="409">
        <v>47.920562951000001</v>
      </c>
      <c r="BB28" s="409">
        <v>47.106940856000001</v>
      </c>
      <c r="BC28" s="409">
        <v>46.901238077000002</v>
      </c>
      <c r="BD28" s="409">
        <v>47.878089029999998</v>
      </c>
      <c r="BE28" s="409">
        <v>48.392014396</v>
      </c>
      <c r="BF28" s="409">
        <v>48.482996385</v>
      </c>
      <c r="BG28" s="409">
        <v>48.097800524</v>
      </c>
      <c r="BH28" s="409">
        <v>48.020316762</v>
      </c>
      <c r="BI28" s="409">
        <v>47.961309212000003</v>
      </c>
      <c r="BJ28" s="409">
        <v>48.714015738000001</v>
      </c>
      <c r="BK28" s="409">
        <v>47.450619097999997</v>
      </c>
      <c r="BL28" s="409">
        <v>48.656932693000002</v>
      </c>
      <c r="BM28" s="409">
        <v>48.211158486000002</v>
      </c>
      <c r="BN28" s="409">
        <v>47.397691139000003</v>
      </c>
      <c r="BO28" s="409">
        <v>47.091142853000001</v>
      </c>
      <c r="BP28" s="409">
        <v>48.151004626000002</v>
      </c>
      <c r="BQ28" s="409">
        <v>48.673418120999997</v>
      </c>
      <c r="BR28" s="409">
        <v>48.796395156999999</v>
      </c>
      <c r="BS28" s="409">
        <v>48.502494798999997</v>
      </c>
      <c r="BT28" s="409">
        <v>48.277344669000001</v>
      </c>
      <c r="BU28" s="409">
        <v>48.163720599000001</v>
      </c>
      <c r="BV28" s="409">
        <v>48.879355347000001</v>
      </c>
    </row>
    <row r="29" spans="1:74" ht="11.1" customHeight="1" x14ac:dyDescent="0.2">
      <c r="A29" s="162" t="s">
        <v>304</v>
      </c>
      <c r="B29" s="172" t="s">
        <v>658</v>
      </c>
      <c r="C29" s="252">
        <v>47.698948684000001</v>
      </c>
      <c r="D29" s="252">
        <v>48.816719413000001</v>
      </c>
      <c r="E29" s="252">
        <v>47.552621221000003</v>
      </c>
      <c r="F29" s="252">
        <v>49.786775126000002</v>
      </c>
      <c r="G29" s="252">
        <v>48.339422042999999</v>
      </c>
      <c r="H29" s="252">
        <v>51.297400998999997</v>
      </c>
      <c r="I29" s="252">
        <v>50.557198450999998</v>
      </c>
      <c r="J29" s="252">
        <v>49.172648348000003</v>
      </c>
      <c r="K29" s="252">
        <v>50.649336972999997</v>
      </c>
      <c r="L29" s="252">
        <v>49.274155522000001</v>
      </c>
      <c r="M29" s="252">
        <v>49.307407568999999</v>
      </c>
      <c r="N29" s="252">
        <v>51.460895051000001</v>
      </c>
      <c r="O29" s="252">
        <v>47.687066762000001</v>
      </c>
      <c r="P29" s="252">
        <v>50.479374753000002</v>
      </c>
      <c r="Q29" s="252">
        <v>50.080004268000003</v>
      </c>
      <c r="R29" s="252">
        <v>50.601225567999997</v>
      </c>
      <c r="S29" s="252">
        <v>50.671593954999999</v>
      </c>
      <c r="T29" s="252">
        <v>50.310061201000003</v>
      </c>
      <c r="U29" s="252">
        <v>49.605680067999998</v>
      </c>
      <c r="V29" s="252">
        <v>51.232351313000002</v>
      </c>
      <c r="W29" s="252">
        <v>49.993254387999997</v>
      </c>
      <c r="X29" s="252">
        <v>49.121696782999997</v>
      </c>
      <c r="Y29" s="252">
        <v>50.625837363000002</v>
      </c>
      <c r="Z29" s="252">
        <v>51.078957578999997</v>
      </c>
      <c r="AA29" s="252">
        <v>49.185498774999999</v>
      </c>
      <c r="AB29" s="252">
        <v>49.875746296999999</v>
      </c>
      <c r="AC29" s="252">
        <v>51.073424162000002</v>
      </c>
      <c r="AD29" s="252">
        <v>50.475996762000001</v>
      </c>
      <c r="AE29" s="252">
        <v>51.921696212000001</v>
      </c>
      <c r="AF29" s="252">
        <v>52.716793998999997</v>
      </c>
      <c r="AG29" s="252">
        <v>51.184254256000003</v>
      </c>
      <c r="AH29" s="252">
        <v>51.147356004000002</v>
      </c>
      <c r="AI29" s="252">
        <v>52.435388611999997</v>
      </c>
      <c r="AJ29" s="252">
        <v>51.062145929000003</v>
      </c>
      <c r="AK29" s="252">
        <v>52.586504924000003</v>
      </c>
      <c r="AL29" s="252">
        <v>51.043988624000001</v>
      </c>
      <c r="AM29" s="252">
        <v>50.966778132999998</v>
      </c>
      <c r="AN29" s="252">
        <v>51.567293171000003</v>
      </c>
      <c r="AO29" s="252">
        <v>51.855489276999997</v>
      </c>
      <c r="AP29" s="252">
        <v>52.075775083000003</v>
      </c>
      <c r="AQ29" s="252">
        <v>52.178792526000002</v>
      </c>
      <c r="AR29" s="252">
        <v>53.352374056000002</v>
      </c>
      <c r="AS29" s="252">
        <v>52.642226239000003</v>
      </c>
      <c r="AT29" s="252">
        <v>52.338094966</v>
      </c>
      <c r="AU29" s="252">
        <v>52.611071221000003</v>
      </c>
      <c r="AV29" s="252">
        <v>52.163523152000003</v>
      </c>
      <c r="AW29" s="252">
        <v>52.818532984000001</v>
      </c>
      <c r="AX29" s="252">
        <v>53.338676036000003</v>
      </c>
      <c r="AY29" s="252">
        <v>52.120166365000003</v>
      </c>
      <c r="AZ29" s="252">
        <v>53.381871621999998</v>
      </c>
      <c r="BA29" s="409">
        <v>52.915015169999997</v>
      </c>
      <c r="BB29" s="409">
        <v>53.343662696000003</v>
      </c>
      <c r="BC29" s="409">
        <v>53.495720405999997</v>
      </c>
      <c r="BD29" s="409">
        <v>54.024964441000002</v>
      </c>
      <c r="BE29" s="409">
        <v>53.732665517000001</v>
      </c>
      <c r="BF29" s="409">
        <v>53.273577875999997</v>
      </c>
      <c r="BG29" s="409">
        <v>53.998509589999998</v>
      </c>
      <c r="BH29" s="409">
        <v>52.965405316000002</v>
      </c>
      <c r="BI29" s="409">
        <v>53.781314207000001</v>
      </c>
      <c r="BJ29" s="409">
        <v>54.419065818999997</v>
      </c>
      <c r="BK29" s="409">
        <v>52.921722598000002</v>
      </c>
      <c r="BL29" s="409">
        <v>54.446759851000003</v>
      </c>
      <c r="BM29" s="409">
        <v>54.151425136999997</v>
      </c>
      <c r="BN29" s="409">
        <v>54.588631346</v>
      </c>
      <c r="BO29" s="409">
        <v>54.747146284000003</v>
      </c>
      <c r="BP29" s="409">
        <v>55.282350371</v>
      </c>
      <c r="BQ29" s="409">
        <v>54.981887438999998</v>
      </c>
      <c r="BR29" s="409">
        <v>54.513749310999998</v>
      </c>
      <c r="BS29" s="409">
        <v>55.272214161000001</v>
      </c>
      <c r="BT29" s="409">
        <v>54.223764406000001</v>
      </c>
      <c r="BU29" s="409">
        <v>55.087285807999997</v>
      </c>
      <c r="BV29" s="409">
        <v>55.757285293999999</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305</v>
      </c>
      <c r="B31" s="172" t="s">
        <v>659</v>
      </c>
      <c r="C31" s="252">
        <v>93.383319338000007</v>
      </c>
      <c r="D31" s="252">
        <v>96.625538340000006</v>
      </c>
      <c r="E31" s="252">
        <v>93.775987189000006</v>
      </c>
      <c r="F31" s="252">
        <v>95.583805781999999</v>
      </c>
      <c r="G31" s="252">
        <v>92.923063287000005</v>
      </c>
      <c r="H31" s="252">
        <v>97.656589732</v>
      </c>
      <c r="I31" s="252">
        <v>97.691742868999995</v>
      </c>
      <c r="J31" s="252">
        <v>96.073296857000003</v>
      </c>
      <c r="K31" s="252">
        <v>97.379376476000004</v>
      </c>
      <c r="L31" s="252">
        <v>95.557084919000005</v>
      </c>
      <c r="M31" s="252">
        <v>95.017708581999997</v>
      </c>
      <c r="N31" s="252">
        <v>98.805822906000003</v>
      </c>
      <c r="O31" s="252">
        <v>93.118040184999998</v>
      </c>
      <c r="P31" s="252">
        <v>98.164325265000002</v>
      </c>
      <c r="Q31" s="252">
        <v>97.147170079000006</v>
      </c>
      <c r="R31" s="252">
        <v>96.719870197999995</v>
      </c>
      <c r="S31" s="252">
        <v>96.117028848000004</v>
      </c>
      <c r="T31" s="252">
        <v>96.822549373000001</v>
      </c>
      <c r="U31" s="252">
        <v>96.095441406000006</v>
      </c>
      <c r="V31" s="252">
        <v>99.287712757999998</v>
      </c>
      <c r="W31" s="252">
        <v>97.119048590999995</v>
      </c>
      <c r="X31" s="252">
        <v>95.715585657999995</v>
      </c>
      <c r="Y31" s="252">
        <v>97.793376549000001</v>
      </c>
      <c r="Z31" s="252">
        <v>99.211922584999996</v>
      </c>
      <c r="AA31" s="252">
        <v>95.010753183000006</v>
      </c>
      <c r="AB31" s="252">
        <v>96.682282146999995</v>
      </c>
      <c r="AC31" s="252">
        <v>98.651612201000006</v>
      </c>
      <c r="AD31" s="252">
        <v>96.299297249999995</v>
      </c>
      <c r="AE31" s="252">
        <v>98.824660097999995</v>
      </c>
      <c r="AF31" s="252">
        <v>100.59362139</v>
      </c>
      <c r="AG31" s="252">
        <v>98.611366851</v>
      </c>
      <c r="AH31" s="252">
        <v>98.843539703999994</v>
      </c>
      <c r="AI31" s="252">
        <v>99.727890962000004</v>
      </c>
      <c r="AJ31" s="252">
        <v>98.151007797999995</v>
      </c>
      <c r="AK31" s="252">
        <v>100.85533508</v>
      </c>
      <c r="AL31" s="252">
        <v>99.193485796000004</v>
      </c>
      <c r="AM31" s="252">
        <v>98.000928889999997</v>
      </c>
      <c r="AN31" s="252">
        <v>99.546679982000001</v>
      </c>
      <c r="AO31" s="252">
        <v>99.712555812000005</v>
      </c>
      <c r="AP31" s="252">
        <v>98.599089192999998</v>
      </c>
      <c r="AQ31" s="252">
        <v>99.072515769000006</v>
      </c>
      <c r="AR31" s="252">
        <v>100.7975051</v>
      </c>
      <c r="AS31" s="252">
        <v>100.71421023000001</v>
      </c>
      <c r="AT31" s="252">
        <v>101.03799216</v>
      </c>
      <c r="AU31" s="252">
        <v>99.490428883000007</v>
      </c>
      <c r="AV31" s="252">
        <v>100.08581101</v>
      </c>
      <c r="AW31" s="252">
        <v>100.50915242000001</v>
      </c>
      <c r="AX31" s="252">
        <v>101.61026369</v>
      </c>
      <c r="AY31" s="252">
        <v>99.454256591999993</v>
      </c>
      <c r="AZ31" s="252">
        <v>101.82846841</v>
      </c>
      <c r="BA31" s="409">
        <v>100.83557811999999</v>
      </c>
      <c r="BB31" s="409">
        <v>100.45060355</v>
      </c>
      <c r="BC31" s="409">
        <v>100.39695848</v>
      </c>
      <c r="BD31" s="409">
        <v>101.90305347</v>
      </c>
      <c r="BE31" s="409">
        <v>102.12467991</v>
      </c>
      <c r="BF31" s="409">
        <v>101.75657425999999</v>
      </c>
      <c r="BG31" s="409">
        <v>102.09631011</v>
      </c>
      <c r="BH31" s="409">
        <v>100.98572208</v>
      </c>
      <c r="BI31" s="409">
        <v>101.74262342</v>
      </c>
      <c r="BJ31" s="409">
        <v>103.13308155999999</v>
      </c>
      <c r="BK31" s="409">
        <v>100.37234170000001</v>
      </c>
      <c r="BL31" s="409">
        <v>103.10369254</v>
      </c>
      <c r="BM31" s="409">
        <v>102.36258362</v>
      </c>
      <c r="BN31" s="409">
        <v>101.98632248</v>
      </c>
      <c r="BO31" s="409">
        <v>101.83828914</v>
      </c>
      <c r="BP31" s="409">
        <v>103.43335500000001</v>
      </c>
      <c r="BQ31" s="409">
        <v>103.65530556</v>
      </c>
      <c r="BR31" s="409">
        <v>103.31014447</v>
      </c>
      <c r="BS31" s="409">
        <v>103.77470896</v>
      </c>
      <c r="BT31" s="409">
        <v>102.50110908000001</v>
      </c>
      <c r="BU31" s="409">
        <v>103.25100641</v>
      </c>
      <c r="BV31" s="409">
        <v>104.63664064</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409"/>
      <c r="BB32" s="409"/>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B33" s="172" t="s">
        <v>319</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409"/>
      <c r="BB33" s="409"/>
      <c r="BC33" s="409"/>
      <c r="BD33" s="409"/>
      <c r="BE33" s="409"/>
      <c r="BF33" s="409"/>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734</v>
      </c>
      <c r="B34" s="173" t="s">
        <v>1340</v>
      </c>
      <c r="C34" s="252">
        <v>99.770888687999999</v>
      </c>
      <c r="D34" s="252">
        <v>100.00998914</v>
      </c>
      <c r="E34" s="252">
        <v>100.21912217000001</v>
      </c>
      <c r="F34" s="252">
        <v>100.34805248000001</v>
      </c>
      <c r="G34" s="252">
        <v>100.53492712000001</v>
      </c>
      <c r="H34" s="252">
        <v>100.72951079000001</v>
      </c>
      <c r="I34" s="252">
        <v>100.94369496</v>
      </c>
      <c r="J34" s="252">
        <v>101.14477812</v>
      </c>
      <c r="K34" s="252">
        <v>101.34465175</v>
      </c>
      <c r="L34" s="252">
        <v>101.58617989</v>
      </c>
      <c r="M34" s="252">
        <v>101.75148636999999</v>
      </c>
      <c r="N34" s="252">
        <v>101.88343527000001</v>
      </c>
      <c r="O34" s="252">
        <v>101.76363046</v>
      </c>
      <c r="P34" s="252">
        <v>101.99266127</v>
      </c>
      <c r="Q34" s="252">
        <v>102.35213158000001</v>
      </c>
      <c r="R34" s="252">
        <v>103.14291618999999</v>
      </c>
      <c r="S34" s="252">
        <v>103.53760942</v>
      </c>
      <c r="T34" s="252">
        <v>103.83708606</v>
      </c>
      <c r="U34" s="252">
        <v>103.87257102</v>
      </c>
      <c r="V34" s="252">
        <v>104.10819578</v>
      </c>
      <c r="W34" s="252">
        <v>104.37518525999999</v>
      </c>
      <c r="X34" s="252">
        <v>104.7439397</v>
      </c>
      <c r="Y34" s="252">
        <v>105.02085843</v>
      </c>
      <c r="Z34" s="252">
        <v>105.27634171</v>
      </c>
      <c r="AA34" s="252">
        <v>105.47503797</v>
      </c>
      <c r="AB34" s="252">
        <v>105.71416399</v>
      </c>
      <c r="AC34" s="252">
        <v>105.95836821</v>
      </c>
      <c r="AD34" s="252">
        <v>106.19611892</v>
      </c>
      <c r="AE34" s="252">
        <v>106.45912834000001</v>
      </c>
      <c r="AF34" s="252">
        <v>106.73586476</v>
      </c>
      <c r="AG34" s="252">
        <v>107.05041921999999</v>
      </c>
      <c r="AH34" s="252">
        <v>107.33654131999999</v>
      </c>
      <c r="AI34" s="252">
        <v>107.61832213</v>
      </c>
      <c r="AJ34" s="252">
        <v>107.8611045</v>
      </c>
      <c r="AK34" s="252">
        <v>108.16019557</v>
      </c>
      <c r="AL34" s="252">
        <v>108.48093818</v>
      </c>
      <c r="AM34" s="252">
        <v>108.89932669</v>
      </c>
      <c r="AN34" s="252">
        <v>109.20637666</v>
      </c>
      <c r="AO34" s="252">
        <v>109.47808243</v>
      </c>
      <c r="AP34" s="252">
        <v>109.67738325000001</v>
      </c>
      <c r="AQ34" s="252">
        <v>109.90619617999999</v>
      </c>
      <c r="AR34" s="252">
        <v>110.12746048</v>
      </c>
      <c r="AS34" s="252">
        <v>110.31063884</v>
      </c>
      <c r="AT34" s="252">
        <v>110.53970884</v>
      </c>
      <c r="AU34" s="252">
        <v>110.78413318</v>
      </c>
      <c r="AV34" s="252">
        <v>111.07536494</v>
      </c>
      <c r="AW34" s="252">
        <v>111.32690813000001</v>
      </c>
      <c r="AX34" s="252">
        <v>111.57021586</v>
      </c>
      <c r="AY34" s="252">
        <v>111.81552489000001</v>
      </c>
      <c r="AZ34" s="252">
        <v>112.03468407</v>
      </c>
      <c r="BA34" s="409">
        <v>112.23793019</v>
      </c>
      <c r="BB34" s="409">
        <v>112.37924113</v>
      </c>
      <c r="BC34" s="409">
        <v>112.58517768999999</v>
      </c>
      <c r="BD34" s="409">
        <v>112.80971776</v>
      </c>
      <c r="BE34" s="409">
        <v>113.09464665</v>
      </c>
      <c r="BF34" s="409">
        <v>113.32505476999999</v>
      </c>
      <c r="BG34" s="409">
        <v>113.54272743</v>
      </c>
      <c r="BH34" s="409">
        <v>113.75347981</v>
      </c>
      <c r="BI34" s="409">
        <v>113.94132015</v>
      </c>
      <c r="BJ34" s="409">
        <v>114.11206362</v>
      </c>
      <c r="BK34" s="409">
        <v>114.05827859</v>
      </c>
      <c r="BL34" s="409">
        <v>114.35040209</v>
      </c>
      <c r="BM34" s="409">
        <v>114.78100247</v>
      </c>
      <c r="BN34" s="409">
        <v>115.67179264000001</v>
      </c>
      <c r="BO34" s="409">
        <v>116.1380621</v>
      </c>
      <c r="BP34" s="409">
        <v>116.50152374</v>
      </c>
      <c r="BQ34" s="409">
        <v>116.59281798000001</v>
      </c>
      <c r="BR34" s="409">
        <v>116.87768371999999</v>
      </c>
      <c r="BS34" s="409">
        <v>117.18676134</v>
      </c>
      <c r="BT34" s="409">
        <v>117.59044767</v>
      </c>
      <c r="BU34" s="409">
        <v>117.89515149</v>
      </c>
      <c r="BV34" s="409">
        <v>118.17126958999999</v>
      </c>
    </row>
    <row r="35" spans="1:74" ht="11.1" customHeight="1" x14ac:dyDescent="0.2">
      <c r="A35" s="162" t="s">
        <v>735</v>
      </c>
      <c r="B35" s="173" t="s">
        <v>1022</v>
      </c>
      <c r="C35" s="484">
        <v>3.1075138284000001</v>
      </c>
      <c r="D35" s="484">
        <v>3.1177844212000001</v>
      </c>
      <c r="E35" s="484">
        <v>3.1015152856000001</v>
      </c>
      <c r="F35" s="484">
        <v>3.0377530455000001</v>
      </c>
      <c r="G35" s="484">
        <v>2.9847796631999999</v>
      </c>
      <c r="H35" s="484">
        <v>2.9215336478</v>
      </c>
      <c r="I35" s="484">
        <v>2.8306084990999998</v>
      </c>
      <c r="J35" s="484">
        <v>2.7603195743</v>
      </c>
      <c r="K35" s="484">
        <v>2.6930471331999999</v>
      </c>
      <c r="L35" s="484">
        <v>2.6835327784</v>
      </c>
      <c r="M35" s="484">
        <v>2.5810832055000001</v>
      </c>
      <c r="N35" s="484">
        <v>2.4409324065</v>
      </c>
      <c r="O35" s="484">
        <v>1.9973178477</v>
      </c>
      <c r="P35" s="484">
        <v>1.9824740920999999</v>
      </c>
      <c r="Q35" s="484">
        <v>2.1283457354999999</v>
      </c>
      <c r="R35" s="484">
        <v>2.7851698617</v>
      </c>
      <c r="S35" s="484">
        <v>2.9867056052000001</v>
      </c>
      <c r="T35" s="484">
        <v>3.0850693480000002</v>
      </c>
      <c r="U35" s="484">
        <v>2.9014948036999999</v>
      </c>
      <c r="V35" s="484">
        <v>2.9298770639999998</v>
      </c>
      <c r="W35" s="484">
        <v>2.9903240666999999</v>
      </c>
      <c r="X35" s="484">
        <v>3.1084541373999999</v>
      </c>
      <c r="Y35" s="484">
        <v>3.2130951369999998</v>
      </c>
      <c r="Z35" s="484">
        <v>3.3301845672999999</v>
      </c>
      <c r="AA35" s="484">
        <v>3.6470863887</v>
      </c>
      <c r="AB35" s="484">
        <v>3.6487946057</v>
      </c>
      <c r="AC35" s="484">
        <v>3.5233625088</v>
      </c>
      <c r="AD35" s="484">
        <v>2.9601671571999999</v>
      </c>
      <c r="AE35" s="484">
        <v>2.8216982601999998</v>
      </c>
      <c r="AF35" s="484">
        <v>2.7916602934000001</v>
      </c>
      <c r="AG35" s="484">
        <v>3.0593718495000002</v>
      </c>
      <c r="AH35" s="484">
        <v>3.1009523483999999</v>
      </c>
      <c r="AI35" s="484">
        <v>3.1071914861000001</v>
      </c>
      <c r="AJ35" s="484">
        <v>2.9759858332000002</v>
      </c>
      <c r="AK35" s="484">
        <v>2.9892510681000002</v>
      </c>
      <c r="AL35" s="484">
        <v>3.0439854015000001</v>
      </c>
      <c r="AM35" s="484">
        <v>3.2465394514999999</v>
      </c>
      <c r="AN35" s="484">
        <v>3.3034482214000001</v>
      </c>
      <c r="AO35" s="484">
        <v>3.3217897521999999</v>
      </c>
      <c r="AP35" s="484">
        <v>3.2781464725</v>
      </c>
      <c r="AQ35" s="484">
        <v>3.2379260413000002</v>
      </c>
      <c r="AR35" s="484">
        <v>3.1775596068</v>
      </c>
      <c r="AS35" s="484">
        <v>3.0454991672</v>
      </c>
      <c r="AT35" s="484">
        <v>2.9842283700999999</v>
      </c>
      <c r="AU35" s="484">
        <v>2.9417026611999999</v>
      </c>
      <c r="AV35" s="484">
        <v>2.9799995525999998</v>
      </c>
      <c r="AW35" s="484">
        <v>2.9277984852999999</v>
      </c>
      <c r="AX35" s="484">
        <v>2.8477608380000001</v>
      </c>
      <c r="AY35" s="484">
        <v>2.6778845115999999</v>
      </c>
      <c r="AZ35" s="484">
        <v>2.5898738699999999</v>
      </c>
      <c r="BA35" s="485">
        <v>2.5209134981000001</v>
      </c>
      <c r="BB35" s="485">
        <v>2.4634594660000002</v>
      </c>
      <c r="BC35" s="485">
        <v>2.4375163538</v>
      </c>
      <c r="BD35" s="485">
        <v>2.4355935107</v>
      </c>
      <c r="BE35" s="485">
        <v>2.5237890337</v>
      </c>
      <c r="BF35" s="485">
        <v>2.5197695541999998</v>
      </c>
      <c r="BG35" s="485">
        <v>2.4900625843999999</v>
      </c>
      <c r="BH35" s="485">
        <v>2.4110790708000001</v>
      </c>
      <c r="BI35" s="485">
        <v>2.3484097936000001</v>
      </c>
      <c r="BJ35" s="485">
        <v>2.278249395</v>
      </c>
      <c r="BK35" s="485">
        <v>2.005762351</v>
      </c>
      <c r="BL35" s="485">
        <v>2.0669652778000001</v>
      </c>
      <c r="BM35" s="485">
        <v>2.2657868681000002</v>
      </c>
      <c r="BN35" s="485">
        <v>2.9298574009</v>
      </c>
      <c r="BO35" s="485">
        <v>3.1557301578999999</v>
      </c>
      <c r="BP35" s="485">
        <v>3.2725957062000002</v>
      </c>
      <c r="BQ35" s="485">
        <v>3.0931360923</v>
      </c>
      <c r="BR35" s="485">
        <v>3.1349015933</v>
      </c>
      <c r="BS35" s="485">
        <v>3.2093943855</v>
      </c>
      <c r="BT35" s="485">
        <v>3.3730553711</v>
      </c>
      <c r="BU35" s="485">
        <v>3.4700592671999999</v>
      </c>
      <c r="BV35" s="485">
        <v>3.5572101995000001</v>
      </c>
    </row>
    <row r="36" spans="1:74" ht="11.1" customHeight="1" x14ac:dyDescent="0.2">
      <c r="A36" s="162" t="s">
        <v>1023</v>
      </c>
      <c r="B36" s="173" t="s">
        <v>1341</v>
      </c>
      <c r="C36" s="252">
        <v>99.760216107000005</v>
      </c>
      <c r="D36" s="252">
        <v>100.02384562</v>
      </c>
      <c r="E36" s="252">
        <v>100.21593827</v>
      </c>
      <c r="F36" s="252">
        <v>100.24315764000001</v>
      </c>
      <c r="G36" s="252">
        <v>100.36217889</v>
      </c>
      <c r="H36" s="252">
        <v>100.47966561</v>
      </c>
      <c r="I36" s="252">
        <v>100.59487217</v>
      </c>
      <c r="J36" s="252">
        <v>100.70984901999999</v>
      </c>
      <c r="K36" s="252">
        <v>100.82385055</v>
      </c>
      <c r="L36" s="252">
        <v>101.00244529</v>
      </c>
      <c r="M36" s="252">
        <v>101.06531978</v>
      </c>
      <c r="N36" s="252">
        <v>101.07804253</v>
      </c>
      <c r="O36" s="252">
        <v>100.75774561</v>
      </c>
      <c r="P36" s="252">
        <v>100.88231589</v>
      </c>
      <c r="Q36" s="252">
        <v>101.16888539999999</v>
      </c>
      <c r="R36" s="252">
        <v>101.98416837000001</v>
      </c>
      <c r="S36" s="252">
        <v>102.3197007</v>
      </c>
      <c r="T36" s="252">
        <v>102.54219659</v>
      </c>
      <c r="U36" s="252">
        <v>102.43581157</v>
      </c>
      <c r="V36" s="252">
        <v>102.59411797</v>
      </c>
      <c r="W36" s="252">
        <v>102.80127132</v>
      </c>
      <c r="X36" s="252">
        <v>103.15380199000001</v>
      </c>
      <c r="Y36" s="252">
        <v>103.38625144</v>
      </c>
      <c r="Z36" s="252">
        <v>103.59515003</v>
      </c>
      <c r="AA36" s="252">
        <v>103.75233057</v>
      </c>
      <c r="AB36" s="252">
        <v>103.93525289</v>
      </c>
      <c r="AC36" s="252">
        <v>104.11574978</v>
      </c>
      <c r="AD36" s="252">
        <v>104.27333588</v>
      </c>
      <c r="AE36" s="252">
        <v>104.46434591000001</v>
      </c>
      <c r="AF36" s="252">
        <v>104.66829451</v>
      </c>
      <c r="AG36" s="252">
        <v>104.89896837000001</v>
      </c>
      <c r="AH36" s="252">
        <v>105.11845412</v>
      </c>
      <c r="AI36" s="252">
        <v>105.34053843</v>
      </c>
      <c r="AJ36" s="252">
        <v>105.55901172</v>
      </c>
      <c r="AK36" s="252">
        <v>105.79095035</v>
      </c>
      <c r="AL36" s="252">
        <v>106.03014473</v>
      </c>
      <c r="AM36" s="252">
        <v>106.31185345999999</v>
      </c>
      <c r="AN36" s="252">
        <v>106.53911542</v>
      </c>
      <c r="AO36" s="252">
        <v>106.74718919999999</v>
      </c>
      <c r="AP36" s="252">
        <v>106.93118728</v>
      </c>
      <c r="AQ36" s="252">
        <v>107.10455033</v>
      </c>
      <c r="AR36" s="252">
        <v>107.26239081999999</v>
      </c>
      <c r="AS36" s="252">
        <v>107.35978394999999</v>
      </c>
      <c r="AT36" s="252">
        <v>107.52027295000001</v>
      </c>
      <c r="AU36" s="252">
        <v>107.698933</v>
      </c>
      <c r="AV36" s="252">
        <v>107.91741039999999</v>
      </c>
      <c r="AW36" s="252">
        <v>108.11617787</v>
      </c>
      <c r="AX36" s="252">
        <v>108.31688167999999</v>
      </c>
      <c r="AY36" s="252">
        <v>108.55865996</v>
      </c>
      <c r="AZ36" s="252">
        <v>108.73388288</v>
      </c>
      <c r="BA36" s="409">
        <v>108.88168855000001</v>
      </c>
      <c r="BB36" s="409">
        <v>108.94214621</v>
      </c>
      <c r="BC36" s="409">
        <v>109.08006546999999</v>
      </c>
      <c r="BD36" s="409">
        <v>109.23551557</v>
      </c>
      <c r="BE36" s="409">
        <v>109.43676221</v>
      </c>
      <c r="BF36" s="409">
        <v>109.60607469999999</v>
      </c>
      <c r="BG36" s="409">
        <v>109.77171875000001</v>
      </c>
      <c r="BH36" s="409">
        <v>110.04005573000001</v>
      </c>
      <c r="BI36" s="409">
        <v>110.11859183999999</v>
      </c>
      <c r="BJ36" s="409">
        <v>110.11368847</v>
      </c>
      <c r="BK36" s="409">
        <v>109.64465955</v>
      </c>
      <c r="BL36" s="409">
        <v>109.75839175999999</v>
      </c>
      <c r="BM36" s="409">
        <v>110.07419904</v>
      </c>
      <c r="BN36" s="409">
        <v>111.03042415</v>
      </c>
      <c r="BO36" s="409">
        <v>111.42162447</v>
      </c>
      <c r="BP36" s="409">
        <v>111.68614277</v>
      </c>
      <c r="BQ36" s="409">
        <v>111.63448013999999</v>
      </c>
      <c r="BR36" s="409">
        <v>111.78775858</v>
      </c>
      <c r="BS36" s="409">
        <v>111.95647916999999</v>
      </c>
      <c r="BT36" s="409">
        <v>112.19426657</v>
      </c>
      <c r="BU36" s="409">
        <v>112.35365299</v>
      </c>
      <c r="BV36" s="409">
        <v>112.4882631</v>
      </c>
    </row>
    <row r="37" spans="1:74" ht="11.1" customHeight="1" x14ac:dyDescent="0.2">
      <c r="A37" s="162" t="s">
        <v>1024</v>
      </c>
      <c r="B37" s="173" t="s">
        <v>1022</v>
      </c>
      <c r="C37" s="484">
        <v>2.6549878655999999</v>
      </c>
      <c r="D37" s="484">
        <v>2.7513102508</v>
      </c>
      <c r="E37" s="484">
        <v>2.8038605448</v>
      </c>
      <c r="F37" s="484">
        <v>2.8193977853000001</v>
      </c>
      <c r="G37" s="484">
        <v>2.7801101254999998</v>
      </c>
      <c r="H37" s="484">
        <v>2.6928047101999999</v>
      </c>
      <c r="I37" s="484">
        <v>2.4770186825999998</v>
      </c>
      <c r="J37" s="484">
        <v>2.3557638829999998</v>
      </c>
      <c r="K37" s="484">
        <v>2.2477223358999998</v>
      </c>
      <c r="L37" s="484">
        <v>2.2984173753000001</v>
      </c>
      <c r="M37" s="484">
        <v>2.1070788027999998</v>
      </c>
      <c r="N37" s="484">
        <v>1.8207039624000001</v>
      </c>
      <c r="O37" s="484">
        <v>0.99992716972999995</v>
      </c>
      <c r="P37" s="484">
        <v>0.85826560654999995</v>
      </c>
      <c r="Q37" s="484">
        <v>0.95089378068999997</v>
      </c>
      <c r="R37" s="484">
        <v>1.7367876025</v>
      </c>
      <c r="S37" s="484">
        <v>1.9504576567</v>
      </c>
      <c r="T37" s="484">
        <v>2.0526849573999999</v>
      </c>
      <c r="U37" s="484">
        <v>1.8300529220999999</v>
      </c>
      <c r="V37" s="484">
        <v>1.8709877626</v>
      </c>
      <c r="W37" s="484">
        <v>1.9612628937000001</v>
      </c>
      <c r="X37" s="484">
        <v>2.1300045671999999</v>
      </c>
      <c r="Y37" s="484">
        <v>2.2964669433</v>
      </c>
      <c r="Z37" s="484">
        <v>2.4902614242999999</v>
      </c>
      <c r="AA37" s="484">
        <v>2.9720642751000002</v>
      </c>
      <c r="AB37" s="484">
        <v>3.0262360475999999</v>
      </c>
      <c r="AC37" s="484">
        <v>2.9128168905999998</v>
      </c>
      <c r="AD37" s="484">
        <v>2.2446302645</v>
      </c>
      <c r="AE37" s="484">
        <v>2.0960237346000001</v>
      </c>
      <c r="AF37" s="484">
        <v>2.0733883132000002</v>
      </c>
      <c r="AG37" s="484">
        <v>2.4045856324999999</v>
      </c>
      <c r="AH37" s="484">
        <v>2.4605076733</v>
      </c>
      <c r="AI37" s="484">
        <v>2.4700736424</v>
      </c>
      <c r="AJ37" s="484">
        <v>2.3316733635000002</v>
      </c>
      <c r="AK37" s="484">
        <v>2.3259368417999999</v>
      </c>
      <c r="AL37" s="484">
        <v>2.3504910206999998</v>
      </c>
      <c r="AM37" s="484">
        <v>2.4669545955999999</v>
      </c>
      <c r="AN37" s="484">
        <v>2.5052736728</v>
      </c>
      <c r="AO37" s="484">
        <v>2.5274172496</v>
      </c>
      <c r="AP37" s="484">
        <v>2.5489271820999999</v>
      </c>
      <c r="AQ37" s="484">
        <v>2.5273737129999998</v>
      </c>
      <c r="AR37" s="484">
        <v>2.4783974157999999</v>
      </c>
      <c r="AS37" s="484">
        <v>2.3458911084</v>
      </c>
      <c r="AT37" s="484">
        <v>2.2848688621000002</v>
      </c>
      <c r="AU37" s="484">
        <v>2.238829049</v>
      </c>
      <c r="AV37" s="484">
        <v>2.2341992861</v>
      </c>
      <c r="AW37" s="484">
        <v>2.1979455827000001</v>
      </c>
      <c r="AX37" s="484">
        <v>2.1566856779000001</v>
      </c>
      <c r="AY37" s="484">
        <v>2.1134110887999999</v>
      </c>
      <c r="AZ37" s="484">
        <v>2.0600578931000002</v>
      </c>
      <c r="BA37" s="485">
        <v>1.9995836598000001</v>
      </c>
      <c r="BB37" s="485">
        <v>1.8806103033999999</v>
      </c>
      <c r="BC37" s="485">
        <v>1.8444735923</v>
      </c>
      <c r="BD37" s="485">
        <v>1.8395308358</v>
      </c>
      <c r="BE37" s="485">
        <v>1.9345961699000001</v>
      </c>
      <c r="BF37" s="485">
        <v>1.9399148642999999</v>
      </c>
      <c r="BG37" s="485">
        <v>1.9246112134</v>
      </c>
      <c r="BH37" s="485">
        <v>1.9669164738</v>
      </c>
      <c r="BI37" s="485">
        <v>1.8520946739999999</v>
      </c>
      <c r="BJ37" s="485">
        <v>1.6588427970999999</v>
      </c>
      <c r="BK37" s="485">
        <v>1.0003804328000001</v>
      </c>
      <c r="BL37" s="485">
        <v>0.94221677624</v>
      </c>
      <c r="BM37" s="485">
        <v>1.0952351146999999</v>
      </c>
      <c r="BN37" s="485">
        <v>1.9168687373</v>
      </c>
      <c r="BO37" s="485">
        <v>2.1466424551999999</v>
      </c>
      <c r="BP37" s="485">
        <v>2.2434344561000001</v>
      </c>
      <c r="BQ37" s="485">
        <v>2.0082081056000001</v>
      </c>
      <c r="BR37" s="485">
        <v>1.9904771549</v>
      </c>
      <c r="BS37" s="485">
        <v>1.9902762329000001</v>
      </c>
      <c r="BT37" s="485">
        <v>1.9576606249999999</v>
      </c>
      <c r="BU37" s="485">
        <v>2.0296855586000002</v>
      </c>
      <c r="BV37" s="485">
        <v>2.1564754217000002</v>
      </c>
    </row>
    <row r="38" spans="1:74" ht="11.1" customHeight="1" x14ac:dyDescent="0.2">
      <c r="A38" s="162" t="s">
        <v>1025</v>
      </c>
      <c r="B38" s="173" t="s">
        <v>1342</v>
      </c>
      <c r="C38" s="252">
        <v>99.780879662000004</v>
      </c>
      <c r="D38" s="252">
        <v>99.997026757</v>
      </c>
      <c r="E38" s="252">
        <v>100.22209358000001</v>
      </c>
      <c r="F38" s="252">
        <v>100.44601713</v>
      </c>
      <c r="G38" s="252">
        <v>100.69647067</v>
      </c>
      <c r="H38" s="252">
        <v>100.96339118</v>
      </c>
      <c r="I38" s="252">
        <v>101.27046669000001</v>
      </c>
      <c r="J38" s="252">
        <v>101.55255514</v>
      </c>
      <c r="K38" s="252">
        <v>101.83334456999999</v>
      </c>
      <c r="L38" s="252">
        <v>102.1340835</v>
      </c>
      <c r="M38" s="252">
        <v>102.39633845</v>
      </c>
      <c r="N38" s="252">
        <v>102.64135795999999</v>
      </c>
      <c r="O38" s="252">
        <v>102.71214851000001</v>
      </c>
      <c r="P38" s="252">
        <v>103.04044229</v>
      </c>
      <c r="Q38" s="252">
        <v>103.46924577999999</v>
      </c>
      <c r="R38" s="252">
        <v>104.23669064000001</v>
      </c>
      <c r="S38" s="252">
        <v>104.6879148</v>
      </c>
      <c r="T38" s="252">
        <v>105.06104993</v>
      </c>
      <c r="U38" s="252">
        <v>105.23243522</v>
      </c>
      <c r="V38" s="252">
        <v>105.54213789000001</v>
      </c>
      <c r="W38" s="252">
        <v>105.86649713</v>
      </c>
      <c r="X38" s="252">
        <v>106.25087289</v>
      </c>
      <c r="Y38" s="252">
        <v>106.57052530999999</v>
      </c>
      <c r="Z38" s="252">
        <v>106.87081434</v>
      </c>
      <c r="AA38" s="252">
        <v>107.10942102</v>
      </c>
      <c r="AB38" s="252">
        <v>107.40272249</v>
      </c>
      <c r="AC38" s="252">
        <v>107.70839977999999</v>
      </c>
      <c r="AD38" s="252">
        <v>108.02353085</v>
      </c>
      <c r="AE38" s="252">
        <v>108.35615132</v>
      </c>
      <c r="AF38" s="252">
        <v>108.70333915000001</v>
      </c>
      <c r="AG38" s="252">
        <v>109.09921856</v>
      </c>
      <c r="AH38" s="252">
        <v>109.44994794</v>
      </c>
      <c r="AI38" s="252">
        <v>109.78965150000001</v>
      </c>
      <c r="AJ38" s="252">
        <v>110.05594517</v>
      </c>
      <c r="AK38" s="252">
        <v>110.42038519</v>
      </c>
      <c r="AL38" s="252">
        <v>110.82058747000001</v>
      </c>
      <c r="AM38" s="252">
        <v>111.37231997000001</v>
      </c>
      <c r="AN38" s="252">
        <v>111.7572208</v>
      </c>
      <c r="AO38" s="252">
        <v>112.09105794</v>
      </c>
      <c r="AP38" s="252">
        <v>112.30529688</v>
      </c>
      <c r="AQ38" s="252">
        <v>112.58840747000001</v>
      </c>
      <c r="AR38" s="252">
        <v>112.87185522999999</v>
      </c>
      <c r="AS38" s="252">
        <v>113.13924394999999</v>
      </c>
      <c r="AT38" s="252">
        <v>113.43566318000001</v>
      </c>
      <c r="AU38" s="252">
        <v>113.74471672</v>
      </c>
      <c r="AV38" s="252">
        <v>114.10757888000001</v>
      </c>
      <c r="AW38" s="252">
        <v>114.41102032000001</v>
      </c>
      <c r="AX38" s="252">
        <v>114.69621535</v>
      </c>
      <c r="AY38" s="252">
        <v>114.94480654</v>
      </c>
      <c r="AZ38" s="252">
        <v>115.20727681</v>
      </c>
      <c r="BA38" s="409">
        <v>115.46526874</v>
      </c>
      <c r="BB38" s="409">
        <v>115.68652016</v>
      </c>
      <c r="BC38" s="409">
        <v>115.95975202</v>
      </c>
      <c r="BD38" s="409">
        <v>116.25270217000001</v>
      </c>
      <c r="BE38" s="409">
        <v>116.62060434</v>
      </c>
      <c r="BF38" s="409">
        <v>116.91156574</v>
      </c>
      <c r="BG38" s="409">
        <v>117.18082012000001</v>
      </c>
      <c r="BH38" s="409">
        <v>117.33325567999999</v>
      </c>
      <c r="BI38" s="409">
        <v>117.63042985</v>
      </c>
      <c r="BJ38" s="409">
        <v>117.97723083</v>
      </c>
      <c r="BK38" s="409">
        <v>118.34049044</v>
      </c>
      <c r="BL38" s="409">
        <v>118.81142121000001</v>
      </c>
      <c r="BM38" s="409">
        <v>119.35685495</v>
      </c>
      <c r="BN38" s="409">
        <v>120.18061702</v>
      </c>
      <c r="BO38" s="409">
        <v>120.72218767</v>
      </c>
      <c r="BP38" s="409">
        <v>121.18539228</v>
      </c>
      <c r="BQ38" s="409">
        <v>121.42126175</v>
      </c>
      <c r="BR38" s="409">
        <v>121.83946107</v>
      </c>
      <c r="BS38" s="409">
        <v>122.29102115000001</v>
      </c>
      <c r="BT38" s="409">
        <v>122.8632624</v>
      </c>
      <c r="BU38" s="409">
        <v>123.31605371000001</v>
      </c>
      <c r="BV38" s="409">
        <v>123.73671548</v>
      </c>
    </row>
    <row r="39" spans="1:74" ht="11.1" customHeight="1" x14ac:dyDescent="0.2">
      <c r="A39" s="162" t="s">
        <v>1026</v>
      </c>
      <c r="B39" s="173" t="s">
        <v>1022</v>
      </c>
      <c r="C39" s="484">
        <v>3.5320686824999998</v>
      </c>
      <c r="D39" s="484">
        <v>3.4611830924000002</v>
      </c>
      <c r="E39" s="484">
        <v>3.3801177352999998</v>
      </c>
      <c r="F39" s="484">
        <v>3.2418546459000002</v>
      </c>
      <c r="G39" s="484">
        <v>3.1762682628999999</v>
      </c>
      <c r="H39" s="484">
        <v>3.135766287</v>
      </c>
      <c r="I39" s="484">
        <v>3.1618796911999998</v>
      </c>
      <c r="J39" s="484">
        <v>3.1394929058000001</v>
      </c>
      <c r="K39" s="484">
        <v>3.1105628213999998</v>
      </c>
      <c r="L39" s="484">
        <v>3.0442442446000002</v>
      </c>
      <c r="M39" s="484">
        <v>3.0256289132999998</v>
      </c>
      <c r="N39" s="484">
        <v>3.0235390953999999</v>
      </c>
      <c r="O39" s="484">
        <v>2.9377059540000001</v>
      </c>
      <c r="P39" s="484">
        <v>3.0435060210999998</v>
      </c>
      <c r="Q39" s="484">
        <v>3.2399564621999999</v>
      </c>
      <c r="R39" s="484">
        <v>3.7738415232000002</v>
      </c>
      <c r="S39" s="484">
        <v>3.9638371729999999</v>
      </c>
      <c r="T39" s="484">
        <v>4.0585589564999998</v>
      </c>
      <c r="U39" s="484">
        <v>3.9122645185999998</v>
      </c>
      <c r="V39" s="484">
        <v>3.9285892317000002</v>
      </c>
      <c r="W39" s="484">
        <v>3.9605421757000001</v>
      </c>
      <c r="X39" s="484">
        <v>4.0307694025999998</v>
      </c>
      <c r="Y39" s="484">
        <v>4.0765001158</v>
      </c>
      <c r="Z39" s="484">
        <v>4.1206161499</v>
      </c>
      <c r="AA39" s="484">
        <v>4.2811610694000004</v>
      </c>
      <c r="AB39" s="484">
        <v>4.2335612126999997</v>
      </c>
      <c r="AC39" s="484">
        <v>4.0970183608999999</v>
      </c>
      <c r="AD39" s="484">
        <v>3.6329244444</v>
      </c>
      <c r="AE39" s="484">
        <v>3.5039732410000002</v>
      </c>
      <c r="AF39" s="484">
        <v>3.4668311631000002</v>
      </c>
      <c r="AG39" s="484">
        <v>3.6745166343000002</v>
      </c>
      <c r="AH39" s="484">
        <v>3.7026064887999999</v>
      </c>
      <c r="AI39" s="484">
        <v>3.7057562885999999</v>
      </c>
      <c r="AJ39" s="484">
        <v>3.5812150790000001</v>
      </c>
      <c r="AK39" s="484">
        <v>3.6124996763000001</v>
      </c>
      <c r="AL39" s="484">
        <v>3.6958389042999999</v>
      </c>
      <c r="AM39" s="484">
        <v>3.9799477065</v>
      </c>
      <c r="AN39" s="484">
        <v>4.0543649343999997</v>
      </c>
      <c r="AO39" s="484">
        <v>4.0690031343999999</v>
      </c>
      <c r="AP39" s="484">
        <v>3.9637345638000001</v>
      </c>
      <c r="AQ39" s="484">
        <v>3.9058752989999999</v>
      </c>
      <c r="AR39" s="484">
        <v>3.8347635942</v>
      </c>
      <c r="AS39" s="484">
        <v>3.7030745400999998</v>
      </c>
      <c r="AT39" s="484">
        <v>3.6415871503999999</v>
      </c>
      <c r="AU39" s="484">
        <v>3.6024025600999998</v>
      </c>
      <c r="AV39" s="484">
        <v>3.6814310260999998</v>
      </c>
      <c r="AW39" s="484">
        <v>3.6140384116000002</v>
      </c>
      <c r="AX39" s="484">
        <v>3.4972092926</v>
      </c>
      <c r="AY39" s="484">
        <v>3.2076970087999999</v>
      </c>
      <c r="AZ39" s="484">
        <v>3.0870989671000002</v>
      </c>
      <c r="BA39" s="485">
        <v>3.0102408381000001</v>
      </c>
      <c r="BB39" s="485">
        <v>3.0107424752999998</v>
      </c>
      <c r="BC39" s="485">
        <v>2.9943975787000001</v>
      </c>
      <c r="BD39" s="485">
        <v>2.9952966859000001</v>
      </c>
      <c r="BE39" s="485">
        <v>3.0770582107000002</v>
      </c>
      <c r="BF39" s="485">
        <v>3.0642061496999999</v>
      </c>
      <c r="BG39" s="485">
        <v>3.0208905506999999</v>
      </c>
      <c r="BH39" s="485">
        <v>2.8268734015999999</v>
      </c>
      <c r="BI39" s="485">
        <v>2.8138980951999999</v>
      </c>
      <c r="BJ39" s="485">
        <v>2.8606135509000001</v>
      </c>
      <c r="BK39" s="485">
        <v>2.9541864459</v>
      </c>
      <c r="BL39" s="485">
        <v>3.1283999552999999</v>
      </c>
      <c r="BM39" s="485">
        <v>3.3703521861999999</v>
      </c>
      <c r="BN39" s="485">
        <v>3.8847195455999999</v>
      </c>
      <c r="BO39" s="485">
        <v>4.1069729534999997</v>
      </c>
      <c r="BP39" s="485">
        <v>4.2430756621999999</v>
      </c>
      <c r="BQ39" s="485">
        <v>4.1164744749000004</v>
      </c>
      <c r="BR39" s="485">
        <v>4.2150622958000001</v>
      </c>
      <c r="BS39" s="485">
        <v>4.3609534636999996</v>
      </c>
      <c r="BT39" s="485">
        <v>4.7130770301</v>
      </c>
      <c r="BU39" s="485">
        <v>4.8334634766000004</v>
      </c>
      <c r="BV39" s="485">
        <v>4.8818611954</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4" t="s">
        <v>1054</v>
      </c>
      <c r="AY41" s="153"/>
      <c r="AZ41" s="153"/>
      <c r="BA41" s="153"/>
      <c r="BB41" s="153"/>
      <c r="BC41" s="153"/>
      <c r="BD41" s="153"/>
      <c r="BE41" s="153"/>
      <c r="BF41" s="153"/>
      <c r="BG41" s="153"/>
      <c r="BH41" s="153"/>
      <c r="BI41" s="153"/>
      <c r="BJ41" s="153"/>
    </row>
    <row r="42" spans="1:74" ht="11.1" customHeight="1" x14ac:dyDescent="0.2">
      <c r="A42" s="162" t="s">
        <v>1055</v>
      </c>
      <c r="B42" s="173" t="s">
        <v>1343</v>
      </c>
      <c r="C42" s="252">
        <v>99.390440644999998</v>
      </c>
      <c r="D42" s="252">
        <v>100.10709584</v>
      </c>
      <c r="E42" s="252">
        <v>100.50246352000001</v>
      </c>
      <c r="F42" s="252">
        <v>99.794054123999999</v>
      </c>
      <c r="G42" s="252">
        <v>100.13371397</v>
      </c>
      <c r="H42" s="252">
        <v>100.73895348000001</v>
      </c>
      <c r="I42" s="252">
        <v>102.19885216</v>
      </c>
      <c r="J42" s="252">
        <v>102.89344138</v>
      </c>
      <c r="K42" s="252">
        <v>103.41180065</v>
      </c>
      <c r="L42" s="252">
        <v>103.47935602</v>
      </c>
      <c r="M42" s="252">
        <v>103.85118584999999</v>
      </c>
      <c r="N42" s="252">
        <v>104.25271619999999</v>
      </c>
      <c r="O42" s="252">
        <v>105.20407689</v>
      </c>
      <c r="P42" s="252">
        <v>105.27491089</v>
      </c>
      <c r="Q42" s="252">
        <v>104.98534803</v>
      </c>
      <c r="R42" s="252">
        <v>103.58711967000001</v>
      </c>
      <c r="S42" s="252">
        <v>103.13796458</v>
      </c>
      <c r="T42" s="252">
        <v>102.8896141</v>
      </c>
      <c r="U42" s="252">
        <v>102.8172982</v>
      </c>
      <c r="V42" s="252">
        <v>102.98913450000001</v>
      </c>
      <c r="W42" s="252">
        <v>103.38035296</v>
      </c>
      <c r="X42" s="252">
        <v>104.54632599999999</v>
      </c>
      <c r="Y42" s="252">
        <v>104.95977944000001</v>
      </c>
      <c r="Z42" s="252">
        <v>105.1760857</v>
      </c>
      <c r="AA42" s="252">
        <v>105.15026229</v>
      </c>
      <c r="AB42" s="252">
        <v>105.00601107999999</v>
      </c>
      <c r="AC42" s="252">
        <v>104.69834956</v>
      </c>
      <c r="AD42" s="252">
        <v>104.02379295</v>
      </c>
      <c r="AE42" s="252">
        <v>103.54192442</v>
      </c>
      <c r="AF42" s="252">
        <v>103.04925918000001</v>
      </c>
      <c r="AG42" s="252">
        <v>102.24823757999999</v>
      </c>
      <c r="AH42" s="252">
        <v>101.95714867</v>
      </c>
      <c r="AI42" s="252">
        <v>101.8784328</v>
      </c>
      <c r="AJ42" s="252">
        <v>102.60417183</v>
      </c>
      <c r="AK42" s="252">
        <v>102.50614062</v>
      </c>
      <c r="AL42" s="252">
        <v>102.17642105</v>
      </c>
      <c r="AM42" s="252">
        <v>100.75761</v>
      </c>
      <c r="AN42" s="252">
        <v>100.60756601</v>
      </c>
      <c r="AO42" s="252">
        <v>100.86888598</v>
      </c>
      <c r="AP42" s="252">
        <v>101.97585328</v>
      </c>
      <c r="AQ42" s="252">
        <v>102.73418864</v>
      </c>
      <c r="AR42" s="252">
        <v>103.57817543</v>
      </c>
      <c r="AS42" s="252">
        <v>104.91655993000001</v>
      </c>
      <c r="AT42" s="252">
        <v>105.62528989</v>
      </c>
      <c r="AU42" s="252">
        <v>106.1131116</v>
      </c>
      <c r="AV42" s="252">
        <v>106.3854566</v>
      </c>
      <c r="AW42" s="252">
        <v>106.42738812</v>
      </c>
      <c r="AX42" s="252">
        <v>106.24433771</v>
      </c>
      <c r="AY42" s="252">
        <v>105.42676831</v>
      </c>
      <c r="AZ42" s="252">
        <v>105.10090683999999</v>
      </c>
      <c r="BA42" s="409">
        <v>104.85721623000001</v>
      </c>
      <c r="BB42" s="409">
        <v>104.84358204</v>
      </c>
      <c r="BC42" s="409">
        <v>104.65331899</v>
      </c>
      <c r="BD42" s="409">
        <v>104.43431262999999</v>
      </c>
      <c r="BE42" s="409">
        <v>104.1345716</v>
      </c>
      <c r="BF42" s="409">
        <v>103.89707215999999</v>
      </c>
      <c r="BG42" s="409">
        <v>103.66982294</v>
      </c>
      <c r="BH42" s="409">
        <v>103.47086272</v>
      </c>
      <c r="BI42" s="409">
        <v>103.25058488000001</v>
      </c>
      <c r="BJ42" s="409">
        <v>103.02702816999999</v>
      </c>
      <c r="BK42" s="409">
        <v>102.76657277</v>
      </c>
      <c r="BL42" s="409">
        <v>102.56167324</v>
      </c>
      <c r="BM42" s="409">
        <v>102.37870975</v>
      </c>
      <c r="BN42" s="409">
        <v>102.27087103</v>
      </c>
      <c r="BO42" s="409">
        <v>102.09188804999999</v>
      </c>
      <c r="BP42" s="409">
        <v>101.89494955000001</v>
      </c>
      <c r="BQ42" s="409">
        <v>101.6437624</v>
      </c>
      <c r="BR42" s="409">
        <v>101.43813271</v>
      </c>
      <c r="BS42" s="409">
        <v>101.24176735</v>
      </c>
      <c r="BT42" s="409">
        <v>101.04869948</v>
      </c>
      <c r="BU42" s="409">
        <v>100.87533793</v>
      </c>
      <c r="BV42" s="409">
        <v>100.71571584</v>
      </c>
    </row>
    <row r="43" spans="1:74" ht="11.1" customHeight="1" x14ac:dyDescent="0.2">
      <c r="A43" s="162" t="s">
        <v>1056</v>
      </c>
      <c r="B43" s="477" t="s">
        <v>12</v>
      </c>
      <c r="C43" s="478">
        <v>5.9834190255999999</v>
      </c>
      <c r="D43" s="478">
        <v>6.5885881556000001</v>
      </c>
      <c r="E43" s="478">
        <v>7.0210183046000001</v>
      </c>
      <c r="F43" s="478">
        <v>6.8482651711000004</v>
      </c>
      <c r="G43" s="478">
        <v>7.2655194495000002</v>
      </c>
      <c r="H43" s="478">
        <v>7.8367915257999998</v>
      </c>
      <c r="I43" s="478">
        <v>9.4308673712999997</v>
      </c>
      <c r="J43" s="478">
        <v>9.6479183674000009</v>
      </c>
      <c r="K43" s="478">
        <v>9.3645643491000001</v>
      </c>
      <c r="L43" s="478">
        <v>7.9289375034000003</v>
      </c>
      <c r="M43" s="478">
        <v>7.1952965759999996</v>
      </c>
      <c r="N43" s="478">
        <v>6.4880555376000002</v>
      </c>
      <c r="O43" s="478">
        <v>5.8492911474999998</v>
      </c>
      <c r="P43" s="478">
        <v>5.1622864632000001</v>
      </c>
      <c r="Q43" s="478">
        <v>4.4604722702000004</v>
      </c>
      <c r="R43" s="478">
        <v>3.8008933337999999</v>
      </c>
      <c r="S43" s="478">
        <v>3.0002388721000002</v>
      </c>
      <c r="T43" s="478">
        <v>2.1348848174000001</v>
      </c>
      <c r="U43" s="478">
        <v>0.60513991540000001</v>
      </c>
      <c r="V43" s="478">
        <v>9.3002157754999995E-2</v>
      </c>
      <c r="W43" s="478">
        <v>-3.0410163862999998E-2</v>
      </c>
      <c r="X43" s="478">
        <v>1.0310945361999999</v>
      </c>
      <c r="Y43" s="478">
        <v>1.0674828394</v>
      </c>
      <c r="Z43" s="478">
        <v>0.88570306351999994</v>
      </c>
      <c r="AA43" s="478">
        <v>-5.1152580713000002E-2</v>
      </c>
      <c r="AB43" s="478">
        <v>-0.25542630687000001</v>
      </c>
      <c r="AC43" s="478">
        <v>-0.27337002860999998</v>
      </c>
      <c r="AD43" s="478">
        <v>0.42155170784000001</v>
      </c>
      <c r="AE43" s="478">
        <v>0.39166939433999998</v>
      </c>
      <c r="AF43" s="478">
        <v>0.15516151187999999</v>
      </c>
      <c r="AG43" s="478">
        <v>-0.55346778533999996</v>
      </c>
      <c r="AH43" s="478">
        <v>-1.0020336969999999</v>
      </c>
      <c r="AI43" s="478">
        <v>-1.452810052</v>
      </c>
      <c r="AJ43" s="478">
        <v>-1.8576971995</v>
      </c>
      <c r="AK43" s="478">
        <v>-2.3376943294000001</v>
      </c>
      <c r="AL43" s="478">
        <v>-2.8520405844000001</v>
      </c>
      <c r="AM43" s="478">
        <v>-4.1775000775000004</v>
      </c>
      <c r="AN43" s="478">
        <v>-4.1887554972999999</v>
      </c>
      <c r="AO43" s="478">
        <v>-3.6576159896</v>
      </c>
      <c r="AP43" s="478">
        <v>-1.9687223596000001</v>
      </c>
      <c r="AQ43" s="478">
        <v>-0.78010505010999998</v>
      </c>
      <c r="AR43" s="478">
        <v>0.51326545694000003</v>
      </c>
      <c r="AS43" s="478">
        <v>2.6096511873999999</v>
      </c>
      <c r="AT43" s="478">
        <v>3.5977283315999999</v>
      </c>
      <c r="AU43" s="478">
        <v>4.1565998690999999</v>
      </c>
      <c r="AV43" s="478">
        <v>3.6853128896</v>
      </c>
      <c r="AW43" s="478">
        <v>3.8253781383000001</v>
      </c>
      <c r="AX43" s="478">
        <v>3.9812675147999999</v>
      </c>
      <c r="AY43" s="478">
        <v>4.6340502821999996</v>
      </c>
      <c r="AZ43" s="478">
        <v>4.4662056755000004</v>
      </c>
      <c r="BA43" s="479">
        <v>3.9539747104999998</v>
      </c>
      <c r="BB43" s="479">
        <v>2.8121645186999999</v>
      </c>
      <c r="BC43" s="479">
        <v>1.8680542236</v>
      </c>
      <c r="BD43" s="479">
        <v>0.82656138060999995</v>
      </c>
      <c r="BE43" s="479">
        <v>-0.74534308912000002</v>
      </c>
      <c r="BF43" s="479">
        <v>-1.6361779813999999</v>
      </c>
      <c r="BG43" s="479">
        <v>-2.3025322894000002</v>
      </c>
      <c r="BH43" s="479">
        <v>-2.7396544332000001</v>
      </c>
      <c r="BI43" s="479">
        <v>-2.9849489854</v>
      </c>
      <c r="BJ43" s="479">
        <v>-3.0282174109</v>
      </c>
      <c r="BK43" s="479">
        <v>-2.5232638611999998</v>
      </c>
      <c r="BL43" s="479">
        <v>-2.4159958940999999</v>
      </c>
      <c r="BM43" s="479">
        <v>-2.3636966183000001</v>
      </c>
      <c r="BN43" s="479">
        <v>-2.4538564558</v>
      </c>
      <c r="BO43" s="479">
        <v>-2.4475391302</v>
      </c>
      <c r="BP43" s="479">
        <v>-2.4315409483999999</v>
      </c>
      <c r="BQ43" s="479">
        <v>-2.3919138104000002</v>
      </c>
      <c r="BR43" s="479">
        <v>-2.3667071631000001</v>
      </c>
      <c r="BS43" s="479">
        <v>-2.3421045016000002</v>
      </c>
      <c r="BT43" s="479">
        <v>-2.3409133519999998</v>
      </c>
      <c r="BU43" s="479">
        <v>-2.3004682769999998</v>
      </c>
      <c r="BV43" s="479">
        <v>-2.2434038712</v>
      </c>
    </row>
    <row r="44" spans="1:74" ht="11.1" customHeight="1" x14ac:dyDescent="0.2"/>
    <row r="45" spans="1:74" ht="12.75" x14ac:dyDescent="0.2">
      <c r="B45" s="781" t="s">
        <v>1003</v>
      </c>
      <c r="C45" s="782"/>
      <c r="D45" s="782"/>
      <c r="E45" s="782"/>
      <c r="F45" s="782"/>
      <c r="G45" s="782"/>
      <c r="H45" s="782"/>
      <c r="I45" s="782"/>
      <c r="J45" s="782"/>
      <c r="K45" s="782"/>
      <c r="L45" s="782"/>
      <c r="M45" s="782"/>
      <c r="N45" s="782"/>
      <c r="O45" s="782"/>
      <c r="P45" s="782"/>
      <c r="Q45" s="782"/>
    </row>
    <row r="46" spans="1:74" ht="12.75" customHeight="1" x14ac:dyDescent="0.2">
      <c r="B46" s="814" t="s">
        <v>797</v>
      </c>
      <c r="C46" s="804"/>
      <c r="D46" s="804"/>
      <c r="E46" s="804"/>
      <c r="F46" s="804"/>
      <c r="G46" s="804"/>
      <c r="H46" s="804"/>
      <c r="I46" s="804"/>
      <c r="J46" s="804"/>
      <c r="K46" s="804"/>
      <c r="L46" s="804"/>
      <c r="M46" s="804"/>
      <c r="N46" s="804"/>
      <c r="O46" s="804"/>
      <c r="P46" s="804"/>
      <c r="Q46" s="800"/>
    </row>
    <row r="47" spans="1:74" ht="12.75" customHeight="1" x14ac:dyDescent="0.2">
      <c r="B47" s="814" t="s">
        <v>1233</v>
      </c>
      <c r="C47" s="800"/>
      <c r="D47" s="800"/>
      <c r="E47" s="800"/>
      <c r="F47" s="800"/>
      <c r="G47" s="800"/>
      <c r="H47" s="800"/>
      <c r="I47" s="800"/>
      <c r="J47" s="800"/>
      <c r="K47" s="800"/>
      <c r="L47" s="800"/>
      <c r="M47" s="800"/>
      <c r="N47" s="800"/>
      <c r="O47" s="800"/>
      <c r="P47" s="800"/>
      <c r="Q47" s="800"/>
    </row>
    <row r="48" spans="1:74" ht="12.75" customHeight="1" x14ac:dyDescent="0.2">
      <c r="B48" s="814" t="s">
        <v>1234</v>
      </c>
      <c r="C48" s="800"/>
      <c r="D48" s="800"/>
      <c r="E48" s="800"/>
      <c r="F48" s="800"/>
      <c r="G48" s="800"/>
      <c r="H48" s="800"/>
      <c r="I48" s="800"/>
      <c r="J48" s="800"/>
      <c r="K48" s="800"/>
      <c r="L48" s="800"/>
      <c r="M48" s="800"/>
      <c r="N48" s="800"/>
      <c r="O48" s="800"/>
      <c r="P48" s="800"/>
      <c r="Q48" s="800"/>
    </row>
    <row r="49" spans="2:17" ht="23.85" customHeight="1" x14ac:dyDescent="0.2">
      <c r="B49" s="815" t="s">
        <v>1339</v>
      </c>
      <c r="C49" s="815"/>
      <c r="D49" s="815"/>
      <c r="E49" s="815"/>
      <c r="F49" s="815"/>
      <c r="G49" s="815"/>
      <c r="H49" s="815"/>
      <c r="I49" s="815"/>
      <c r="J49" s="815"/>
      <c r="K49" s="815"/>
      <c r="L49" s="815"/>
      <c r="M49" s="815"/>
      <c r="N49" s="815"/>
      <c r="O49" s="815"/>
      <c r="P49" s="815"/>
      <c r="Q49" s="815"/>
    </row>
    <row r="50" spans="2:17" ht="12.75" x14ac:dyDescent="0.2">
      <c r="B50" s="803" t="s">
        <v>1028</v>
      </c>
      <c r="C50" s="804"/>
      <c r="D50" s="804"/>
      <c r="E50" s="804"/>
      <c r="F50" s="804"/>
      <c r="G50" s="804"/>
      <c r="H50" s="804"/>
      <c r="I50" s="804"/>
      <c r="J50" s="804"/>
      <c r="K50" s="804"/>
      <c r="L50" s="804"/>
      <c r="M50" s="804"/>
      <c r="N50" s="804"/>
      <c r="O50" s="804"/>
      <c r="P50" s="804"/>
      <c r="Q50" s="800"/>
    </row>
    <row r="51" spans="2:17" ht="14.85" customHeight="1" x14ac:dyDescent="0.2">
      <c r="B51" s="817" t="s">
        <v>1050</v>
      </c>
      <c r="C51" s="800"/>
      <c r="D51" s="800"/>
      <c r="E51" s="800"/>
      <c r="F51" s="800"/>
      <c r="G51" s="800"/>
      <c r="H51" s="800"/>
      <c r="I51" s="800"/>
      <c r="J51" s="800"/>
      <c r="K51" s="800"/>
      <c r="L51" s="800"/>
      <c r="M51" s="800"/>
      <c r="N51" s="800"/>
      <c r="O51" s="800"/>
      <c r="P51" s="800"/>
      <c r="Q51" s="800"/>
    </row>
    <row r="52" spans="2:17" ht="12.75" x14ac:dyDescent="0.2">
      <c r="B52" s="798" t="s">
        <v>1032</v>
      </c>
      <c r="C52" s="799"/>
      <c r="D52" s="799"/>
      <c r="E52" s="799"/>
      <c r="F52" s="799"/>
      <c r="G52" s="799"/>
      <c r="H52" s="799"/>
      <c r="I52" s="799"/>
      <c r="J52" s="799"/>
      <c r="K52" s="799"/>
      <c r="L52" s="799"/>
      <c r="M52" s="799"/>
      <c r="N52" s="799"/>
      <c r="O52" s="799"/>
      <c r="P52" s="799"/>
      <c r="Q52" s="800"/>
    </row>
    <row r="53" spans="2:17" ht="13.35" customHeight="1" x14ac:dyDescent="0.2">
      <c r="B53" s="812" t="s">
        <v>1129</v>
      </c>
      <c r="C53" s="800"/>
      <c r="D53" s="800"/>
      <c r="E53" s="800"/>
      <c r="F53" s="800"/>
      <c r="G53" s="800"/>
      <c r="H53" s="800"/>
      <c r="I53" s="800"/>
      <c r="J53" s="800"/>
      <c r="K53" s="800"/>
      <c r="L53" s="800"/>
      <c r="M53" s="800"/>
      <c r="N53" s="800"/>
      <c r="O53" s="800"/>
      <c r="P53" s="800"/>
      <c r="Q53" s="800"/>
    </row>
  </sheetData>
  <mergeCells count="17">
    <mergeCell ref="A1:A2"/>
    <mergeCell ref="AY3:BJ3"/>
    <mergeCell ref="B53:Q53"/>
    <mergeCell ref="B48:Q48"/>
    <mergeCell ref="B50:Q50"/>
    <mergeCell ref="B51:Q51"/>
    <mergeCell ref="B52:Q52"/>
    <mergeCell ref="B49:Q49"/>
    <mergeCell ref="B45:Q45"/>
    <mergeCell ref="B46:Q46"/>
    <mergeCell ref="B47:Q47"/>
    <mergeCell ref="BK3:BV3"/>
    <mergeCell ref="B1:BV1"/>
    <mergeCell ref="C3:N3"/>
    <mergeCell ref="O3:Z3"/>
    <mergeCell ref="AA3:AL3"/>
    <mergeCell ref="AM3:AX3"/>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Q8" activePane="bottomRight" state="frozen"/>
      <selection activeCell="BF63" sqref="BF63"/>
      <selection pane="topRight" activeCell="BF63" sqref="BF63"/>
      <selection pane="bottomLeft" activeCell="BF63" sqref="BF63"/>
      <selection pane="bottomRight" activeCell="BD21" sqref="BD21"/>
    </sheetView>
  </sheetViews>
  <sheetFormatPr defaultColWidth="9.5703125" defaultRowHeight="11.25" x14ac:dyDescent="0.2"/>
  <cols>
    <col min="1" max="1" width="14.5703125" style="70" customWidth="1"/>
    <col min="2" max="2" width="37" style="47" customWidth="1"/>
    <col min="3" max="50" width="6.5703125" style="47" customWidth="1"/>
    <col min="51" max="55" width="6.5703125" style="408" customWidth="1"/>
    <col min="56" max="58" width="6.5703125" style="658" customWidth="1"/>
    <col min="59" max="62" width="6.5703125" style="408" customWidth="1"/>
    <col min="63" max="74" width="6.5703125" style="47" customWidth="1"/>
    <col min="75" max="16384" width="9.5703125" style="47"/>
  </cols>
  <sheetData>
    <row r="1" spans="1:74" ht="13.35" customHeight="1" x14ac:dyDescent="0.2">
      <c r="A1" s="791" t="s">
        <v>982</v>
      </c>
      <c r="B1" s="823" t="s">
        <v>1103</v>
      </c>
      <c r="C1" s="824"/>
      <c r="D1" s="824"/>
      <c r="E1" s="824"/>
      <c r="F1" s="824"/>
      <c r="G1" s="824"/>
      <c r="H1" s="824"/>
      <c r="I1" s="824"/>
      <c r="J1" s="824"/>
      <c r="K1" s="824"/>
      <c r="L1" s="824"/>
      <c r="M1" s="824"/>
      <c r="N1" s="824"/>
      <c r="O1" s="824"/>
      <c r="P1" s="824"/>
      <c r="Q1" s="824"/>
      <c r="R1" s="824"/>
      <c r="S1" s="824"/>
      <c r="T1" s="824"/>
      <c r="U1" s="824"/>
      <c r="V1" s="824"/>
      <c r="W1" s="824"/>
      <c r="X1" s="824"/>
      <c r="Y1" s="824"/>
      <c r="Z1" s="824"/>
      <c r="AA1" s="824"/>
      <c r="AB1" s="824"/>
      <c r="AC1" s="824"/>
      <c r="AD1" s="824"/>
      <c r="AE1" s="824"/>
      <c r="AF1" s="824"/>
      <c r="AG1" s="824"/>
      <c r="AH1" s="824"/>
      <c r="AI1" s="824"/>
      <c r="AJ1" s="824"/>
      <c r="AK1" s="824"/>
      <c r="AL1" s="824"/>
      <c r="AM1" s="301"/>
    </row>
    <row r="2" spans="1:74" ht="12.75" x14ac:dyDescent="0.2">
      <c r="A2" s="792"/>
      <c r="B2" s="541" t="str">
        <f>"U.S. Energy Information Administration  |  Short-Term Energy Outlook  - "&amp;Dates!D1</f>
        <v>U.S. Energy Information Administration  |  Short-Term Energy Outlook  - March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1"/>
    </row>
    <row r="3" spans="1:74" s="12" customFormat="1" ht="12.75" x14ac:dyDescent="0.2">
      <c r="A3" s="14"/>
      <c r="B3" s="15"/>
      <c r="C3" s="796">
        <f>Dates!D3</f>
        <v>2015</v>
      </c>
      <c r="D3" s="787"/>
      <c r="E3" s="787"/>
      <c r="F3" s="787"/>
      <c r="G3" s="787"/>
      <c r="H3" s="787"/>
      <c r="I3" s="787"/>
      <c r="J3" s="787"/>
      <c r="K3" s="787"/>
      <c r="L3" s="787"/>
      <c r="M3" s="787"/>
      <c r="N3" s="788"/>
      <c r="O3" s="796">
        <f>C3+1</f>
        <v>2016</v>
      </c>
      <c r="P3" s="797"/>
      <c r="Q3" s="797"/>
      <c r="R3" s="797"/>
      <c r="S3" s="797"/>
      <c r="T3" s="797"/>
      <c r="U3" s="797"/>
      <c r="V3" s="797"/>
      <c r="W3" s="797"/>
      <c r="X3" s="787"/>
      <c r="Y3" s="787"/>
      <c r="Z3" s="788"/>
      <c r="AA3" s="786">
        <f>O3+1</f>
        <v>2017</v>
      </c>
      <c r="AB3" s="787"/>
      <c r="AC3" s="787"/>
      <c r="AD3" s="787"/>
      <c r="AE3" s="787"/>
      <c r="AF3" s="787"/>
      <c r="AG3" s="787"/>
      <c r="AH3" s="787"/>
      <c r="AI3" s="787"/>
      <c r="AJ3" s="787"/>
      <c r="AK3" s="787"/>
      <c r="AL3" s="788"/>
      <c r="AM3" s="786">
        <f>AA3+1</f>
        <v>2018</v>
      </c>
      <c r="AN3" s="787"/>
      <c r="AO3" s="787"/>
      <c r="AP3" s="787"/>
      <c r="AQ3" s="787"/>
      <c r="AR3" s="787"/>
      <c r="AS3" s="787"/>
      <c r="AT3" s="787"/>
      <c r="AU3" s="787"/>
      <c r="AV3" s="787"/>
      <c r="AW3" s="787"/>
      <c r="AX3" s="788"/>
      <c r="AY3" s="786">
        <f>AM3+1</f>
        <v>2019</v>
      </c>
      <c r="AZ3" s="793"/>
      <c r="BA3" s="793"/>
      <c r="BB3" s="793"/>
      <c r="BC3" s="793"/>
      <c r="BD3" s="793"/>
      <c r="BE3" s="793"/>
      <c r="BF3" s="793"/>
      <c r="BG3" s="793"/>
      <c r="BH3" s="793"/>
      <c r="BI3" s="793"/>
      <c r="BJ3" s="794"/>
      <c r="BK3" s="786">
        <f>AY3+1</f>
        <v>2020</v>
      </c>
      <c r="BL3" s="787"/>
      <c r="BM3" s="787"/>
      <c r="BN3" s="787"/>
      <c r="BO3" s="787"/>
      <c r="BP3" s="787"/>
      <c r="BQ3" s="787"/>
      <c r="BR3" s="787"/>
      <c r="BS3" s="787"/>
      <c r="BT3" s="787"/>
      <c r="BU3" s="787"/>
      <c r="BV3" s="788"/>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57"/>
      <c r="B5" s="59" t="s">
        <v>954</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58"/>
      <c r="BE5" s="58"/>
      <c r="BF5" s="58"/>
      <c r="BG5" s="58"/>
      <c r="BH5" s="428"/>
      <c r="BI5" s="428"/>
      <c r="BJ5" s="428"/>
      <c r="BK5" s="428"/>
      <c r="BL5" s="428"/>
      <c r="BM5" s="428"/>
      <c r="BN5" s="428"/>
      <c r="BO5" s="428"/>
      <c r="BP5" s="428"/>
      <c r="BQ5" s="428"/>
      <c r="BR5" s="428"/>
      <c r="BS5" s="428"/>
      <c r="BT5" s="428"/>
      <c r="BU5" s="428"/>
      <c r="BV5" s="428"/>
    </row>
    <row r="6" spans="1:74" ht="11.1" customHeight="1" x14ac:dyDescent="0.2">
      <c r="A6" s="57"/>
      <c r="B6" s="44" t="s">
        <v>923</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73"/>
      <c r="AY6" s="773"/>
      <c r="AZ6" s="429"/>
      <c r="BA6" s="429"/>
      <c r="BB6" s="429"/>
      <c r="BC6" s="735"/>
      <c r="BD6" s="60"/>
      <c r="BE6" s="60"/>
      <c r="BF6" s="60"/>
      <c r="BG6" s="60"/>
      <c r="BH6" s="429"/>
      <c r="BI6" s="429"/>
      <c r="BJ6" s="429"/>
      <c r="BK6" s="429"/>
      <c r="BL6" s="429"/>
      <c r="BM6" s="429"/>
      <c r="BN6" s="429"/>
      <c r="BO6" s="429"/>
      <c r="BP6" s="429"/>
      <c r="BQ6" s="429"/>
      <c r="BR6" s="429"/>
      <c r="BS6" s="735"/>
      <c r="BT6" s="429"/>
      <c r="BU6" s="429"/>
      <c r="BV6" s="429"/>
    </row>
    <row r="7" spans="1:74" ht="11.1" customHeight="1" x14ac:dyDescent="0.2">
      <c r="A7" s="61" t="s">
        <v>624</v>
      </c>
      <c r="B7" s="175" t="s">
        <v>127</v>
      </c>
      <c r="C7" s="216">
        <v>9.3849210000000003</v>
      </c>
      <c r="D7" s="216">
        <v>9.5105400000000007</v>
      </c>
      <c r="E7" s="216">
        <v>9.5775109999999994</v>
      </c>
      <c r="F7" s="216">
        <v>9.6495099999999994</v>
      </c>
      <c r="G7" s="216">
        <v>9.4636139999999997</v>
      </c>
      <c r="H7" s="216">
        <v>9.344201</v>
      </c>
      <c r="I7" s="216">
        <v>9.4298090000000006</v>
      </c>
      <c r="J7" s="216">
        <v>9.4001909999999995</v>
      </c>
      <c r="K7" s="216">
        <v>9.4599089999999997</v>
      </c>
      <c r="L7" s="216">
        <v>9.3880529999999993</v>
      </c>
      <c r="M7" s="216">
        <v>9.3175129999999999</v>
      </c>
      <c r="N7" s="216">
        <v>9.2513450000000006</v>
      </c>
      <c r="O7" s="216">
        <v>9.1969630000000002</v>
      </c>
      <c r="P7" s="216">
        <v>9.0546579999999999</v>
      </c>
      <c r="Q7" s="216">
        <v>9.0809619999999995</v>
      </c>
      <c r="R7" s="216">
        <v>8.8657819999999994</v>
      </c>
      <c r="S7" s="216">
        <v>8.8239859999999997</v>
      </c>
      <c r="T7" s="216">
        <v>8.6704939999999997</v>
      </c>
      <c r="U7" s="216">
        <v>8.6349940000000007</v>
      </c>
      <c r="V7" s="216">
        <v>8.6702200000000005</v>
      </c>
      <c r="W7" s="216">
        <v>8.5188319999999997</v>
      </c>
      <c r="X7" s="216">
        <v>8.7871539999999992</v>
      </c>
      <c r="Y7" s="216">
        <v>8.8882739999999991</v>
      </c>
      <c r="Z7" s="216">
        <v>8.7779240000000005</v>
      </c>
      <c r="AA7" s="216">
        <v>8.8400929999999995</v>
      </c>
      <c r="AB7" s="216">
        <v>9.0834530000000004</v>
      </c>
      <c r="AC7" s="216">
        <v>9.140288</v>
      </c>
      <c r="AD7" s="216">
        <v>9.0847549999999995</v>
      </c>
      <c r="AE7" s="216">
        <v>9.1678619999999995</v>
      </c>
      <c r="AF7" s="216">
        <v>9.0738129999999995</v>
      </c>
      <c r="AG7" s="216">
        <v>9.2300550000000001</v>
      </c>
      <c r="AH7" s="216">
        <v>9.2435960000000001</v>
      </c>
      <c r="AI7" s="216">
        <v>9.4951950000000007</v>
      </c>
      <c r="AJ7" s="216">
        <v>9.7031130000000001</v>
      </c>
      <c r="AK7" s="216">
        <v>10.103263</v>
      </c>
      <c r="AL7" s="216">
        <v>10.040424</v>
      </c>
      <c r="AM7" s="216">
        <v>9.9945590000000006</v>
      </c>
      <c r="AN7" s="216">
        <v>10.248239</v>
      </c>
      <c r="AO7" s="216">
        <v>10.461342999999999</v>
      </c>
      <c r="AP7" s="216">
        <v>10.475008000000001</v>
      </c>
      <c r="AQ7" s="216">
        <v>10.463893000000001</v>
      </c>
      <c r="AR7" s="216">
        <v>10.672361</v>
      </c>
      <c r="AS7" s="216">
        <v>10.935972</v>
      </c>
      <c r="AT7" s="216">
        <v>11.324999999999999</v>
      </c>
      <c r="AU7" s="216">
        <v>11.470452</v>
      </c>
      <c r="AV7" s="216">
        <v>11.554574000000001</v>
      </c>
      <c r="AW7" s="216">
        <v>11.899820999999999</v>
      </c>
      <c r="AX7" s="216">
        <v>11.848696759999999</v>
      </c>
      <c r="AY7" s="216">
        <v>11.919326195</v>
      </c>
      <c r="AZ7" s="216">
        <v>11.877916558000001</v>
      </c>
      <c r="BA7" s="327">
        <v>12.13424</v>
      </c>
      <c r="BB7" s="327">
        <v>12.238329999999999</v>
      </c>
      <c r="BC7" s="327">
        <v>12.329499999999999</v>
      </c>
      <c r="BD7" s="327">
        <v>12.333500000000001</v>
      </c>
      <c r="BE7" s="327">
        <v>12.31875</v>
      </c>
      <c r="BF7" s="327">
        <v>12.33562</v>
      </c>
      <c r="BG7" s="327">
        <v>12.30817</v>
      </c>
      <c r="BH7" s="327">
        <v>12.489750000000001</v>
      </c>
      <c r="BI7" s="327">
        <v>12.61402</v>
      </c>
      <c r="BJ7" s="327">
        <v>12.62837</v>
      </c>
      <c r="BK7" s="327">
        <v>12.71143</v>
      </c>
      <c r="BL7" s="327">
        <v>12.784330000000001</v>
      </c>
      <c r="BM7" s="327">
        <v>12.87228</v>
      </c>
      <c r="BN7" s="327">
        <v>12.94979</v>
      </c>
      <c r="BO7" s="327">
        <v>13.03257</v>
      </c>
      <c r="BP7" s="327">
        <v>12.99649</v>
      </c>
      <c r="BQ7" s="327">
        <v>12.984400000000001</v>
      </c>
      <c r="BR7" s="327">
        <v>13.05109</v>
      </c>
      <c r="BS7" s="327">
        <v>13.045769999999999</v>
      </c>
      <c r="BT7" s="327">
        <v>13.197469999999999</v>
      </c>
      <c r="BU7" s="327">
        <v>13.327809999999999</v>
      </c>
      <c r="BV7" s="327">
        <v>13.34722</v>
      </c>
    </row>
    <row r="8" spans="1:74" ht="11.1" customHeight="1" x14ac:dyDescent="0.2">
      <c r="A8" s="61" t="s">
        <v>625</v>
      </c>
      <c r="B8" s="175" t="s">
        <v>515</v>
      </c>
      <c r="C8" s="216">
        <v>0.50032200000000004</v>
      </c>
      <c r="D8" s="216">
        <v>0.48778500000000002</v>
      </c>
      <c r="E8" s="216">
        <v>0.50592800000000004</v>
      </c>
      <c r="F8" s="216">
        <v>0.50987899999999997</v>
      </c>
      <c r="G8" s="216">
        <v>0.47256999999999999</v>
      </c>
      <c r="H8" s="216">
        <v>0.44656600000000002</v>
      </c>
      <c r="I8" s="216">
        <v>0.44970199999999999</v>
      </c>
      <c r="J8" s="216">
        <v>0.407833</v>
      </c>
      <c r="K8" s="216">
        <v>0.47243600000000002</v>
      </c>
      <c r="L8" s="216">
        <v>0.49702200000000002</v>
      </c>
      <c r="M8" s="216">
        <v>0.52284799999999998</v>
      </c>
      <c r="N8" s="216">
        <v>0.52227599999999996</v>
      </c>
      <c r="O8" s="216">
        <v>0.51570800000000006</v>
      </c>
      <c r="P8" s="216">
        <v>0.50741199999999997</v>
      </c>
      <c r="Q8" s="216">
        <v>0.51108299999999995</v>
      </c>
      <c r="R8" s="216">
        <v>0.4889</v>
      </c>
      <c r="S8" s="216">
        <v>0.50515200000000005</v>
      </c>
      <c r="T8" s="216">
        <v>0.47010099999999999</v>
      </c>
      <c r="U8" s="216">
        <v>0.43818699999999999</v>
      </c>
      <c r="V8" s="216">
        <v>0.45891799999999999</v>
      </c>
      <c r="W8" s="216">
        <v>0.45197599999999999</v>
      </c>
      <c r="X8" s="216">
        <v>0.49488100000000002</v>
      </c>
      <c r="Y8" s="216">
        <v>0.51294799999999996</v>
      </c>
      <c r="Z8" s="216">
        <v>0.51917800000000003</v>
      </c>
      <c r="AA8" s="216">
        <v>0.51586500000000002</v>
      </c>
      <c r="AB8" s="216">
        <v>0.51336899999999996</v>
      </c>
      <c r="AC8" s="216">
        <v>0.52583299999999999</v>
      </c>
      <c r="AD8" s="216">
        <v>0.52532800000000002</v>
      </c>
      <c r="AE8" s="216">
        <v>0.50757699999999994</v>
      </c>
      <c r="AF8" s="216">
        <v>0.46271000000000001</v>
      </c>
      <c r="AG8" s="216">
        <v>0.42266300000000001</v>
      </c>
      <c r="AH8" s="216">
        <v>0.45069100000000001</v>
      </c>
      <c r="AI8" s="216">
        <v>0.48215599999999997</v>
      </c>
      <c r="AJ8" s="216">
        <v>0.50662399999999996</v>
      </c>
      <c r="AK8" s="216">
        <v>0.50991500000000001</v>
      </c>
      <c r="AL8" s="216">
        <v>0.51234800000000003</v>
      </c>
      <c r="AM8" s="216">
        <v>0.50769600000000004</v>
      </c>
      <c r="AN8" s="216">
        <v>0.5131</v>
      </c>
      <c r="AO8" s="216">
        <v>0.51217999999999997</v>
      </c>
      <c r="AP8" s="216">
        <v>0.49740699999999999</v>
      </c>
      <c r="AQ8" s="216">
        <v>0.49598399999999998</v>
      </c>
      <c r="AR8" s="216">
        <v>0.450706</v>
      </c>
      <c r="AS8" s="216">
        <v>0.394735</v>
      </c>
      <c r="AT8" s="216">
        <v>0.42770900000000001</v>
      </c>
      <c r="AU8" s="216">
        <v>0.47143200000000002</v>
      </c>
      <c r="AV8" s="216">
        <v>0.48655599999999999</v>
      </c>
      <c r="AW8" s="216">
        <v>0.49729600000000002</v>
      </c>
      <c r="AX8" s="216">
        <v>0.49566254840000001</v>
      </c>
      <c r="AY8" s="216">
        <v>0.49124549196</v>
      </c>
      <c r="AZ8" s="216">
        <v>0.49705855649000003</v>
      </c>
      <c r="BA8" s="327">
        <v>0.52469808211000002</v>
      </c>
      <c r="BB8" s="327">
        <v>0.51974489558000003</v>
      </c>
      <c r="BC8" s="327">
        <v>0.50623342072999999</v>
      </c>
      <c r="BD8" s="327">
        <v>0.45575276108000001</v>
      </c>
      <c r="BE8" s="327">
        <v>0.38604597361999998</v>
      </c>
      <c r="BF8" s="327">
        <v>0.46102887478999999</v>
      </c>
      <c r="BG8" s="327">
        <v>0.50313213472999996</v>
      </c>
      <c r="BH8" s="327">
        <v>0.49871037730000001</v>
      </c>
      <c r="BI8" s="327">
        <v>0.49406450189000001</v>
      </c>
      <c r="BJ8" s="327">
        <v>0.48801354889999998</v>
      </c>
      <c r="BK8" s="327">
        <v>0.50551187260999997</v>
      </c>
      <c r="BL8" s="327">
        <v>0.51361294210999997</v>
      </c>
      <c r="BM8" s="327">
        <v>0.53369530845000002</v>
      </c>
      <c r="BN8" s="327">
        <v>0.52313178220000001</v>
      </c>
      <c r="BO8" s="327">
        <v>0.51322889801000005</v>
      </c>
      <c r="BP8" s="327">
        <v>0.45871880166000001</v>
      </c>
      <c r="BQ8" s="327">
        <v>0.37509737395999998</v>
      </c>
      <c r="BR8" s="327">
        <v>0.47750828380999999</v>
      </c>
      <c r="BS8" s="327">
        <v>0.52688773764999997</v>
      </c>
      <c r="BT8" s="327">
        <v>0.50034067065999999</v>
      </c>
      <c r="BU8" s="327">
        <v>0.49532827578999999</v>
      </c>
      <c r="BV8" s="327">
        <v>0.48222407490000002</v>
      </c>
    </row>
    <row r="9" spans="1:74" ht="11.1" customHeight="1" x14ac:dyDescent="0.2">
      <c r="A9" s="61" t="s">
        <v>626</v>
      </c>
      <c r="B9" s="175" t="s">
        <v>246</v>
      </c>
      <c r="C9" s="216">
        <v>1.4519759999999999</v>
      </c>
      <c r="D9" s="216">
        <v>1.4556249999999999</v>
      </c>
      <c r="E9" s="216">
        <v>1.380341</v>
      </c>
      <c r="F9" s="216">
        <v>1.5040279999999999</v>
      </c>
      <c r="G9" s="216">
        <v>1.4040140000000001</v>
      </c>
      <c r="H9" s="216">
        <v>1.412984</v>
      </c>
      <c r="I9" s="216">
        <v>1.5668759999999999</v>
      </c>
      <c r="J9" s="216">
        <v>1.629548</v>
      </c>
      <c r="K9" s="216">
        <v>1.6611739999999999</v>
      </c>
      <c r="L9" s="216">
        <v>1.5778369999999999</v>
      </c>
      <c r="M9" s="216">
        <v>1.5239640000000001</v>
      </c>
      <c r="N9" s="216">
        <v>1.6048979999999999</v>
      </c>
      <c r="O9" s="216">
        <v>1.593156</v>
      </c>
      <c r="P9" s="216">
        <v>1.549417</v>
      </c>
      <c r="Q9" s="216">
        <v>1.611666</v>
      </c>
      <c r="R9" s="216">
        <v>1.573631</v>
      </c>
      <c r="S9" s="216">
        <v>1.5928370000000001</v>
      </c>
      <c r="T9" s="216">
        <v>1.5509059999999999</v>
      </c>
      <c r="U9" s="216">
        <v>1.5680190000000001</v>
      </c>
      <c r="V9" s="216">
        <v>1.6172949999999999</v>
      </c>
      <c r="W9" s="216">
        <v>1.507979</v>
      </c>
      <c r="X9" s="216">
        <v>1.6049880000000001</v>
      </c>
      <c r="Y9" s="216">
        <v>1.682191</v>
      </c>
      <c r="Z9" s="216">
        <v>1.72478</v>
      </c>
      <c r="AA9" s="216">
        <v>1.7392369999999999</v>
      </c>
      <c r="AB9" s="216">
        <v>1.7526649999999999</v>
      </c>
      <c r="AC9" s="216">
        <v>1.77535</v>
      </c>
      <c r="AD9" s="216">
        <v>1.6633119999999999</v>
      </c>
      <c r="AE9" s="216">
        <v>1.681848</v>
      </c>
      <c r="AF9" s="216">
        <v>1.6312679999999999</v>
      </c>
      <c r="AG9" s="216">
        <v>1.757279</v>
      </c>
      <c r="AH9" s="216">
        <v>1.716742</v>
      </c>
      <c r="AI9" s="216">
        <v>1.6926460000000001</v>
      </c>
      <c r="AJ9" s="216">
        <v>1.4765630000000001</v>
      </c>
      <c r="AK9" s="216">
        <v>1.6890559999999999</v>
      </c>
      <c r="AL9" s="216">
        <v>1.576152</v>
      </c>
      <c r="AM9" s="216">
        <v>1.6308849999999999</v>
      </c>
      <c r="AN9" s="216">
        <v>1.7041919999999999</v>
      </c>
      <c r="AO9" s="216">
        <v>1.6810179999999999</v>
      </c>
      <c r="AP9" s="216">
        <v>1.5832550000000001</v>
      </c>
      <c r="AQ9" s="216">
        <v>1.5057670000000001</v>
      </c>
      <c r="AR9" s="216">
        <v>1.6562239999999999</v>
      </c>
      <c r="AS9" s="216">
        <v>1.851035</v>
      </c>
      <c r="AT9" s="216">
        <v>1.9197299999999999</v>
      </c>
      <c r="AU9" s="216">
        <v>1.7692140000000001</v>
      </c>
      <c r="AV9" s="216">
        <v>1.7341439999999999</v>
      </c>
      <c r="AW9" s="216">
        <v>1.9219189999999999</v>
      </c>
      <c r="AX9" s="216">
        <v>1.8021875650000001</v>
      </c>
      <c r="AY9" s="216">
        <v>1.8823191821</v>
      </c>
      <c r="AZ9" s="216">
        <v>1.7449675773</v>
      </c>
      <c r="BA9" s="327">
        <v>1.9256180314</v>
      </c>
      <c r="BB9" s="327">
        <v>1.9748092844</v>
      </c>
      <c r="BC9" s="327">
        <v>1.9865530878</v>
      </c>
      <c r="BD9" s="327">
        <v>1.9604456468</v>
      </c>
      <c r="BE9" s="327">
        <v>1.9754822487000001</v>
      </c>
      <c r="BF9" s="327">
        <v>1.9020870284</v>
      </c>
      <c r="BG9" s="327">
        <v>1.7963520710000001</v>
      </c>
      <c r="BH9" s="327">
        <v>1.9376692565</v>
      </c>
      <c r="BI9" s="327">
        <v>2.0559846609000001</v>
      </c>
      <c r="BJ9" s="327">
        <v>2.0975115481</v>
      </c>
      <c r="BK9" s="327">
        <v>2.1638110255999998</v>
      </c>
      <c r="BL9" s="327">
        <v>2.2002251195000002</v>
      </c>
      <c r="BM9" s="327">
        <v>2.2257634716000001</v>
      </c>
      <c r="BN9" s="327">
        <v>2.2596782977999998</v>
      </c>
      <c r="BO9" s="327">
        <v>2.2957976152000001</v>
      </c>
      <c r="BP9" s="327">
        <v>2.2642831392999998</v>
      </c>
      <c r="BQ9" s="327">
        <v>2.2919227816999999</v>
      </c>
      <c r="BR9" s="327">
        <v>2.2169856919000002</v>
      </c>
      <c r="BS9" s="327">
        <v>2.1258278431000002</v>
      </c>
      <c r="BT9" s="327">
        <v>2.2768524862000001</v>
      </c>
      <c r="BU9" s="327">
        <v>2.4047047803999999</v>
      </c>
      <c r="BV9" s="327">
        <v>2.4516841890999999</v>
      </c>
    </row>
    <row r="10" spans="1:74" ht="11.1" customHeight="1" x14ac:dyDescent="0.2">
      <c r="A10" s="61" t="s">
        <v>627</v>
      </c>
      <c r="B10" s="175" t="s">
        <v>126</v>
      </c>
      <c r="C10" s="216">
        <v>7.4326230000000004</v>
      </c>
      <c r="D10" s="216">
        <v>7.5671299999999997</v>
      </c>
      <c r="E10" s="216">
        <v>7.6912419999999999</v>
      </c>
      <c r="F10" s="216">
        <v>7.6356029999999997</v>
      </c>
      <c r="G10" s="216">
        <v>7.5870300000000004</v>
      </c>
      <c r="H10" s="216">
        <v>7.4846510000000004</v>
      </c>
      <c r="I10" s="216">
        <v>7.4132309999999997</v>
      </c>
      <c r="J10" s="216">
        <v>7.3628099999999996</v>
      </c>
      <c r="K10" s="216">
        <v>7.3262989999999997</v>
      </c>
      <c r="L10" s="216">
        <v>7.3131940000000002</v>
      </c>
      <c r="M10" s="216">
        <v>7.2707009999999999</v>
      </c>
      <c r="N10" s="216">
        <v>7.1241709999999996</v>
      </c>
      <c r="O10" s="216">
        <v>7.0880989999999997</v>
      </c>
      <c r="P10" s="216">
        <v>6.9978290000000003</v>
      </c>
      <c r="Q10" s="216">
        <v>6.9582129999999998</v>
      </c>
      <c r="R10" s="216">
        <v>6.8032510000000004</v>
      </c>
      <c r="S10" s="216">
        <v>6.7259969999999996</v>
      </c>
      <c r="T10" s="216">
        <v>6.6494869999999997</v>
      </c>
      <c r="U10" s="216">
        <v>6.6287880000000001</v>
      </c>
      <c r="V10" s="216">
        <v>6.5940070000000004</v>
      </c>
      <c r="W10" s="216">
        <v>6.5588769999999998</v>
      </c>
      <c r="X10" s="216">
        <v>6.6872850000000001</v>
      </c>
      <c r="Y10" s="216">
        <v>6.6931349999999998</v>
      </c>
      <c r="Z10" s="216">
        <v>6.5339660000000004</v>
      </c>
      <c r="AA10" s="216">
        <v>6.5849909999999996</v>
      </c>
      <c r="AB10" s="216">
        <v>6.8174190000000001</v>
      </c>
      <c r="AC10" s="216">
        <v>6.839105</v>
      </c>
      <c r="AD10" s="216">
        <v>6.896115</v>
      </c>
      <c r="AE10" s="216">
        <v>6.9784369999999996</v>
      </c>
      <c r="AF10" s="216">
        <v>6.9798349999999996</v>
      </c>
      <c r="AG10" s="216">
        <v>7.0501129999999996</v>
      </c>
      <c r="AH10" s="216">
        <v>7.0761630000000002</v>
      </c>
      <c r="AI10" s="216">
        <v>7.3203930000000001</v>
      </c>
      <c r="AJ10" s="216">
        <v>7.7199260000000001</v>
      </c>
      <c r="AK10" s="216">
        <v>7.9042919999999999</v>
      </c>
      <c r="AL10" s="216">
        <v>7.951924</v>
      </c>
      <c r="AM10" s="216">
        <v>7.8559780000000003</v>
      </c>
      <c r="AN10" s="216">
        <v>8.0309469999999994</v>
      </c>
      <c r="AO10" s="216">
        <v>8.2681450000000005</v>
      </c>
      <c r="AP10" s="216">
        <v>8.3943460000000005</v>
      </c>
      <c r="AQ10" s="216">
        <v>8.4621420000000001</v>
      </c>
      <c r="AR10" s="216">
        <v>8.5654310000000002</v>
      </c>
      <c r="AS10" s="216">
        <v>8.6902019999999993</v>
      </c>
      <c r="AT10" s="216">
        <v>8.9775609999999997</v>
      </c>
      <c r="AU10" s="216">
        <v>9.229806</v>
      </c>
      <c r="AV10" s="216">
        <v>9.3338739999999998</v>
      </c>
      <c r="AW10" s="216">
        <v>9.4806059999999999</v>
      </c>
      <c r="AX10" s="216">
        <v>9.5508466466000002</v>
      </c>
      <c r="AY10" s="216">
        <v>9.5457615203999993</v>
      </c>
      <c r="AZ10" s="216">
        <v>9.6358904243999994</v>
      </c>
      <c r="BA10" s="327">
        <v>9.6839255050999995</v>
      </c>
      <c r="BB10" s="327">
        <v>9.7437735033999999</v>
      </c>
      <c r="BC10" s="327">
        <v>9.8367089670999999</v>
      </c>
      <c r="BD10" s="327">
        <v>9.9172999624999996</v>
      </c>
      <c r="BE10" s="327">
        <v>9.9572228097999993</v>
      </c>
      <c r="BF10" s="327">
        <v>9.9725076478000005</v>
      </c>
      <c r="BG10" s="327">
        <v>10.008687188</v>
      </c>
      <c r="BH10" s="327">
        <v>10.053374512</v>
      </c>
      <c r="BI10" s="327">
        <v>10.063972171</v>
      </c>
      <c r="BJ10" s="327">
        <v>10.042846233000001</v>
      </c>
      <c r="BK10" s="327">
        <v>10.042111401</v>
      </c>
      <c r="BL10" s="327">
        <v>10.070494911000001</v>
      </c>
      <c r="BM10" s="327">
        <v>10.112825841999999</v>
      </c>
      <c r="BN10" s="327">
        <v>10.166981166999999</v>
      </c>
      <c r="BO10" s="327">
        <v>10.223541894</v>
      </c>
      <c r="BP10" s="327">
        <v>10.273489198</v>
      </c>
      <c r="BQ10" s="327">
        <v>10.317381934</v>
      </c>
      <c r="BR10" s="327">
        <v>10.356594485</v>
      </c>
      <c r="BS10" s="327">
        <v>10.393050826</v>
      </c>
      <c r="BT10" s="327">
        <v>10.420275008999999</v>
      </c>
      <c r="BU10" s="327">
        <v>10.427775135999999</v>
      </c>
      <c r="BV10" s="327">
        <v>10.413311455000001</v>
      </c>
    </row>
    <row r="11" spans="1:74" ht="11.1" customHeight="1" x14ac:dyDescent="0.2">
      <c r="A11" s="61" t="s">
        <v>920</v>
      </c>
      <c r="B11" s="175" t="s">
        <v>128</v>
      </c>
      <c r="C11" s="216">
        <v>6.6765330000000001</v>
      </c>
      <c r="D11" s="216">
        <v>6.6581149999999996</v>
      </c>
      <c r="E11" s="216">
        <v>7.1546649999999996</v>
      </c>
      <c r="F11" s="216">
        <v>6.6086640000000001</v>
      </c>
      <c r="G11" s="216">
        <v>6.7182659999999998</v>
      </c>
      <c r="H11" s="216">
        <v>6.8754379999999999</v>
      </c>
      <c r="I11" s="216">
        <v>6.8137549999999996</v>
      </c>
      <c r="J11" s="216">
        <v>7.2556820000000002</v>
      </c>
      <c r="K11" s="216">
        <v>6.8174530000000004</v>
      </c>
      <c r="L11" s="216">
        <v>6.6021879999999999</v>
      </c>
      <c r="M11" s="216">
        <v>7.051253</v>
      </c>
      <c r="N11" s="216">
        <v>7.5097639999999997</v>
      </c>
      <c r="O11" s="216">
        <v>7.1254619999999997</v>
      </c>
      <c r="P11" s="216">
        <v>7.4596780000000003</v>
      </c>
      <c r="Q11" s="216">
        <v>7.416506</v>
      </c>
      <c r="R11" s="216">
        <v>6.987679</v>
      </c>
      <c r="S11" s="216">
        <v>7.1398349999999997</v>
      </c>
      <c r="T11" s="216">
        <v>7.0295759999999996</v>
      </c>
      <c r="U11" s="216">
        <v>7.5604620000000002</v>
      </c>
      <c r="V11" s="216">
        <v>7.2951889999999997</v>
      </c>
      <c r="W11" s="216">
        <v>7.2657489999999996</v>
      </c>
      <c r="X11" s="216">
        <v>7.0681960000000004</v>
      </c>
      <c r="Y11" s="216">
        <v>7.417357</v>
      </c>
      <c r="Z11" s="216">
        <v>7.3489389999999997</v>
      </c>
      <c r="AA11" s="216">
        <v>7.7666180000000002</v>
      </c>
      <c r="AB11" s="216">
        <v>6.7309140000000003</v>
      </c>
      <c r="AC11" s="216">
        <v>7.2349480000000002</v>
      </c>
      <c r="AD11" s="216">
        <v>7.0765719999999996</v>
      </c>
      <c r="AE11" s="216">
        <v>7.3889509999999996</v>
      </c>
      <c r="AF11" s="216">
        <v>7.2241460000000002</v>
      </c>
      <c r="AG11" s="216">
        <v>6.9589410000000003</v>
      </c>
      <c r="AH11" s="216">
        <v>7.1055869999999999</v>
      </c>
      <c r="AI11" s="216">
        <v>5.860284</v>
      </c>
      <c r="AJ11" s="216">
        <v>5.9607099999999997</v>
      </c>
      <c r="AK11" s="216">
        <v>6.1302190000000003</v>
      </c>
      <c r="AL11" s="216">
        <v>6.2600389999999999</v>
      </c>
      <c r="AM11" s="216">
        <v>6.6708629999999998</v>
      </c>
      <c r="AN11" s="216">
        <v>5.8876819999999999</v>
      </c>
      <c r="AO11" s="216">
        <v>5.9443020000000004</v>
      </c>
      <c r="AP11" s="216">
        <v>6.4887170000000003</v>
      </c>
      <c r="AQ11" s="216">
        <v>5.8192089999999999</v>
      </c>
      <c r="AR11" s="216">
        <v>6.2799519999999998</v>
      </c>
      <c r="AS11" s="216">
        <v>5.7846330000000004</v>
      </c>
      <c r="AT11" s="216">
        <v>6.2507859999999997</v>
      </c>
      <c r="AU11" s="216">
        <v>5.4730999999999996</v>
      </c>
      <c r="AV11" s="216">
        <v>4.986548</v>
      </c>
      <c r="AW11" s="216">
        <v>4.8805170000000002</v>
      </c>
      <c r="AX11" s="216">
        <v>4.5876470319999996</v>
      </c>
      <c r="AY11" s="216">
        <v>5.1053870968000004</v>
      </c>
      <c r="AZ11" s="216">
        <v>3.6292499999999999</v>
      </c>
      <c r="BA11" s="327">
        <v>4.9694919999999998</v>
      </c>
      <c r="BB11" s="327">
        <v>4.7739789999999998</v>
      </c>
      <c r="BC11" s="327">
        <v>4.9001080000000004</v>
      </c>
      <c r="BD11" s="327">
        <v>4.7166389999999998</v>
      </c>
      <c r="BE11" s="327">
        <v>4.7913959999999998</v>
      </c>
      <c r="BF11" s="327">
        <v>5.001125</v>
      </c>
      <c r="BG11" s="327">
        <v>4.6482559999999999</v>
      </c>
      <c r="BH11" s="327">
        <v>4.2519619999999998</v>
      </c>
      <c r="BI11" s="327">
        <v>4.3373540000000004</v>
      </c>
      <c r="BJ11" s="327">
        <v>4.6402549999999998</v>
      </c>
      <c r="BK11" s="327">
        <v>4.5084299999999997</v>
      </c>
      <c r="BL11" s="327">
        <v>4.3876239999999997</v>
      </c>
      <c r="BM11" s="327">
        <v>4.838743</v>
      </c>
      <c r="BN11" s="327">
        <v>4.9153450000000003</v>
      </c>
      <c r="BO11" s="327">
        <v>5.0904280000000002</v>
      </c>
      <c r="BP11" s="327">
        <v>4.594131</v>
      </c>
      <c r="BQ11" s="327">
        <v>4.6465699999999996</v>
      </c>
      <c r="BR11" s="327">
        <v>4.8524149999999997</v>
      </c>
      <c r="BS11" s="327">
        <v>4.6273989999999996</v>
      </c>
      <c r="BT11" s="327">
        <v>4.4720069999999996</v>
      </c>
      <c r="BU11" s="327">
        <v>4.2876649999999996</v>
      </c>
      <c r="BV11" s="327">
        <v>4.3431509999999998</v>
      </c>
    </row>
    <row r="12" spans="1:74" ht="11.1" customHeight="1" x14ac:dyDescent="0.2">
      <c r="A12" s="61" t="s">
        <v>922</v>
      </c>
      <c r="B12" s="175" t="s">
        <v>132</v>
      </c>
      <c r="C12" s="216">
        <v>9.6774193546000006E-5</v>
      </c>
      <c r="D12" s="216">
        <v>1.0714285713999999E-4</v>
      </c>
      <c r="E12" s="216">
        <v>9.6774193546000006E-5</v>
      </c>
      <c r="F12" s="216">
        <v>1E-4</v>
      </c>
      <c r="G12" s="216">
        <v>-4.5096774194000003E-2</v>
      </c>
      <c r="H12" s="216">
        <v>-5.1533333333000003E-2</v>
      </c>
      <c r="I12" s="216">
        <v>-4.0096774193999998E-2</v>
      </c>
      <c r="J12" s="216">
        <v>1.2903225807E-4</v>
      </c>
      <c r="K12" s="216">
        <v>6.6666666664999994E-5</v>
      </c>
      <c r="L12" s="216">
        <v>6.4516129034000001E-5</v>
      </c>
      <c r="M12" s="216">
        <v>9.9999999998000004E-5</v>
      </c>
      <c r="N12" s="216">
        <v>1.2903225807E-4</v>
      </c>
      <c r="O12" s="216">
        <v>9.6774193549999994E-5</v>
      </c>
      <c r="P12" s="216">
        <v>6.8965517240000005E-5</v>
      </c>
      <c r="Q12" s="216">
        <v>6.4516129034000001E-5</v>
      </c>
      <c r="R12" s="216">
        <v>1.6666666666999999E-4</v>
      </c>
      <c r="S12" s="216">
        <v>9.6774193546000006E-5</v>
      </c>
      <c r="T12" s="216">
        <v>1.3333333332999999E-4</v>
      </c>
      <c r="U12" s="216">
        <v>1.2903225807E-4</v>
      </c>
      <c r="V12" s="216">
        <v>9.6774193549999994E-5</v>
      </c>
      <c r="W12" s="216">
        <v>9.9999999998000004E-5</v>
      </c>
      <c r="X12" s="216">
        <v>9.6774193549999994E-5</v>
      </c>
      <c r="Y12" s="216">
        <v>1E-4</v>
      </c>
      <c r="Z12" s="216">
        <v>6.4516129031E-5</v>
      </c>
      <c r="AA12" s="216">
        <v>1.2903225807E-4</v>
      </c>
      <c r="AB12" s="216">
        <v>9.0357142857000004E-3</v>
      </c>
      <c r="AC12" s="216">
        <v>0.10693548387</v>
      </c>
      <c r="AD12" s="216">
        <v>9.0766666667000007E-2</v>
      </c>
      <c r="AE12" s="216">
        <v>0.13900000000000001</v>
      </c>
      <c r="AF12" s="216">
        <v>0.17680000000000001</v>
      </c>
      <c r="AG12" s="216">
        <v>9.3870967742000003E-3</v>
      </c>
      <c r="AH12" s="216">
        <v>2.7096774194000002E-3</v>
      </c>
      <c r="AI12" s="216">
        <v>0.17196666666999999</v>
      </c>
      <c r="AJ12" s="216">
        <v>0.15125806452000001</v>
      </c>
      <c r="AK12" s="216">
        <v>0.25576666666999998</v>
      </c>
      <c r="AL12" s="216">
        <v>-5.0096774194E-2</v>
      </c>
      <c r="AM12" s="216">
        <v>-4.5258064516E-2</v>
      </c>
      <c r="AN12" s="216">
        <v>-4.3714285713999997E-2</v>
      </c>
      <c r="AO12" s="216">
        <v>6.4516129031E-5</v>
      </c>
      <c r="AP12" s="216">
        <v>4.9666666667000002E-2</v>
      </c>
      <c r="AQ12" s="216">
        <v>0.1225483871</v>
      </c>
      <c r="AR12" s="216">
        <v>5.0666666666999999E-3</v>
      </c>
      <c r="AS12" s="216">
        <v>6.4516129031E-5</v>
      </c>
      <c r="AT12" s="216">
        <v>6.4516129034000001E-5</v>
      </c>
      <c r="AU12" s="216">
        <v>6.6666666664999994E-5</v>
      </c>
      <c r="AV12" s="216">
        <v>0.16674193547999999</v>
      </c>
      <c r="AW12" s="216">
        <v>0.17576666666999999</v>
      </c>
      <c r="AX12" s="216">
        <v>1.3806451613000001E-2</v>
      </c>
      <c r="AY12" s="216">
        <v>0</v>
      </c>
      <c r="AZ12" s="216">
        <v>4.6428571429000002E-4</v>
      </c>
      <c r="BA12" s="327">
        <v>0</v>
      </c>
      <c r="BB12" s="327">
        <v>7.6666700000000004E-2</v>
      </c>
      <c r="BC12" s="327">
        <v>7.4193499999999996E-2</v>
      </c>
      <c r="BD12" s="327">
        <v>0</v>
      </c>
      <c r="BE12" s="327">
        <v>0</v>
      </c>
      <c r="BF12" s="327">
        <v>0</v>
      </c>
      <c r="BG12" s="327">
        <v>0</v>
      </c>
      <c r="BH12" s="327">
        <v>3.67742E-2</v>
      </c>
      <c r="BI12" s="327">
        <v>3.7999999999999999E-2</v>
      </c>
      <c r="BJ12" s="327">
        <v>3.67742E-2</v>
      </c>
      <c r="BK12" s="327">
        <v>3.67742E-2</v>
      </c>
      <c r="BL12" s="327">
        <v>3.9310299999999999E-2</v>
      </c>
      <c r="BM12" s="327">
        <v>3.67742E-2</v>
      </c>
      <c r="BN12" s="327">
        <v>3.7999999999999999E-2</v>
      </c>
      <c r="BO12" s="327">
        <v>3.67742E-2</v>
      </c>
      <c r="BP12" s="327">
        <v>3.7999999999999999E-2</v>
      </c>
      <c r="BQ12" s="327">
        <v>3.67742E-2</v>
      </c>
      <c r="BR12" s="327">
        <v>0</v>
      </c>
      <c r="BS12" s="327">
        <v>0</v>
      </c>
      <c r="BT12" s="327">
        <v>3.2258099999999998E-2</v>
      </c>
      <c r="BU12" s="327">
        <v>3.3333300000000003E-2</v>
      </c>
      <c r="BV12" s="327">
        <v>3.2258099999999998E-2</v>
      </c>
    </row>
    <row r="13" spans="1:74" ht="11.1" customHeight="1" x14ac:dyDescent="0.2">
      <c r="A13" s="61" t="s">
        <v>921</v>
      </c>
      <c r="B13" s="175" t="s">
        <v>516</v>
      </c>
      <c r="C13" s="216">
        <v>-0.91445161289999999</v>
      </c>
      <c r="D13" s="216">
        <v>-0.93214285714</v>
      </c>
      <c r="E13" s="216">
        <v>-0.89958064516000003</v>
      </c>
      <c r="F13" s="216">
        <v>-0.31709999999999999</v>
      </c>
      <c r="G13" s="216">
        <v>0.12103225805999999</v>
      </c>
      <c r="H13" s="216">
        <v>0.33836666666999998</v>
      </c>
      <c r="I13" s="216">
        <v>0.45164516128999999</v>
      </c>
      <c r="J13" s="216">
        <v>-3.3677419355000002E-2</v>
      </c>
      <c r="K13" s="216">
        <v>-0.10920000000000001</v>
      </c>
      <c r="L13" s="216">
        <v>-0.84141935483999997</v>
      </c>
      <c r="M13" s="216">
        <v>-2.6033333333000001E-2</v>
      </c>
      <c r="N13" s="216">
        <v>0.21851612903000001</v>
      </c>
      <c r="O13" s="216">
        <v>-0.72732258064999999</v>
      </c>
      <c r="P13" s="216">
        <v>-0.70296551724</v>
      </c>
      <c r="Q13" s="216">
        <v>-0.40832258064999999</v>
      </c>
      <c r="R13" s="216">
        <v>-0.15040000000000001</v>
      </c>
      <c r="S13" s="216">
        <v>-8.1870967742000006E-2</v>
      </c>
      <c r="T13" s="216">
        <v>0.36680000000000001</v>
      </c>
      <c r="U13" s="216">
        <v>0.23867741935</v>
      </c>
      <c r="V13" s="216">
        <v>0.21880645161000001</v>
      </c>
      <c r="W13" s="216">
        <v>0.50460000000000005</v>
      </c>
      <c r="X13" s="216">
        <v>-0.63438709677000005</v>
      </c>
      <c r="Y13" s="216">
        <v>1.5633333332999998E-2</v>
      </c>
      <c r="Z13" s="216">
        <v>0.19716129031999999</v>
      </c>
      <c r="AA13" s="216">
        <v>-0.71535483871000005</v>
      </c>
      <c r="AB13" s="216">
        <v>-0.66503571428999997</v>
      </c>
      <c r="AC13" s="216">
        <v>-0.42503225806</v>
      </c>
      <c r="AD13" s="216">
        <v>0.47696666666999998</v>
      </c>
      <c r="AE13" s="216">
        <v>0.24122580645</v>
      </c>
      <c r="AF13" s="216">
        <v>0.50836666666999997</v>
      </c>
      <c r="AG13" s="216">
        <v>0.58535483871000005</v>
      </c>
      <c r="AH13" s="216">
        <v>0.75577419354999997</v>
      </c>
      <c r="AI13" s="216">
        <v>-0.32019999999999998</v>
      </c>
      <c r="AJ13" s="216">
        <v>0.31796774193999999</v>
      </c>
      <c r="AK13" s="216">
        <v>0.22256666667</v>
      </c>
      <c r="AL13" s="216">
        <v>1.0131612903</v>
      </c>
      <c r="AM13" s="216">
        <v>5.6258064516000003E-2</v>
      </c>
      <c r="AN13" s="216">
        <v>-0.12921428570999999</v>
      </c>
      <c r="AO13" s="216">
        <v>2.3225806452000001E-3</v>
      </c>
      <c r="AP13" s="216">
        <v>-0.38696666667000001</v>
      </c>
      <c r="AQ13" s="216">
        <v>5.7419354839E-2</v>
      </c>
      <c r="AR13" s="216">
        <v>0.61466666667000003</v>
      </c>
      <c r="AS13" s="216">
        <v>0.17780645161</v>
      </c>
      <c r="AT13" s="216">
        <v>7.9709677418999994E-2</v>
      </c>
      <c r="AU13" s="216">
        <v>-0.30956666666999999</v>
      </c>
      <c r="AV13" s="216">
        <v>-0.52638709676999995</v>
      </c>
      <c r="AW13" s="216">
        <v>-0.53826666667</v>
      </c>
      <c r="AX13" s="216">
        <v>0.21977419355</v>
      </c>
      <c r="AY13" s="216">
        <v>-0.17461290323000001</v>
      </c>
      <c r="AZ13" s="216">
        <v>-0.20453571429</v>
      </c>
      <c r="BA13" s="327">
        <v>-0.62624760000000002</v>
      </c>
      <c r="BB13" s="327">
        <v>-0.18966849999999999</v>
      </c>
      <c r="BC13" s="327">
        <v>-0.16741880000000001</v>
      </c>
      <c r="BD13" s="327">
        <v>0.33367780000000002</v>
      </c>
      <c r="BE13" s="327">
        <v>0.29313529999999999</v>
      </c>
      <c r="BF13" s="327">
        <v>7.0923399999999998E-2</v>
      </c>
      <c r="BG13" s="327">
        <v>-0.1033497</v>
      </c>
      <c r="BH13" s="327">
        <v>-0.46217130000000001</v>
      </c>
      <c r="BI13" s="327">
        <v>-5.24904E-2</v>
      </c>
      <c r="BJ13" s="327">
        <v>0.23005439999999999</v>
      </c>
      <c r="BK13" s="327">
        <v>-0.29116340000000002</v>
      </c>
      <c r="BL13" s="327">
        <v>-0.4957916</v>
      </c>
      <c r="BM13" s="327">
        <v>-0.55050840000000001</v>
      </c>
      <c r="BN13" s="327">
        <v>-0.10008060000000001</v>
      </c>
      <c r="BO13" s="327">
        <v>-7.8302899999999995E-2</v>
      </c>
      <c r="BP13" s="327">
        <v>0.43650800000000001</v>
      </c>
      <c r="BQ13" s="327">
        <v>0.3815228</v>
      </c>
      <c r="BR13" s="327">
        <v>0.1004891</v>
      </c>
      <c r="BS13" s="327">
        <v>-2.70286E-2</v>
      </c>
      <c r="BT13" s="327">
        <v>-0.45986199999999999</v>
      </c>
      <c r="BU13" s="327">
        <v>-4.3443000000000002E-2</v>
      </c>
      <c r="BV13" s="327">
        <v>0.27944419999999998</v>
      </c>
    </row>
    <row r="14" spans="1:74" ht="11.1" customHeight="1" x14ac:dyDescent="0.2">
      <c r="A14" s="61" t="s">
        <v>629</v>
      </c>
      <c r="B14" s="175" t="s">
        <v>129</v>
      </c>
      <c r="C14" s="216">
        <v>0.30902983871</v>
      </c>
      <c r="D14" s="216">
        <v>0.10495171429</v>
      </c>
      <c r="E14" s="216">
        <v>-0.19269212902999999</v>
      </c>
      <c r="F14" s="216">
        <v>0.33162599999999998</v>
      </c>
      <c r="G14" s="216">
        <v>0.14379651613</v>
      </c>
      <c r="H14" s="216">
        <v>0.19466066667000001</v>
      </c>
      <c r="I14" s="216">
        <v>0.22353261290000001</v>
      </c>
      <c r="J14" s="216">
        <v>7.7900387097000007E-2</v>
      </c>
      <c r="K14" s="216">
        <v>-6.2866666666000005E-4</v>
      </c>
      <c r="L14" s="216">
        <v>0.29098483871000003</v>
      </c>
      <c r="M14" s="216">
        <v>0.11520033333</v>
      </c>
      <c r="N14" s="216">
        <v>-0.23820616129</v>
      </c>
      <c r="O14" s="216">
        <v>0.35609080645000002</v>
      </c>
      <c r="P14" s="216">
        <v>3.1388551723999999E-2</v>
      </c>
      <c r="Q14" s="216">
        <v>-6.7579354838999996E-3</v>
      </c>
      <c r="R14" s="216">
        <v>0.21703933333</v>
      </c>
      <c r="S14" s="216">
        <v>0.35476019354999999</v>
      </c>
      <c r="T14" s="216">
        <v>0.36559666667000001</v>
      </c>
      <c r="U14" s="216">
        <v>0.18693154839000001</v>
      </c>
      <c r="V14" s="216">
        <v>0.40904277419000001</v>
      </c>
      <c r="W14" s="216">
        <v>5.0552E-2</v>
      </c>
      <c r="X14" s="216">
        <v>0.23329532257999999</v>
      </c>
      <c r="Y14" s="216">
        <v>-8.6131333333000007E-2</v>
      </c>
      <c r="Z14" s="216">
        <v>0.19178219355000001</v>
      </c>
      <c r="AA14" s="216">
        <v>0.22673980645</v>
      </c>
      <c r="AB14" s="216">
        <v>0.33473999999999998</v>
      </c>
      <c r="AC14" s="216">
        <v>-9.2042258065000004E-3</v>
      </c>
      <c r="AD14" s="216">
        <v>0.22537266667</v>
      </c>
      <c r="AE14" s="216">
        <v>0.28534819355000002</v>
      </c>
      <c r="AF14" s="216">
        <v>0.22094033332999999</v>
      </c>
      <c r="AG14" s="216">
        <v>0.53371306452</v>
      </c>
      <c r="AH14" s="216">
        <v>-0.12715087097</v>
      </c>
      <c r="AI14" s="216">
        <v>0.25295433333</v>
      </c>
      <c r="AJ14" s="216">
        <v>-7.1855806452000001E-2</v>
      </c>
      <c r="AK14" s="216">
        <v>0.12778466666999999</v>
      </c>
      <c r="AL14" s="216">
        <v>1.0859483870999999E-2</v>
      </c>
      <c r="AM14" s="216">
        <v>-7.7196000000000001E-2</v>
      </c>
      <c r="AN14" s="216">
        <v>-3.1171428570999998E-2</v>
      </c>
      <c r="AO14" s="216">
        <v>0.25725790322999997</v>
      </c>
      <c r="AP14" s="216">
        <v>0.13930799999999999</v>
      </c>
      <c r="AQ14" s="216">
        <v>0.52612425805999996</v>
      </c>
      <c r="AR14" s="216">
        <v>9.3720666667000005E-2</v>
      </c>
      <c r="AS14" s="216">
        <v>0.45646003225999998</v>
      </c>
      <c r="AT14" s="216">
        <v>-4.3366193547999997E-2</v>
      </c>
      <c r="AU14" s="216">
        <v>0.35151500000000002</v>
      </c>
      <c r="AV14" s="216">
        <v>0.22742616129000001</v>
      </c>
      <c r="AW14" s="216">
        <v>0.734595</v>
      </c>
      <c r="AX14" s="216">
        <v>0.73946266283999995</v>
      </c>
      <c r="AY14" s="216">
        <v>6.1964128052000002E-2</v>
      </c>
      <c r="AZ14" s="216">
        <v>0.53665487036000004</v>
      </c>
      <c r="BA14" s="327">
        <v>0.19451199999999999</v>
      </c>
      <c r="BB14" s="327">
        <v>0.1207553</v>
      </c>
      <c r="BC14" s="327">
        <v>0.18702949999999999</v>
      </c>
      <c r="BD14" s="327">
        <v>0.24837329999999999</v>
      </c>
      <c r="BE14" s="327">
        <v>0.22597410000000001</v>
      </c>
      <c r="BF14" s="327">
        <v>0.1963104</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630</v>
      </c>
      <c r="B15" s="175" t="s">
        <v>178</v>
      </c>
      <c r="C15" s="216">
        <v>15.456129000000001</v>
      </c>
      <c r="D15" s="216">
        <v>15.341571</v>
      </c>
      <c r="E15" s="216">
        <v>15.64</v>
      </c>
      <c r="F15" s="216">
        <v>16.2728</v>
      </c>
      <c r="G15" s="216">
        <v>16.401612</v>
      </c>
      <c r="H15" s="216">
        <v>16.701132999999999</v>
      </c>
      <c r="I15" s="216">
        <v>16.878644999999999</v>
      </c>
      <c r="J15" s="216">
        <v>16.700225</v>
      </c>
      <c r="K15" s="216">
        <v>16.1676</v>
      </c>
      <c r="L15" s="216">
        <v>15.439871</v>
      </c>
      <c r="M15" s="216">
        <v>16.458033</v>
      </c>
      <c r="N15" s="216">
        <v>16.741548000000002</v>
      </c>
      <c r="O15" s="216">
        <v>15.95129</v>
      </c>
      <c r="P15" s="216">
        <v>15.842828000000001</v>
      </c>
      <c r="Q15" s="216">
        <v>16.082452</v>
      </c>
      <c r="R15" s="216">
        <v>15.920267000000001</v>
      </c>
      <c r="S15" s="216">
        <v>16.236806999999999</v>
      </c>
      <c r="T15" s="216">
        <v>16.432600000000001</v>
      </c>
      <c r="U15" s="216">
        <v>16.621193999999999</v>
      </c>
      <c r="V15" s="216">
        <v>16.593354999999999</v>
      </c>
      <c r="W15" s="216">
        <v>16.339832999999999</v>
      </c>
      <c r="X15" s="216">
        <v>15.454355</v>
      </c>
      <c r="Y15" s="216">
        <v>16.235233000000001</v>
      </c>
      <c r="Z15" s="216">
        <v>16.515871000000001</v>
      </c>
      <c r="AA15" s="216">
        <v>16.118224999999999</v>
      </c>
      <c r="AB15" s="216">
        <v>15.493107</v>
      </c>
      <c r="AC15" s="216">
        <v>16.047934999999999</v>
      </c>
      <c r="AD15" s="216">
        <v>16.954433000000002</v>
      </c>
      <c r="AE15" s="216">
        <v>17.222387000000001</v>
      </c>
      <c r="AF15" s="216">
        <v>17.204066000000001</v>
      </c>
      <c r="AG15" s="216">
        <v>17.317450999999998</v>
      </c>
      <c r="AH15" s="216">
        <v>16.980516000000001</v>
      </c>
      <c r="AI15" s="216">
        <v>15.4602</v>
      </c>
      <c r="AJ15" s="216">
        <v>16.061192999999999</v>
      </c>
      <c r="AK15" s="216">
        <v>16.839600000000001</v>
      </c>
      <c r="AL15" s="216">
        <v>17.274387000000001</v>
      </c>
      <c r="AM15" s="216">
        <v>16.599226000000002</v>
      </c>
      <c r="AN15" s="216">
        <v>15.931820999999999</v>
      </c>
      <c r="AO15" s="216">
        <v>16.665289999999999</v>
      </c>
      <c r="AP15" s="216">
        <v>16.765733000000001</v>
      </c>
      <c r="AQ15" s="216">
        <v>16.989194000000001</v>
      </c>
      <c r="AR15" s="216">
        <v>17.665766999999999</v>
      </c>
      <c r="AS15" s="216">
        <v>17.354935999999999</v>
      </c>
      <c r="AT15" s="216">
        <v>17.612193999999999</v>
      </c>
      <c r="AU15" s="216">
        <v>16.985567</v>
      </c>
      <c r="AV15" s="216">
        <v>16.408902999999999</v>
      </c>
      <c r="AW15" s="216">
        <v>17.152432999999998</v>
      </c>
      <c r="AX15" s="216">
        <v>17.4093871</v>
      </c>
      <c r="AY15" s="216">
        <v>16.912064516000001</v>
      </c>
      <c r="AZ15" s="216">
        <v>15.83975</v>
      </c>
      <c r="BA15" s="327">
        <v>16.672000000000001</v>
      </c>
      <c r="BB15" s="327">
        <v>17.020060000000001</v>
      </c>
      <c r="BC15" s="327">
        <v>17.323409999999999</v>
      </c>
      <c r="BD15" s="327">
        <v>17.632190000000001</v>
      </c>
      <c r="BE15" s="327">
        <v>17.629259999999999</v>
      </c>
      <c r="BF15" s="327">
        <v>17.60398</v>
      </c>
      <c r="BG15" s="327">
        <v>17.067129999999999</v>
      </c>
      <c r="BH15" s="327">
        <v>16.464320000000001</v>
      </c>
      <c r="BI15" s="327">
        <v>17.085339999999999</v>
      </c>
      <c r="BJ15" s="327">
        <v>17.696480000000001</v>
      </c>
      <c r="BK15" s="327">
        <v>17.173300000000001</v>
      </c>
      <c r="BL15" s="327">
        <v>16.884650000000001</v>
      </c>
      <c r="BM15" s="327">
        <v>17.39181</v>
      </c>
      <c r="BN15" s="327">
        <v>17.92381</v>
      </c>
      <c r="BO15" s="327">
        <v>18.2685</v>
      </c>
      <c r="BP15" s="327">
        <v>18.313500000000001</v>
      </c>
      <c r="BQ15" s="327">
        <v>18.27524</v>
      </c>
      <c r="BR15" s="327">
        <v>18.200299999999999</v>
      </c>
      <c r="BS15" s="327">
        <v>17.860189999999999</v>
      </c>
      <c r="BT15" s="327">
        <v>17.389869999999998</v>
      </c>
      <c r="BU15" s="327">
        <v>17.753820000000001</v>
      </c>
      <c r="BV15" s="327">
        <v>18.1631</v>
      </c>
    </row>
    <row r="16" spans="1:74" ht="11.1" customHeight="1" x14ac:dyDescent="0.2">
      <c r="A16" s="57"/>
      <c r="B16" s="44" t="s">
        <v>924</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6"/>
      <c r="AW16" s="216"/>
      <c r="AX16" s="216"/>
      <c r="AY16" s="216"/>
      <c r="AZ16" s="63"/>
      <c r="BA16" s="407"/>
      <c r="BB16" s="407"/>
      <c r="BC16" s="407"/>
      <c r="BD16" s="407"/>
      <c r="BE16" s="407"/>
      <c r="BF16" s="407"/>
      <c r="BG16" s="407"/>
      <c r="BH16" s="407"/>
      <c r="BI16" s="407"/>
      <c r="BJ16" s="407"/>
      <c r="BK16" s="407"/>
      <c r="BL16" s="407"/>
      <c r="BM16" s="407"/>
      <c r="BN16" s="407"/>
      <c r="BO16" s="407"/>
      <c r="BP16" s="407"/>
      <c r="BQ16" s="407"/>
      <c r="BR16" s="407"/>
      <c r="BS16" s="407"/>
      <c r="BT16" s="407"/>
      <c r="BU16" s="407"/>
      <c r="BV16" s="407"/>
    </row>
    <row r="17" spans="1:74" ht="11.1" customHeight="1" x14ac:dyDescent="0.2">
      <c r="A17" s="61" t="s">
        <v>632</v>
      </c>
      <c r="B17" s="175" t="s">
        <v>517</v>
      </c>
      <c r="C17" s="216">
        <v>1.0751230000000001</v>
      </c>
      <c r="D17" s="216">
        <v>1.0213540000000001</v>
      </c>
      <c r="E17" s="216">
        <v>1.013188</v>
      </c>
      <c r="F17" s="216">
        <v>1.067499</v>
      </c>
      <c r="G17" s="216">
        <v>1.083029</v>
      </c>
      <c r="H17" s="216">
        <v>1.0276639999999999</v>
      </c>
      <c r="I17" s="216">
        <v>1.092384</v>
      </c>
      <c r="J17" s="216">
        <v>1.0985119999999999</v>
      </c>
      <c r="K17" s="216">
        <v>1.04623</v>
      </c>
      <c r="L17" s="216">
        <v>1.040092</v>
      </c>
      <c r="M17" s="216">
        <v>1.064865</v>
      </c>
      <c r="N17" s="216">
        <v>1.108093</v>
      </c>
      <c r="O17" s="216">
        <v>1.116614</v>
      </c>
      <c r="P17" s="216">
        <v>1.070379</v>
      </c>
      <c r="Q17" s="216">
        <v>1.0491280000000001</v>
      </c>
      <c r="R17" s="216">
        <v>1.0950979999999999</v>
      </c>
      <c r="S17" s="216">
        <v>1.1603540000000001</v>
      </c>
      <c r="T17" s="216">
        <v>1.1139669999999999</v>
      </c>
      <c r="U17" s="216">
        <v>1.1902569999999999</v>
      </c>
      <c r="V17" s="216">
        <v>1.1487769999999999</v>
      </c>
      <c r="W17" s="216">
        <v>1.122369</v>
      </c>
      <c r="X17" s="216">
        <v>1.088838</v>
      </c>
      <c r="Y17" s="216">
        <v>1.1125670000000001</v>
      </c>
      <c r="Z17" s="216">
        <v>1.143324</v>
      </c>
      <c r="AA17" s="216">
        <v>1.1389959999999999</v>
      </c>
      <c r="AB17" s="216">
        <v>1.062497</v>
      </c>
      <c r="AC17" s="216">
        <v>1.1120620000000001</v>
      </c>
      <c r="AD17" s="216">
        <v>1.1459630000000001</v>
      </c>
      <c r="AE17" s="216">
        <v>1.1351560000000001</v>
      </c>
      <c r="AF17" s="216">
        <v>1.159198</v>
      </c>
      <c r="AG17" s="216">
        <v>1.1010279999999999</v>
      </c>
      <c r="AH17" s="216">
        <v>1.1128309999999999</v>
      </c>
      <c r="AI17" s="216">
        <v>1.009798</v>
      </c>
      <c r="AJ17" s="216">
        <v>1.0814790000000001</v>
      </c>
      <c r="AK17" s="216">
        <v>1.146163</v>
      </c>
      <c r="AL17" s="216">
        <v>1.125769</v>
      </c>
      <c r="AM17" s="216">
        <v>1.123324</v>
      </c>
      <c r="AN17" s="216">
        <v>1.116609</v>
      </c>
      <c r="AO17" s="216">
        <v>1.0958639999999999</v>
      </c>
      <c r="AP17" s="216">
        <v>1.114368</v>
      </c>
      <c r="AQ17" s="216">
        <v>1.1192260000000001</v>
      </c>
      <c r="AR17" s="216">
        <v>1.128633</v>
      </c>
      <c r="AS17" s="216">
        <v>1.1695489999999999</v>
      </c>
      <c r="AT17" s="216">
        <v>1.190904</v>
      </c>
      <c r="AU17" s="216">
        <v>1.140131</v>
      </c>
      <c r="AV17" s="216">
        <v>1.1101289999999999</v>
      </c>
      <c r="AW17" s="216">
        <v>1.158433</v>
      </c>
      <c r="AX17" s="216">
        <v>1.2095161293000001</v>
      </c>
      <c r="AY17" s="216">
        <v>1.1663699999999999</v>
      </c>
      <c r="AZ17" s="216">
        <v>1.0819559999999999</v>
      </c>
      <c r="BA17" s="327">
        <v>1.0798380000000001</v>
      </c>
      <c r="BB17" s="327">
        <v>1.1023700000000001</v>
      </c>
      <c r="BC17" s="327">
        <v>1.1171530000000001</v>
      </c>
      <c r="BD17" s="327">
        <v>1.1375919999999999</v>
      </c>
      <c r="BE17" s="327">
        <v>1.146941</v>
      </c>
      <c r="BF17" s="327">
        <v>1.1610799999999999</v>
      </c>
      <c r="BG17" s="327">
        <v>1.108473</v>
      </c>
      <c r="BH17" s="327">
        <v>1.1381520000000001</v>
      </c>
      <c r="BI17" s="327">
        <v>1.1730989999999999</v>
      </c>
      <c r="BJ17" s="327">
        <v>1.2304550000000001</v>
      </c>
      <c r="BK17" s="327">
        <v>1.2254240000000001</v>
      </c>
      <c r="BL17" s="327">
        <v>1.172442</v>
      </c>
      <c r="BM17" s="327">
        <v>1.18502</v>
      </c>
      <c r="BN17" s="327">
        <v>1.2314179999999999</v>
      </c>
      <c r="BO17" s="327">
        <v>1.255131</v>
      </c>
      <c r="BP17" s="327">
        <v>1.259252</v>
      </c>
      <c r="BQ17" s="327">
        <v>1.2662389999999999</v>
      </c>
      <c r="BR17" s="327">
        <v>1.2784580000000001</v>
      </c>
      <c r="BS17" s="327">
        <v>1.236937</v>
      </c>
      <c r="BT17" s="327">
        <v>1.247069</v>
      </c>
      <c r="BU17" s="327">
        <v>1.256899</v>
      </c>
      <c r="BV17" s="327">
        <v>1.302014</v>
      </c>
    </row>
    <row r="18" spans="1:74" ht="11.1" customHeight="1" x14ac:dyDescent="0.2">
      <c r="A18" s="61" t="s">
        <v>631</v>
      </c>
      <c r="B18" s="175" t="s">
        <v>1100</v>
      </c>
      <c r="C18" s="216">
        <v>3.0547740000000001</v>
      </c>
      <c r="D18" s="216">
        <v>3.1617139999999999</v>
      </c>
      <c r="E18" s="216">
        <v>3.236774</v>
      </c>
      <c r="F18" s="216">
        <v>3.3753329999999999</v>
      </c>
      <c r="G18" s="216">
        <v>3.3367089999999999</v>
      </c>
      <c r="H18" s="216">
        <v>3.3187660000000001</v>
      </c>
      <c r="I18" s="216">
        <v>3.355064</v>
      </c>
      <c r="J18" s="216">
        <v>3.4187409999999998</v>
      </c>
      <c r="K18" s="216">
        <v>3.437033</v>
      </c>
      <c r="L18" s="216">
        <v>3.4885160000000002</v>
      </c>
      <c r="M18" s="216">
        <v>3.4981330000000002</v>
      </c>
      <c r="N18" s="216">
        <v>3.4172579999999999</v>
      </c>
      <c r="O18" s="216">
        <v>3.3447740000000001</v>
      </c>
      <c r="P18" s="216">
        <v>3.3693439999999999</v>
      </c>
      <c r="Q18" s="216">
        <v>3.5557089999999998</v>
      </c>
      <c r="R18" s="216">
        <v>3.5703999999999998</v>
      </c>
      <c r="S18" s="216">
        <v>3.6716769999999999</v>
      </c>
      <c r="T18" s="216">
        <v>3.662433</v>
      </c>
      <c r="U18" s="216">
        <v>3.6038380000000001</v>
      </c>
      <c r="V18" s="216">
        <v>3.4103219999999999</v>
      </c>
      <c r="W18" s="216">
        <v>3.427333</v>
      </c>
      <c r="X18" s="216">
        <v>3.5443220000000002</v>
      </c>
      <c r="Y18" s="216">
        <v>3.5957659999999998</v>
      </c>
      <c r="Z18" s="216">
        <v>3.3521930000000002</v>
      </c>
      <c r="AA18" s="216">
        <v>3.395032</v>
      </c>
      <c r="AB18" s="216">
        <v>3.6327859999999998</v>
      </c>
      <c r="AC18" s="216">
        <v>3.6852580000000001</v>
      </c>
      <c r="AD18" s="216">
        <v>3.6822330000000001</v>
      </c>
      <c r="AE18" s="216">
        <v>3.7710970000000001</v>
      </c>
      <c r="AF18" s="216">
        <v>3.8073000000000001</v>
      </c>
      <c r="AG18" s="216">
        <v>3.8220969999999999</v>
      </c>
      <c r="AH18" s="216">
        <v>3.7635160000000001</v>
      </c>
      <c r="AI18" s="216">
        <v>3.731033</v>
      </c>
      <c r="AJ18" s="216">
        <v>4.0197419999999999</v>
      </c>
      <c r="AK18" s="216">
        <v>4.1056670000000004</v>
      </c>
      <c r="AL18" s="216">
        <v>3.9689679999999998</v>
      </c>
      <c r="AM18" s="216">
        <v>3.8246449999999999</v>
      </c>
      <c r="AN18" s="216">
        <v>4.02325</v>
      </c>
      <c r="AO18" s="216">
        <v>4.1732259999999997</v>
      </c>
      <c r="AP18" s="216">
        <v>4.2598330000000004</v>
      </c>
      <c r="AQ18" s="216">
        <v>4.3214839999999999</v>
      </c>
      <c r="AR18" s="216">
        <v>4.3256329999999998</v>
      </c>
      <c r="AS18" s="216">
        <v>4.4112900000000002</v>
      </c>
      <c r="AT18" s="216">
        <v>4.57</v>
      </c>
      <c r="AU18" s="216">
        <v>4.6311999999999998</v>
      </c>
      <c r="AV18" s="216">
        <v>4.5804520000000002</v>
      </c>
      <c r="AW18" s="216">
        <v>4.570767</v>
      </c>
      <c r="AX18" s="216">
        <v>4.4786774190000003</v>
      </c>
      <c r="AY18" s="216">
        <v>4.5679565147999996</v>
      </c>
      <c r="AZ18" s="216">
        <v>4.8037607786000001</v>
      </c>
      <c r="BA18" s="327">
        <v>4.8325769999999997</v>
      </c>
      <c r="BB18" s="327">
        <v>4.8645909999999999</v>
      </c>
      <c r="BC18" s="327">
        <v>4.8981870000000001</v>
      </c>
      <c r="BD18" s="327">
        <v>4.86449</v>
      </c>
      <c r="BE18" s="327">
        <v>4.9151280000000002</v>
      </c>
      <c r="BF18" s="327">
        <v>4.9808940000000002</v>
      </c>
      <c r="BG18" s="327">
        <v>5.0587030000000004</v>
      </c>
      <c r="BH18" s="327">
        <v>5.1043599999999998</v>
      </c>
      <c r="BI18" s="327">
        <v>5.1405279999999998</v>
      </c>
      <c r="BJ18" s="327">
        <v>5.0472099999999998</v>
      </c>
      <c r="BK18" s="327">
        <v>5.0780849999999997</v>
      </c>
      <c r="BL18" s="327">
        <v>5.0869090000000003</v>
      </c>
      <c r="BM18" s="327">
        <v>5.1985669999999997</v>
      </c>
      <c r="BN18" s="327">
        <v>5.2002949999999997</v>
      </c>
      <c r="BO18" s="327">
        <v>5.213959</v>
      </c>
      <c r="BP18" s="327">
        <v>5.2344569999999999</v>
      </c>
      <c r="BQ18" s="327">
        <v>5.2351000000000001</v>
      </c>
      <c r="BR18" s="327">
        <v>5.2895890000000003</v>
      </c>
      <c r="BS18" s="327">
        <v>5.3715349999999997</v>
      </c>
      <c r="BT18" s="327">
        <v>5.3901630000000003</v>
      </c>
      <c r="BU18" s="327">
        <v>5.4254300000000004</v>
      </c>
      <c r="BV18" s="327">
        <v>5.3223820000000002</v>
      </c>
    </row>
    <row r="19" spans="1:74" ht="11.1" customHeight="1" x14ac:dyDescent="0.2">
      <c r="A19" s="61" t="s">
        <v>1077</v>
      </c>
      <c r="B19" s="175" t="s">
        <v>1078</v>
      </c>
      <c r="C19" s="216">
        <v>1.0538799999999999</v>
      </c>
      <c r="D19" s="216">
        <v>1.046316</v>
      </c>
      <c r="E19" s="216">
        <v>1.0496939999999999</v>
      </c>
      <c r="F19" s="216">
        <v>1.0624279999999999</v>
      </c>
      <c r="G19" s="216">
        <v>1.1037509999999999</v>
      </c>
      <c r="H19" s="216">
        <v>1.1437189999999999</v>
      </c>
      <c r="I19" s="216">
        <v>1.1202179999999999</v>
      </c>
      <c r="J19" s="216">
        <v>1.099153</v>
      </c>
      <c r="K19" s="216">
        <v>1.0871660000000001</v>
      </c>
      <c r="L19" s="216">
        <v>1.100803</v>
      </c>
      <c r="M19" s="216">
        <v>1.1148670000000001</v>
      </c>
      <c r="N19" s="216">
        <v>1.121928</v>
      </c>
      <c r="O19" s="216">
        <v>1.107224</v>
      </c>
      <c r="P19" s="216">
        <v>1.1271599999999999</v>
      </c>
      <c r="Q19" s="216">
        <v>1.1439649999999999</v>
      </c>
      <c r="R19" s="216">
        <v>1.092033</v>
      </c>
      <c r="S19" s="216">
        <v>1.1434340000000001</v>
      </c>
      <c r="T19" s="216">
        <v>1.1763749999999999</v>
      </c>
      <c r="U19" s="216">
        <v>1.177408</v>
      </c>
      <c r="V19" s="216">
        <v>1.186167</v>
      </c>
      <c r="W19" s="216">
        <v>1.163246</v>
      </c>
      <c r="X19" s="216">
        <v>1.150069</v>
      </c>
      <c r="Y19" s="216">
        <v>1.1916789999999999</v>
      </c>
      <c r="Z19" s="216">
        <v>1.2087429999999999</v>
      </c>
      <c r="AA19" s="216">
        <v>1.183983</v>
      </c>
      <c r="AB19" s="216">
        <v>1.170666</v>
      </c>
      <c r="AC19" s="216">
        <v>1.176749</v>
      </c>
      <c r="AD19" s="216">
        <v>1.1395500000000001</v>
      </c>
      <c r="AE19" s="216">
        <v>1.1761090000000001</v>
      </c>
      <c r="AF19" s="216">
        <v>1.187074</v>
      </c>
      <c r="AG19" s="216">
        <v>1.190156</v>
      </c>
      <c r="AH19" s="216">
        <v>1.2177150000000001</v>
      </c>
      <c r="AI19" s="216">
        <v>1.1760649999999999</v>
      </c>
      <c r="AJ19" s="216">
        <v>1.209865</v>
      </c>
      <c r="AK19" s="216">
        <v>1.262677</v>
      </c>
      <c r="AL19" s="216">
        <v>1.235941</v>
      </c>
      <c r="AM19" s="216">
        <v>1.199155</v>
      </c>
      <c r="AN19" s="216">
        <v>1.2160470000000001</v>
      </c>
      <c r="AO19" s="216">
        <v>1.2017599999999999</v>
      </c>
      <c r="AP19" s="216">
        <v>1.1939420000000001</v>
      </c>
      <c r="AQ19" s="216">
        <v>1.2168289999999999</v>
      </c>
      <c r="AR19" s="216">
        <v>1.2521279999999999</v>
      </c>
      <c r="AS19" s="216">
        <v>1.267665</v>
      </c>
      <c r="AT19" s="216">
        <v>1.281738</v>
      </c>
      <c r="AU19" s="216">
        <v>1.206415</v>
      </c>
      <c r="AV19" s="216">
        <v>1.2137199999999999</v>
      </c>
      <c r="AW19" s="216">
        <v>1.2340180000000001</v>
      </c>
      <c r="AX19" s="216">
        <v>1.2190336382</v>
      </c>
      <c r="AY19" s="216">
        <v>1.1453743935</v>
      </c>
      <c r="AZ19" s="216">
        <v>1.1617230000000001</v>
      </c>
      <c r="BA19" s="327">
        <v>1.2139789999999999</v>
      </c>
      <c r="BB19" s="327">
        <v>1.18476</v>
      </c>
      <c r="BC19" s="327">
        <v>1.2338420000000001</v>
      </c>
      <c r="BD19" s="327">
        <v>1.2549300000000001</v>
      </c>
      <c r="BE19" s="327">
        <v>1.2364120000000001</v>
      </c>
      <c r="BF19" s="327">
        <v>1.2358709999999999</v>
      </c>
      <c r="BG19" s="327">
        <v>1.206488</v>
      </c>
      <c r="BH19" s="327">
        <v>1.1890579999999999</v>
      </c>
      <c r="BI19" s="327">
        <v>1.232</v>
      </c>
      <c r="BJ19" s="327">
        <v>1.264624</v>
      </c>
      <c r="BK19" s="327">
        <v>1.185411</v>
      </c>
      <c r="BL19" s="327">
        <v>1.186334</v>
      </c>
      <c r="BM19" s="327">
        <v>1.216682</v>
      </c>
      <c r="BN19" s="327">
        <v>1.20858</v>
      </c>
      <c r="BO19" s="327">
        <v>1.2443569999999999</v>
      </c>
      <c r="BP19" s="327">
        <v>1.277347</v>
      </c>
      <c r="BQ19" s="327">
        <v>1.2550889999999999</v>
      </c>
      <c r="BR19" s="327">
        <v>1.2671490000000001</v>
      </c>
      <c r="BS19" s="327">
        <v>1.2340139999999999</v>
      </c>
      <c r="BT19" s="327">
        <v>1.2109259999999999</v>
      </c>
      <c r="BU19" s="327">
        <v>1.24678</v>
      </c>
      <c r="BV19" s="327">
        <v>1.270024</v>
      </c>
    </row>
    <row r="20" spans="1:74" ht="11.1" customHeight="1" x14ac:dyDescent="0.2">
      <c r="A20" s="61" t="s">
        <v>971</v>
      </c>
      <c r="B20" s="175" t="s">
        <v>118</v>
      </c>
      <c r="C20" s="216">
        <v>0.96032200000000001</v>
      </c>
      <c r="D20" s="216">
        <v>0.95764199999999999</v>
      </c>
      <c r="E20" s="216">
        <v>0.951129</v>
      </c>
      <c r="F20" s="216">
        <v>0.93033299999999997</v>
      </c>
      <c r="G20" s="216">
        <v>0.95696700000000001</v>
      </c>
      <c r="H20" s="216">
        <v>0.98946599999999996</v>
      </c>
      <c r="I20" s="216">
        <v>0.97577400000000003</v>
      </c>
      <c r="J20" s="216">
        <v>0.96006400000000003</v>
      </c>
      <c r="K20" s="216">
        <v>0.95236600000000005</v>
      </c>
      <c r="L20" s="216">
        <v>0.96406400000000003</v>
      </c>
      <c r="M20" s="216">
        <v>0.98916599999999999</v>
      </c>
      <c r="N20" s="216">
        <v>1.0026120000000001</v>
      </c>
      <c r="O20" s="216">
        <v>0.98232299999999995</v>
      </c>
      <c r="P20" s="216">
        <v>0.993448</v>
      </c>
      <c r="Q20" s="216">
        <v>0.99861299999999997</v>
      </c>
      <c r="R20" s="216">
        <v>0.94026699999999996</v>
      </c>
      <c r="S20" s="216">
        <v>0.97890299999999997</v>
      </c>
      <c r="T20" s="216">
        <v>1.014767</v>
      </c>
      <c r="U20" s="216">
        <v>1.0151289999999999</v>
      </c>
      <c r="V20" s="216">
        <v>1.0276130000000001</v>
      </c>
      <c r="W20" s="216">
        <v>1.0016</v>
      </c>
      <c r="X20" s="216">
        <v>1.000194</v>
      </c>
      <c r="Y20" s="216">
        <v>1.023533</v>
      </c>
      <c r="Z20" s="216">
        <v>1.0541940000000001</v>
      </c>
      <c r="AA20" s="216">
        <v>1.0608709999999999</v>
      </c>
      <c r="AB20" s="216">
        <v>1.046678</v>
      </c>
      <c r="AC20" s="216">
        <v>1.0449349999999999</v>
      </c>
      <c r="AD20" s="216">
        <v>0.98796600000000001</v>
      </c>
      <c r="AE20" s="216">
        <v>1.027838</v>
      </c>
      <c r="AF20" s="216">
        <v>1.0264660000000001</v>
      </c>
      <c r="AG20" s="216">
        <v>1.0123869999999999</v>
      </c>
      <c r="AH20" s="216">
        <v>1.0539350000000001</v>
      </c>
      <c r="AI20" s="216">
        <v>1.023366</v>
      </c>
      <c r="AJ20" s="216">
        <v>1.039096</v>
      </c>
      <c r="AK20" s="216">
        <v>1.0876999999999999</v>
      </c>
      <c r="AL20" s="216">
        <v>1.062967</v>
      </c>
      <c r="AM20" s="216">
        <v>1.046065</v>
      </c>
      <c r="AN20" s="216">
        <v>1.0542499999999999</v>
      </c>
      <c r="AO20" s="216">
        <v>1.0392250000000001</v>
      </c>
      <c r="AP20" s="216">
        <v>1.017733</v>
      </c>
      <c r="AQ20" s="216">
        <v>1.039194</v>
      </c>
      <c r="AR20" s="216">
        <v>1.064133</v>
      </c>
      <c r="AS20" s="216">
        <v>1.080516</v>
      </c>
      <c r="AT20" s="216">
        <v>1.0894520000000001</v>
      </c>
      <c r="AU20" s="216">
        <v>1.0222329999999999</v>
      </c>
      <c r="AV20" s="216">
        <v>1.044516</v>
      </c>
      <c r="AW20" s="216">
        <v>1.050467</v>
      </c>
      <c r="AX20" s="216">
        <v>1.0237419350000001</v>
      </c>
      <c r="AY20" s="216">
        <v>1.0137741935</v>
      </c>
      <c r="AZ20" s="216">
        <v>1.01925</v>
      </c>
      <c r="BA20" s="327">
        <v>1.0607089999999999</v>
      </c>
      <c r="BB20" s="327">
        <v>1.0164489999999999</v>
      </c>
      <c r="BC20" s="327">
        <v>1.061534</v>
      </c>
      <c r="BD20" s="327">
        <v>1.0745439999999999</v>
      </c>
      <c r="BE20" s="327">
        <v>1.0514019999999999</v>
      </c>
      <c r="BF20" s="327">
        <v>1.0508090000000001</v>
      </c>
      <c r="BG20" s="327">
        <v>1.017836</v>
      </c>
      <c r="BH20" s="327">
        <v>1.0056069999999999</v>
      </c>
      <c r="BI20" s="327">
        <v>1.040807</v>
      </c>
      <c r="BJ20" s="327">
        <v>1.0700540000000001</v>
      </c>
      <c r="BK20" s="327">
        <v>1.040451</v>
      </c>
      <c r="BL20" s="327">
        <v>1.030527</v>
      </c>
      <c r="BM20" s="327">
        <v>1.049893</v>
      </c>
      <c r="BN20" s="327">
        <v>1.0271110000000001</v>
      </c>
      <c r="BO20" s="327">
        <v>1.058549</v>
      </c>
      <c r="BP20" s="327">
        <v>1.0836349999999999</v>
      </c>
      <c r="BQ20" s="327">
        <v>1.056605</v>
      </c>
      <c r="BR20" s="327">
        <v>1.0688</v>
      </c>
      <c r="BS20" s="327">
        <v>1.031928</v>
      </c>
      <c r="BT20" s="327">
        <v>1.0138529999999999</v>
      </c>
      <c r="BU20" s="327">
        <v>1.041749</v>
      </c>
      <c r="BV20" s="327">
        <v>1.0613539999999999</v>
      </c>
    </row>
    <row r="21" spans="1:74" ht="11.1" customHeight="1" x14ac:dyDescent="0.2">
      <c r="A21" s="61" t="s">
        <v>1079</v>
      </c>
      <c r="B21" s="175" t="s">
        <v>1080</v>
      </c>
      <c r="C21" s="216">
        <v>0.2069533871</v>
      </c>
      <c r="D21" s="216">
        <v>0.20239214286000001</v>
      </c>
      <c r="E21" s="216">
        <v>0.19996141935</v>
      </c>
      <c r="F21" s="216">
        <v>0.19642299999999999</v>
      </c>
      <c r="G21" s="216">
        <v>0.22483729031999999</v>
      </c>
      <c r="H21" s="216">
        <v>0.21409066667000001</v>
      </c>
      <c r="I21" s="216">
        <v>0.23070367742</v>
      </c>
      <c r="J21" s="216">
        <v>0.20385641935000001</v>
      </c>
      <c r="K21" s="216">
        <v>0.20772666667</v>
      </c>
      <c r="L21" s="216">
        <v>0.20077729032</v>
      </c>
      <c r="M21" s="216">
        <v>0.23482466666999999</v>
      </c>
      <c r="N21" s="216">
        <v>0.22046003225999999</v>
      </c>
      <c r="O21" s="216">
        <v>0.23175470968</v>
      </c>
      <c r="P21" s="216">
        <v>0.21000737930999999</v>
      </c>
      <c r="Q21" s="216">
        <v>0.20175512903000001</v>
      </c>
      <c r="R21" s="216">
        <v>0.23435966666999999</v>
      </c>
      <c r="S21" s="216">
        <v>0.22810109677000001</v>
      </c>
      <c r="T21" s="216">
        <v>0.20393800000000001</v>
      </c>
      <c r="U21" s="216">
        <v>0.22647254839</v>
      </c>
      <c r="V21" s="216">
        <v>0.22012567742</v>
      </c>
      <c r="W21" s="216">
        <v>0.21014733332999999</v>
      </c>
      <c r="X21" s="216">
        <v>0.18997790322999999</v>
      </c>
      <c r="Y21" s="216">
        <v>0.19737533333000001</v>
      </c>
      <c r="Z21" s="216">
        <v>0.23178838709999999</v>
      </c>
      <c r="AA21" s="216">
        <v>0.18334241935000001</v>
      </c>
      <c r="AB21" s="216">
        <v>0.20601928571</v>
      </c>
      <c r="AC21" s="216">
        <v>0.22293370968000001</v>
      </c>
      <c r="AD21" s="216">
        <v>0.20313999999999999</v>
      </c>
      <c r="AE21" s="216">
        <v>0.21407138710000001</v>
      </c>
      <c r="AF21" s="216">
        <v>0.23731933332999999</v>
      </c>
      <c r="AG21" s="216">
        <v>0.21067267742000001</v>
      </c>
      <c r="AH21" s="216">
        <v>0.23117529032</v>
      </c>
      <c r="AI21" s="216">
        <v>0.19752700000000001</v>
      </c>
      <c r="AJ21" s="216">
        <v>0.21292135483999999</v>
      </c>
      <c r="AK21" s="216">
        <v>0.23336333333000001</v>
      </c>
      <c r="AL21" s="216">
        <v>0.21527138709999999</v>
      </c>
      <c r="AM21" s="216">
        <v>0.22430145161000001</v>
      </c>
      <c r="AN21" s="216">
        <v>0.16970071429</v>
      </c>
      <c r="AO21" s="216">
        <v>0.22393277418999999</v>
      </c>
      <c r="AP21" s="216">
        <v>0.202928</v>
      </c>
      <c r="AQ21" s="216">
        <v>0.20308483870999999</v>
      </c>
      <c r="AR21" s="216">
        <v>0.21964066667000001</v>
      </c>
      <c r="AS21" s="216">
        <v>0.19443116128999999</v>
      </c>
      <c r="AT21" s="216">
        <v>0.20967596774</v>
      </c>
      <c r="AU21" s="216">
        <v>0.21475666667000001</v>
      </c>
      <c r="AV21" s="216">
        <v>0.18817716129000001</v>
      </c>
      <c r="AW21" s="216">
        <v>0.21397933332999999</v>
      </c>
      <c r="AX21" s="216">
        <v>0.25070435106</v>
      </c>
      <c r="AY21" s="216">
        <v>0.2162579</v>
      </c>
      <c r="AZ21" s="216">
        <v>0.21346419999999999</v>
      </c>
      <c r="BA21" s="327">
        <v>0.2155648</v>
      </c>
      <c r="BB21" s="327">
        <v>0.2221119</v>
      </c>
      <c r="BC21" s="327">
        <v>0.22465650000000001</v>
      </c>
      <c r="BD21" s="327">
        <v>0.22839019999999999</v>
      </c>
      <c r="BE21" s="327">
        <v>0.22860810000000001</v>
      </c>
      <c r="BF21" s="327">
        <v>0.22474630000000001</v>
      </c>
      <c r="BG21" s="327">
        <v>0.22116739999999999</v>
      </c>
      <c r="BH21" s="327">
        <v>0.21583369999999999</v>
      </c>
      <c r="BI21" s="327">
        <v>0.2283955</v>
      </c>
      <c r="BJ21" s="327">
        <v>0.23680609999999999</v>
      </c>
      <c r="BK21" s="327">
        <v>0.234713</v>
      </c>
      <c r="BL21" s="327">
        <v>0.21552489999999999</v>
      </c>
      <c r="BM21" s="327">
        <v>0.2240135</v>
      </c>
      <c r="BN21" s="327">
        <v>0.2334418</v>
      </c>
      <c r="BO21" s="327">
        <v>0.23777490000000001</v>
      </c>
      <c r="BP21" s="327">
        <v>0.24156330000000001</v>
      </c>
      <c r="BQ21" s="327">
        <v>0.24142420000000001</v>
      </c>
      <c r="BR21" s="327">
        <v>0.23737320000000001</v>
      </c>
      <c r="BS21" s="327">
        <v>0.23435729999999999</v>
      </c>
      <c r="BT21" s="327">
        <v>0.22987949999999999</v>
      </c>
      <c r="BU21" s="327">
        <v>0.2410735</v>
      </c>
      <c r="BV21" s="327">
        <v>0.24740580000000001</v>
      </c>
    </row>
    <row r="22" spans="1:74" ht="11.1" customHeight="1" x14ac:dyDescent="0.2">
      <c r="A22" s="61" t="s">
        <v>633</v>
      </c>
      <c r="B22" s="175" t="s">
        <v>130</v>
      </c>
      <c r="C22" s="216">
        <v>-1.7907310000000001</v>
      </c>
      <c r="D22" s="216">
        <v>-2.0258259999999999</v>
      </c>
      <c r="E22" s="216">
        <v>-1.627316</v>
      </c>
      <c r="F22" s="216">
        <v>-2.1724290000000002</v>
      </c>
      <c r="G22" s="216">
        <v>-2.0687769999999999</v>
      </c>
      <c r="H22" s="216">
        <v>-1.927373</v>
      </c>
      <c r="I22" s="216">
        <v>-2.202874</v>
      </c>
      <c r="J22" s="216">
        <v>-1.9047320000000001</v>
      </c>
      <c r="K22" s="216">
        <v>-2.3109120000000001</v>
      </c>
      <c r="L22" s="216">
        <v>-2.377224</v>
      </c>
      <c r="M22" s="216">
        <v>-2.8034789999999998</v>
      </c>
      <c r="N22" s="216">
        <v>-3.0336080000000001</v>
      </c>
      <c r="O22" s="216">
        <v>-2.3954680000000002</v>
      </c>
      <c r="P22" s="216">
        <v>-2.3276460000000001</v>
      </c>
      <c r="Q22" s="216">
        <v>-2.5068570000000001</v>
      </c>
      <c r="R22" s="216">
        <v>-2.3609049999999998</v>
      </c>
      <c r="S22" s="216">
        <v>-2.6985999999999999</v>
      </c>
      <c r="T22" s="216">
        <v>-2.4123610000000002</v>
      </c>
      <c r="U22" s="216">
        <v>-2.2546580000000001</v>
      </c>
      <c r="V22" s="216">
        <v>-2.0694590000000002</v>
      </c>
      <c r="W22" s="216">
        <v>-2.5057140000000002</v>
      </c>
      <c r="X22" s="216">
        <v>-2.3536769999999998</v>
      </c>
      <c r="Y22" s="216">
        <v>-2.55078</v>
      </c>
      <c r="Z22" s="216">
        <v>-3.130363</v>
      </c>
      <c r="AA22" s="216">
        <v>-2.6661130000000002</v>
      </c>
      <c r="AB22" s="216">
        <v>-3.1582129999999999</v>
      </c>
      <c r="AC22" s="216">
        <v>-3.1051660000000001</v>
      </c>
      <c r="AD22" s="216">
        <v>-3.0317319999999999</v>
      </c>
      <c r="AE22" s="216">
        <v>-2.891391</v>
      </c>
      <c r="AF22" s="216">
        <v>-3.15083</v>
      </c>
      <c r="AG22" s="216">
        <v>-3.2961459999999998</v>
      </c>
      <c r="AH22" s="216">
        <v>-2.6586530000000002</v>
      </c>
      <c r="AI22" s="216">
        <v>-2.3966479999999999</v>
      </c>
      <c r="AJ22" s="216">
        <v>-3.3061919999999998</v>
      </c>
      <c r="AK22" s="216">
        <v>-3.3980260000000002</v>
      </c>
      <c r="AL22" s="216">
        <v>-3.4608669999999999</v>
      </c>
      <c r="AM22" s="216">
        <v>-3.011517</v>
      </c>
      <c r="AN22" s="216">
        <v>-3.15124</v>
      </c>
      <c r="AO22" s="216">
        <v>-3.2283539999999999</v>
      </c>
      <c r="AP22" s="216">
        <v>-3.8546320000000001</v>
      </c>
      <c r="AQ22" s="216">
        <v>-3.1074830000000002</v>
      </c>
      <c r="AR22" s="216">
        <v>-3.374676</v>
      </c>
      <c r="AS22" s="216">
        <v>-3.4358029999999999</v>
      </c>
      <c r="AT22" s="216">
        <v>-2.8620809999999999</v>
      </c>
      <c r="AU22" s="216">
        <v>-3.199719</v>
      </c>
      <c r="AV22" s="216">
        <v>-3.5875140000000001</v>
      </c>
      <c r="AW22" s="216">
        <v>-4.3360149999999997</v>
      </c>
      <c r="AX22" s="216">
        <v>-3.8153549346000002</v>
      </c>
      <c r="AY22" s="216">
        <v>-3.6657139710000002</v>
      </c>
      <c r="AZ22" s="216">
        <v>-3.3373265285999998</v>
      </c>
      <c r="BA22" s="327">
        <v>-3.425513</v>
      </c>
      <c r="BB22" s="327">
        <v>-3.419127</v>
      </c>
      <c r="BC22" s="327">
        <v>-3.4050229999999999</v>
      </c>
      <c r="BD22" s="327">
        <v>-3.408658</v>
      </c>
      <c r="BE22" s="327">
        <v>-3.3539439999999998</v>
      </c>
      <c r="BF22" s="327">
        <v>-3.5609099999999998</v>
      </c>
      <c r="BG22" s="327">
        <v>-3.8179210000000001</v>
      </c>
      <c r="BH22" s="327">
        <v>-3.8298230000000002</v>
      </c>
      <c r="BI22" s="327">
        <v>-4.2918269999999996</v>
      </c>
      <c r="BJ22" s="327">
        <v>-4.8825669999999999</v>
      </c>
      <c r="BK22" s="327">
        <v>-4.242159</v>
      </c>
      <c r="BL22" s="327">
        <v>-4.47628</v>
      </c>
      <c r="BM22" s="327">
        <v>-4.4359719999999996</v>
      </c>
      <c r="BN22" s="327">
        <v>-4.6744820000000002</v>
      </c>
      <c r="BO22" s="327">
        <v>-4.7681009999999997</v>
      </c>
      <c r="BP22" s="327">
        <v>-4.4475449999999999</v>
      </c>
      <c r="BQ22" s="327">
        <v>-4.2919150000000004</v>
      </c>
      <c r="BR22" s="327">
        <v>-4.4103960000000004</v>
      </c>
      <c r="BS22" s="327">
        <v>-4.8050439999999996</v>
      </c>
      <c r="BT22" s="327">
        <v>-5.0667799999999996</v>
      </c>
      <c r="BU22" s="327">
        <v>-5.1646099999999997</v>
      </c>
      <c r="BV22" s="327">
        <v>-5.602576</v>
      </c>
    </row>
    <row r="23" spans="1:74" ht="11.1" customHeight="1" x14ac:dyDescent="0.2">
      <c r="A23" s="637" t="s">
        <v>1178</v>
      </c>
      <c r="B23" s="66" t="s">
        <v>1179</v>
      </c>
      <c r="C23" s="216">
        <v>-0.61219699999999999</v>
      </c>
      <c r="D23" s="216">
        <v>-0.82397100000000001</v>
      </c>
      <c r="E23" s="216">
        <v>-0.58380100000000001</v>
      </c>
      <c r="F23" s="216">
        <v>-0.75280499999999995</v>
      </c>
      <c r="G23" s="216">
        <v>-0.83058399999999999</v>
      </c>
      <c r="H23" s="216">
        <v>-0.79997399999999996</v>
      </c>
      <c r="I23" s="216">
        <v>-0.87443099999999996</v>
      </c>
      <c r="J23" s="216">
        <v>-0.85055400000000003</v>
      </c>
      <c r="K23" s="216">
        <v>-1.021488</v>
      </c>
      <c r="L23" s="216">
        <v>-0.79430599999999996</v>
      </c>
      <c r="M23" s="216">
        <v>-0.90520599999999996</v>
      </c>
      <c r="N23" s="216">
        <v>-0.88553599999999999</v>
      </c>
      <c r="O23" s="216">
        <v>-1.026219</v>
      </c>
      <c r="P23" s="216">
        <v>-0.99529400000000001</v>
      </c>
      <c r="Q23" s="216">
        <v>-0.92516100000000001</v>
      </c>
      <c r="R23" s="216">
        <v>-1.0083169999999999</v>
      </c>
      <c r="S23" s="216">
        <v>-1.195206</v>
      </c>
      <c r="T23" s="216">
        <v>-0.99624500000000005</v>
      </c>
      <c r="U23" s="216">
        <v>-0.99929000000000001</v>
      </c>
      <c r="V23" s="216">
        <v>-0.89968800000000004</v>
      </c>
      <c r="W23" s="216">
        <v>-0.95105499999999998</v>
      </c>
      <c r="X23" s="216">
        <v>-1.064406</v>
      </c>
      <c r="Y23" s="216">
        <v>-1.047785</v>
      </c>
      <c r="Z23" s="216">
        <v>-1.2576830000000001</v>
      </c>
      <c r="AA23" s="216">
        <v>-1.168777</v>
      </c>
      <c r="AB23" s="216">
        <v>-1.184483</v>
      </c>
      <c r="AC23" s="216">
        <v>-1.288097</v>
      </c>
      <c r="AD23" s="216">
        <v>-1.323428</v>
      </c>
      <c r="AE23" s="216">
        <v>-1.178768</v>
      </c>
      <c r="AF23" s="216">
        <v>-1.0935589999999999</v>
      </c>
      <c r="AG23" s="216">
        <v>-1.129707</v>
      </c>
      <c r="AH23" s="216">
        <v>-1.070881</v>
      </c>
      <c r="AI23" s="216">
        <v>-1.272138</v>
      </c>
      <c r="AJ23" s="216">
        <v>-1.2455959999999999</v>
      </c>
      <c r="AK23" s="216">
        <v>-1.2720830000000001</v>
      </c>
      <c r="AL23" s="216">
        <v>-1.275153</v>
      </c>
      <c r="AM23" s="216">
        <v>-1.220909</v>
      </c>
      <c r="AN23" s="216">
        <v>-1.1987639999999999</v>
      </c>
      <c r="AO23" s="216">
        <v>-1.234864</v>
      </c>
      <c r="AP23" s="216">
        <v>-1.5103869999999999</v>
      </c>
      <c r="AQ23" s="216">
        <v>-1.591639</v>
      </c>
      <c r="AR23" s="216">
        <v>-1.492788</v>
      </c>
      <c r="AS23" s="216">
        <v>-1.520797</v>
      </c>
      <c r="AT23" s="216">
        <v>-1.481935</v>
      </c>
      <c r="AU23" s="216">
        <v>-1.468002</v>
      </c>
      <c r="AV23" s="216">
        <v>-1.3942969999999999</v>
      </c>
      <c r="AW23" s="216">
        <v>-1.4316040000000001</v>
      </c>
      <c r="AX23" s="216">
        <v>-1.3293483866</v>
      </c>
      <c r="AY23" s="216">
        <v>-1.5572228839</v>
      </c>
      <c r="AZ23" s="216">
        <v>-1.4085000000000001</v>
      </c>
      <c r="BA23" s="327">
        <v>-1.622161</v>
      </c>
      <c r="BB23" s="327">
        <v>-1.6748780000000001</v>
      </c>
      <c r="BC23" s="327">
        <v>-1.7553339999999999</v>
      </c>
      <c r="BD23" s="327">
        <v>-1.6605019999999999</v>
      </c>
      <c r="BE23" s="327">
        <v>-1.695792</v>
      </c>
      <c r="BF23" s="327">
        <v>-1.71028</v>
      </c>
      <c r="BG23" s="327">
        <v>-1.723676</v>
      </c>
      <c r="BH23" s="327">
        <v>-1.862115</v>
      </c>
      <c r="BI23" s="327">
        <v>-1.9217169999999999</v>
      </c>
      <c r="BJ23" s="327">
        <v>-2.0091410000000001</v>
      </c>
      <c r="BK23" s="327">
        <v>-1.967659</v>
      </c>
      <c r="BL23" s="327">
        <v>-1.906755</v>
      </c>
      <c r="BM23" s="327">
        <v>-1.8101449999999999</v>
      </c>
      <c r="BN23" s="327">
        <v>-1.889567</v>
      </c>
      <c r="BO23" s="327">
        <v>-1.9679070000000001</v>
      </c>
      <c r="BP23" s="327">
        <v>-1.9028659999999999</v>
      </c>
      <c r="BQ23" s="327">
        <v>-1.9092169999999999</v>
      </c>
      <c r="BR23" s="327">
        <v>-1.9114100000000001</v>
      </c>
      <c r="BS23" s="327">
        <v>-1.930429</v>
      </c>
      <c r="BT23" s="327">
        <v>-2.0694119999999998</v>
      </c>
      <c r="BU23" s="327">
        <v>-2.029598</v>
      </c>
      <c r="BV23" s="327">
        <v>-2.173146</v>
      </c>
    </row>
    <row r="24" spans="1:74" ht="11.1" customHeight="1" x14ac:dyDescent="0.2">
      <c r="A24" s="61" t="s">
        <v>187</v>
      </c>
      <c r="B24" s="175" t="s">
        <v>188</v>
      </c>
      <c r="C24" s="216">
        <v>0.35356500000000002</v>
      </c>
      <c r="D24" s="216">
        <v>0.29100999999999999</v>
      </c>
      <c r="E24" s="216">
        <v>0.24776000000000001</v>
      </c>
      <c r="F24" s="216">
        <v>0.30552099999999999</v>
      </c>
      <c r="G24" s="216">
        <v>0.32592599999999999</v>
      </c>
      <c r="H24" s="216">
        <v>0.275731</v>
      </c>
      <c r="I24" s="216">
        <v>0.49734299999999998</v>
      </c>
      <c r="J24" s="216">
        <v>0.30169699999999999</v>
      </c>
      <c r="K24" s="216">
        <v>0.40487499999999998</v>
      </c>
      <c r="L24" s="216">
        <v>0.19303799999999999</v>
      </c>
      <c r="M24" s="216">
        <v>0.25280000000000002</v>
      </c>
      <c r="N24" s="216">
        <v>8.7049000000000001E-2</v>
      </c>
      <c r="O24" s="216">
        <v>0.32184699999999999</v>
      </c>
      <c r="P24" s="216">
        <v>0.411609</v>
      </c>
      <c r="Q24" s="216">
        <v>0.325822</v>
      </c>
      <c r="R24" s="216">
        <v>0.43748799999999999</v>
      </c>
      <c r="S24" s="216">
        <v>0.40595599999999998</v>
      </c>
      <c r="T24" s="216">
        <v>0.52581800000000001</v>
      </c>
      <c r="U24" s="216">
        <v>0.50162399999999996</v>
      </c>
      <c r="V24" s="216">
        <v>0.43985099999999999</v>
      </c>
      <c r="W24" s="216">
        <v>0.32591300000000001</v>
      </c>
      <c r="X24" s="216">
        <v>0.43620399999999998</v>
      </c>
      <c r="Y24" s="216">
        <v>0.33325900000000003</v>
      </c>
      <c r="Z24" s="216">
        <v>0.33307300000000001</v>
      </c>
      <c r="AA24" s="216">
        <v>0.45453900000000003</v>
      </c>
      <c r="AB24" s="216">
        <v>0.343779</v>
      </c>
      <c r="AC24" s="216">
        <v>0.43352600000000002</v>
      </c>
      <c r="AD24" s="216">
        <v>0.32072800000000001</v>
      </c>
      <c r="AE24" s="216">
        <v>0.31476700000000002</v>
      </c>
      <c r="AF24" s="216">
        <v>0.44519900000000001</v>
      </c>
      <c r="AG24" s="216">
        <v>0.380579</v>
      </c>
      <c r="AH24" s="216">
        <v>0.386071</v>
      </c>
      <c r="AI24" s="216">
        <v>0.46413900000000002</v>
      </c>
      <c r="AJ24" s="216">
        <v>0.50045700000000004</v>
      </c>
      <c r="AK24" s="216">
        <v>0.41354800000000003</v>
      </c>
      <c r="AL24" s="216">
        <v>0.42022799999999999</v>
      </c>
      <c r="AM24" s="216">
        <v>0.41366999999999998</v>
      </c>
      <c r="AN24" s="216">
        <v>0.40040799999999999</v>
      </c>
      <c r="AO24" s="216">
        <v>0.34285599999999999</v>
      </c>
      <c r="AP24" s="216">
        <v>0.23969799999999999</v>
      </c>
      <c r="AQ24" s="216">
        <v>0.41666999999999998</v>
      </c>
      <c r="AR24" s="216">
        <v>0.30779699999999999</v>
      </c>
      <c r="AS24" s="216">
        <v>0.27275899999999997</v>
      </c>
      <c r="AT24" s="216">
        <v>0.43890499999999999</v>
      </c>
      <c r="AU24" s="216">
        <v>0.330098</v>
      </c>
      <c r="AV24" s="216">
        <v>0.36214099999999999</v>
      </c>
      <c r="AW24" s="216">
        <v>0.20368900000000001</v>
      </c>
      <c r="AX24" s="216">
        <v>0.27096799999999999</v>
      </c>
      <c r="AY24" s="216">
        <v>0.2004254</v>
      </c>
      <c r="AZ24" s="216">
        <v>0.35977579999999998</v>
      </c>
      <c r="BA24" s="327">
        <v>0.4069933</v>
      </c>
      <c r="BB24" s="327">
        <v>0.43034719999999999</v>
      </c>
      <c r="BC24" s="327">
        <v>0.35866999999999999</v>
      </c>
      <c r="BD24" s="327">
        <v>0.47074349999999998</v>
      </c>
      <c r="BE24" s="327">
        <v>0.37906380000000001</v>
      </c>
      <c r="BF24" s="327">
        <v>0.46240490000000001</v>
      </c>
      <c r="BG24" s="327">
        <v>0.46794029999999998</v>
      </c>
      <c r="BH24" s="327">
        <v>0.44225510000000001</v>
      </c>
      <c r="BI24" s="327">
        <v>0.3479737</v>
      </c>
      <c r="BJ24" s="327">
        <v>0.29939500000000002</v>
      </c>
      <c r="BK24" s="327">
        <v>0.4849445</v>
      </c>
      <c r="BL24" s="327">
        <v>0.4606268</v>
      </c>
      <c r="BM24" s="327">
        <v>0.55626500000000001</v>
      </c>
      <c r="BN24" s="327">
        <v>0.59865330000000005</v>
      </c>
      <c r="BO24" s="327">
        <v>0.55568019999999996</v>
      </c>
      <c r="BP24" s="327">
        <v>0.67465850000000005</v>
      </c>
      <c r="BQ24" s="327">
        <v>0.56551910000000005</v>
      </c>
      <c r="BR24" s="327">
        <v>0.63978049999999997</v>
      </c>
      <c r="BS24" s="327">
        <v>0.63909930000000004</v>
      </c>
      <c r="BT24" s="327">
        <v>0.64193679999999997</v>
      </c>
      <c r="BU24" s="327">
        <v>0.49351440000000002</v>
      </c>
      <c r="BV24" s="327">
        <v>0.44063180000000002</v>
      </c>
    </row>
    <row r="25" spans="1:74" ht="11.1" customHeight="1" x14ac:dyDescent="0.2">
      <c r="A25" s="61" t="s">
        <v>192</v>
      </c>
      <c r="B25" s="175" t="s">
        <v>191</v>
      </c>
      <c r="C25" s="216">
        <v>-7.8240000000000004E-2</v>
      </c>
      <c r="D25" s="216">
        <v>-5.3551000000000001E-2</v>
      </c>
      <c r="E25" s="216">
        <v>-7.3511999999999994E-2</v>
      </c>
      <c r="F25" s="216">
        <v>-8.8648000000000005E-2</v>
      </c>
      <c r="G25" s="216">
        <v>-0.10097100000000001</v>
      </c>
      <c r="H25" s="216">
        <v>-8.8069999999999996E-2</v>
      </c>
      <c r="I25" s="216">
        <v>-6.9126000000000007E-2</v>
      </c>
      <c r="J25" s="216">
        <v>-5.833E-2</v>
      </c>
      <c r="K25" s="216">
        <v>-5.0602000000000001E-2</v>
      </c>
      <c r="L25" s="216">
        <v>-7.6141E-2</v>
      </c>
      <c r="M25" s="216">
        <v>-6.2922000000000006E-2</v>
      </c>
      <c r="N25" s="216">
        <v>-6.2950999999999993E-2</v>
      </c>
      <c r="O25" s="216">
        <v>-0.130467</v>
      </c>
      <c r="P25" s="216">
        <v>-8.7918999999999997E-2</v>
      </c>
      <c r="Q25" s="216">
        <v>-0.117117</v>
      </c>
      <c r="R25" s="216">
        <v>-0.131602</v>
      </c>
      <c r="S25" s="216">
        <v>-9.6419000000000005E-2</v>
      </c>
      <c r="T25" s="216">
        <v>-2.87E-2</v>
      </c>
      <c r="U25" s="216">
        <v>-5.3108000000000002E-2</v>
      </c>
      <c r="V25" s="216">
        <v>-4.8554E-2</v>
      </c>
      <c r="W25" s="216">
        <v>-6.8872000000000003E-2</v>
      </c>
      <c r="X25" s="216">
        <v>-7.8728000000000006E-2</v>
      </c>
      <c r="Y25" s="216">
        <v>-6.6822000000000006E-2</v>
      </c>
      <c r="Z25" s="216">
        <v>-2.801E-2</v>
      </c>
      <c r="AA25" s="216">
        <v>-0.12642500000000001</v>
      </c>
      <c r="AB25" s="216">
        <v>-0.16319800000000001</v>
      </c>
      <c r="AC25" s="216">
        <v>-0.114521</v>
      </c>
      <c r="AD25" s="216">
        <v>-8.4325999999999998E-2</v>
      </c>
      <c r="AE25" s="216">
        <v>-0.10607999999999999</v>
      </c>
      <c r="AF25" s="216">
        <v>-6.7161999999999999E-2</v>
      </c>
      <c r="AG25" s="216">
        <v>-7.9785999999999996E-2</v>
      </c>
      <c r="AH25" s="216">
        <v>-8.3822999999999995E-2</v>
      </c>
      <c r="AI25" s="216">
        <v>-0.11255900000000001</v>
      </c>
      <c r="AJ25" s="216">
        <v>-0.120045</v>
      </c>
      <c r="AK25" s="216">
        <v>-0.11514199999999999</v>
      </c>
      <c r="AL25" s="216">
        <v>-0.17613999999999999</v>
      </c>
      <c r="AM25" s="216">
        <v>-0.12235</v>
      </c>
      <c r="AN25" s="216">
        <v>-0.21291499999999999</v>
      </c>
      <c r="AO25" s="216">
        <v>-0.199903</v>
      </c>
      <c r="AP25" s="216">
        <v>-0.17385</v>
      </c>
      <c r="AQ25" s="216">
        <v>-0.11836099999999999</v>
      </c>
      <c r="AR25" s="216">
        <v>-0.16700899999999999</v>
      </c>
      <c r="AS25" s="216">
        <v>-0.137905</v>
      </c>
      <c r="AT25" s="216">
        <v>-0.13211300000000001</v>
      </c>
      <c r="AU25" s="216">
        <v>-0.12159300000000001</v>
      </c>
      <c r="AV25" s="216">
        <v>-0.150363</v>
      </c>
      <c r="AW25" s="216">
        <v>-0.14408399999999999</v>
      </c>
      <c r="AX25" s="216">
        <v>-0.15371619354999999</v>
      </c>
      <c r="AY25" s="216">
        <v>-0.12987269355</v>
      </c>
      <c r="AZ25" s="216">
        <v>-0.14110230000000001</v>
      </c>
      <c r="BA25" s="327">
        <v>-0.13829089999999999</v>
      </c>
      <c r="BB25" s="327">
        <v>-0.1244619</v>
      </c>
      <c r="BC25" s="327">
        <v>-0.12088839999999999</v>
      </c>
      <c r="BD25" s="327">
        <v>-0.1156935</v>
      </c>
      <c r="BE25" s="327">
        <v>-0.1221502</v>
      </c>
      <c r="BF25" s="327">
        <v>-0.11300200000000001</v>
      </c>
      <c r="BG25" s="327">
        <v>-0.11475829999999999</v>
      </c>
      <c r="BH25" s="327">
        <v>-0.1141211</v>
      </c>
      <c r="BI25" s="327">
        <v>-9.9445400000000003E-2</v>
      </c>
      <c r="BJ25" s="327">
        <v>-9.3284300000000001E-2</v>
      </c>
      <c r="BK25" s="327">
        <v>-0.12963630000000001</v>
      </c>
      <c r="BL25" s="327">
        <v>-0.13234960000000001</v>
      </c>
      <c r="BM25" s="327">
        <v>-0.13309650000000001</v>
      </c>
      <c r="BN25" s="327">
        <v>-0.12935940000000001</v>
      </c>
      <c r="BO25" s="327">
        <v>-0.1156575</v>
      </c>
      <c r="BP25" s="327">
        <v>-0.1131398</v>
      </c>
      <c r="BQ25" s="327">
        <v>-0.12021469999999999</v>
      </c>
      <c r="BR25" s="327">
        <v>-0.1148912</v>
      </c>
      <c r="BS25" s="327">
        <v>-0.1259081</v>
      </c>
      <c r="BT25" s="327">
        <v>-0.1232979</v>
      </c>
      <c r="BU25" s="327">
        <v>-0.1272266</v>
      </c>
      <c r="BV25" s="327">
        <v>-0.11949120000000001</v>
      </c>
    </row>
    <row r="26" spans="1:74" ht="11.1" customHeight="1" x14ac:dyDescent="0.2">
      <c r="A26" s="61" t="s">
        <v>183</v>
      </c>
      <c r="B26" s="175" t="s">
        <v>861</v>
      </c>
      <c r="C26" s="216">
        <v>0.37957200000000002</v>
      </c>
      <c r="D26" s="216">
        <v>0.42128500000000002</v>
      </c>
      <c r="E26" s="216">
        <v>0.43270799999999998</v>
      </c>
      <c r="F26" s="216">
        <v>0.45662000000000003</v>
      </c>
      <c r="G26" s="216">
        <v>0.50479499999999999</v>
      </c>
      <c r="H26" s="216">
        <v>0.61677300000000002</v>
      </c>
      <c r="I26" s="216">
        <v>0.58887500000000004</v>
      </c>
      <c r="J26" s="216">
        <v>0.66097499999999998</v>
      </c>
      <c r="K26" s="216">
        <v>0.547906</v>
      </c>
      <c r="L26" s="216">
        <v>0.392349</v>
      </c>
      <c r="M26" s="216">
        <v>0.200679</v>
      </c>
      <c r="N26" s="216">
        <v>0.28179599999999999</v>
      </c>
      <c r="O26" s="216">
        <v>0.33569199999999999</v>
      </c>
      <c r="P26" s="216">
        <v>0.34243000000000001</v>
      </c>
      <c r="Q26" s="216">
        <v>0.34323599999999999</v>
      </c>
      <c r="R26" s="216">
        <v>0.57131100000000001</v>
      </c>
      <c r="S26" s="216">
        <v>0.65013799999999999</v>
      </c>
      <c r="T26" s="216">
        <v>0.68996400000000002</v>
      </c>
      <c r="U26" s="216">
        <v>0.60665800000000003</v>
      </c>
      <c r="V26" s="216">
        <v>0.53606600000000004</v>
      </c>
      <c r="W26" s="216">
        <v>0.60439799999999999</v>
      </c>
      <c r="X26" s="216">
        <v>0.53859500000000005</v>
      </c>
      <c r="Y26" s="216">
        <v>0.58948999999999996</v>
      </c>
      <c r="Z26" s="216">
        <v>0.43861800000000001</v>
      </c>
      <c r="AA26" s="216">
        <v>0.50365899999999997</v>
      </c>
      <c r="AB26" s="216">
        <v>0.42750700000000003</v>
      </c>
      <c r="AC26" s="216">
        <v>0.36482199999999998</v>
      </c>
      <c r="AD26" s="216">
        <v>0.70697500000000002</v>
      </c>
      <c r="AE26" s="216">
        <v>0.65046099999999996</v>
      </c>
      <c r="AF26" s="216">
        <v>0.67406200000000005</v>
      </c>
      <c r="AG26" s="216">
        <v>0.58368600000000004</v>
      </c>
      <c r="AH26" s="216">
        <v>0.64555399999999996</v>
      </c>
      <c r="AI26" s="216">
        <v>0.68994599999999995</v>
      </c>
      <c r="AJ26" s="216">
        <v>0.38626100000000002</v>
      </c>
      <c r="AK26" s="216">
        <v>0.37608399999999997</v>
      </c>
      <c r="AL26" s="216">
        <v>0.32482699999999998</v>
      </c>
      <c r="AM26" s="216">
        <v>0.42569299999999999</v>
      </c>
      <c r="AN26" s="216">
        <v>0.44105899999999998</v>
      </c>
      <c r="AO26" s="216">
        <v>0.63367099999999998</v>
      </c>
      <c r="AP26" s="216">
        <v>0.72672800000000004</v>
      </c>
      <c r="AQ26" s="216">
        <v>0.82694400000000001</v>
      </c>
      <c r="AR26" s="216">
        <v>0.77129899999999996</v>
      </c>
      <c r="AS26" s="216">
        <v>0.73955300000000002</v>
      </c>
      <c r="AT26" s="216">
        <v>0.75279700000000005</v>
      </c>
      <c r="AU26" s="216">
        <v>0.491975</v>
      </c>
      <c r="AV26" s="216">
        <v>0.435645</v>
      </c>
      <c r="AW26" s="216">
        <v>0.21829799999999999</v>
      </c>
      <c r="AX26" s="216">
        <v>0.44747380647000001</v>
      </c>
      <c r="AY26" s="216">
        <v>0.32037759032000002</v>
      </c>
      <c r="AZ26" s="216">
        <v>0.29312701428999999</v>
      </c>
      <c r="BA26" s="327">
        <v>0.34484809999999999</v>
      </c>
      <c r="BB26" s="327">
        <v>0.57908230000000005</v>
      </c>
      <c r="BC26" s="327">
        <v>0.71172809999999997</v>
      </c>
      <c r="BD26" s="327">
        <v>0.70321719999999999</v>
      </c>
      <c r="BE26" s="327">
        <v>0.60095560000000003</v>
      </c>
      <c r="BF26" s="327">
        <v>0.47935489999999997</v>
      </c>
      <c r="BG26" s="327">
        <v>0.39613730000000003</v>
      </c>
      <c r="BH26" s="327">
        <v>0.41098990000000002</v>
      </c>
      <c r="BI26" s="327">
        <v>0.4780336</v>
      </c>
      <c r="BJ26" s="327">
        <v>0.4706439</v>
      </c>
      <c r="BK26" s="327">
        <v>0.47162989999999999</v>
      </c>
      <c r="BL26" s="327">
        <v>0.39579829999999999</v>
      </c>
      <c r="BM26" s="327">
        <v>0.4343901</v>
      </c>
      <c r="BN26" s="327">
        <v>0.57323500000000005</v>
      </c>
      <c r="BO26" s="327">
        <v>0.70270310000000002</v>
      </c>
      <c r="BP26" s="327">
        <v>0.72236809999999996</v>
      </c>
      <c r="BQ26" s="327">
        <v>0.61598779999999997</v>
      </c>
      <c r="BR26" s="327">
        <v>0.49333690000000002</v>
      </c>
      <c r="BS26" s="327">
        <v>0.38890010000000003</v>
      </c>
      <c r="BT26" s="327">
        <v>0.38605139999999999</v>
      </c>
      <c r="BU26" s="327">
        <v>0.4799909</v>
      </c>
      <c r="BV26" s="327">
        <v>0.48431279999999999</v>
      </c>
    </row>
    <row r="27" spans="1:74" ht="11.1" customHeight="1" x14ac:dyDescent="0.2">
      <c r="A27" s="61" t="s">
        <v>182</v>
      </c>
      <c r="B27" s="175" t="s">
        <v>526</v>
      </c>
      <c r="C27" s="216">
        <v>-0.47760599999999998</v>
      </c>
      <c r="D27" s="216">
        <v>-0.49651200000000001</v>
      </c>
      <c r="E27" s="216">
        <v>-0.34403600000000001</v>
      </c>
      <c r="F27" s="216">
        <v>-0.28970600000000002</v>
      </c>
      <c r="G27" s="216">
        <v>-0.34297499999999997</v>
      </c>
      <c r="H27" s="216">
        <v>-0.29919499999999999</v>
      </c>
      <c r="I27" s="216">
        <v>-0.47980600000000001</v>
      </c>
      <c r="J27" s="216">
        <v>-0.416072</v>
      </c>
      <c r="K27" s="216">
        <v>-0.29355999999999999</v>
      </c>
      <c r="L27" s="216">
        <v>-0.37540800000000002</v>
      </c>
      <c r="M27" s="216">
        <v>-0.54247900000000004</v>
      </c>
      <c r="N27" s="216">
        <v>-0.49987599999999999</v>
      </c>
      <c r="O27" s="216">
        <v>-0.52551499999999995</v>
      </c>
      <c r="P27" s="216">
        <v>-0.63054399999999999</v>
      </c>
      <c r="Q27" s="216">
        <v>-0.54852000000000001</v>
      </c>
      <c r="R27" s="216">
        <v>-0.448181</v>
      </c>
      <c r="S27" s="216">
        <v>-0.53729899999999997</v>
      </c>
      <c r="T27" s="216">
        <v>-0.49161500000000002</v>
      </c>
      <c r="U27" s="216">
        <v>-0.44551299999999999</v>
      </c>
      <c r="V27" s="216">
        <v>-0.44642700000000002</v>
      </c>
      <c r="W27" s="216">
        <v>-0.49808200000000002</v>
      </c>
      <c r="X27" s="216">
        <v>-0.647841</v>
      </c>
      <c r="Y27" s="216">
        <v>-0.78998400000000002</v>
      </c>
      <c r="Z27" s="216">
        <v>-0.90682200000000002</v>
      </c>
      <c r="AA27" s="216">
        <v>-0.78454500000000005</v>
      </c>
      <c r="AB27" s="216">
        <v>-0.68166700000000002</v>
      </c>
      <c r="AC27" s="216">
        <v>-0.57893799999999995</v>
      </c>
      <c r="AD27" s="216">
        <v>-0.61463699999999999</v>
      </c>
      <c r="AE27" s="216">
        <v>-0.58507500000000001</v>
      </c>
      <c r="AF27" s="216">
        <v>-0.68389100000000003</v>
      </c>
      <c r="AG27" s="216">
        <v>-0.68879000000000001</v>
      </c>
      <c r="AH27" s="216">
        <v>-0.58121</v>
      </c>
      <c r="AI27" s="216">
        <v>-0.62994099999999997</v>
      </c>
      <c r="AJ27" s="216">
        <v>-0.70150599999999996</v>
      </c>
      <c r="AK27" s="216">
        <v>-1.0797380000000001</v>
      </c>
      <c r="AL27" s="216">
        <v>-0.99498399999999998</v>
      </c>
      <c r="AM27" s="216">
        <v>-1.047647</v>
      </c>
      <c r="AN27" s="216">
        <v>-0.861792</v>
      </c>
      <c r="AO27" s="216">
        <v>-0.91256300000000001</v>
      </c>
      <c r="AP27" s="216">
        <v>-0.85370900000000005</v>
      </c>
      <c r="AQ27" s="216">
        <v>-0.62307000000000001</v>
      </c>
      <c r="AR27" s="216">
        <v>-0.64431000000000005</v>
      </c>
      <c r="AS27" s="216">
        <v>-0.78919300000000003</v>
      </c>
      <c r="AT27" s="216">
        <v>-0.61710799999999999</v>
      </c>
      <c r="AU27" s="216">
        <v>-0.76308799999999999</v>
      </c>
      <c r="AV27" s="216">
        <v>-0.99506399999999995</v>
      </c>
      <c r="AW27" s="216">
        <v>-1.055607</v>
      </c>
      <c r="AX27" s="216">
        <v>-0.95847641933000005</v>
      </c>
      <c r="AY27" s="216">
        <v>-0.95593548387000005</v>
      </c>
      <c r="AZ27" s="216">
        <v>-0.67846428570999995</v>
      </c>
      <c r="BA27" s="327">
        <v>-0.56901900000000005</v>
      </c>
      <c r="BB27" s="327">
        <v>-0.72551589999999999</v>
      </c>
      <c r="BC27" s="327">
        <v>-0.53293489999999999</v>
      </c>
      <c r="BD27" s="327">
        <v>-0.56231730000000002</v>
      </c>
      <c r="BE27" s="327">
        <v>-0.50225799999999998</v>
      </c>
      <c r="BF27" s="327">
        <v>-0.59421190000000002</v>
      </c>
      <c r="BG27" s="327">
        <v>-0.72998039999999997</v>
      </c>
      <c r="BH27" s="327">
        <v>-0.89172419999999997</v>
      </c>
      <c r="BI27" s="327">
        <v>-1.074387</v>
      </c>
      <c r="BJ27" s="327">
        <v>-1.0807770000000001</v>
      </c>
      <c r="BK27" s="327">
        <v>-1.031417</v>
      </c>
      <c r="BL27" s="327">
        <v>-1.0999479999999999</v>
      </c>
      <c r="BM27" s="327">
        <v>-0.95857709999999996</v>
      </c>
      <c r="BN27" s="327">
        <v>-1.0315859999999999</v>
      </c>
      <c r="BO27" s="327">
        <v>-0.90996080000000001</v>
      </c>
      <c r="BP27" s="327">
        <v>-0.78477050000000004</v>
      </c>
      <c r="BQ27" s="327">
        <v>-0.71056750000000002</v>
      </c>
      <c r="BR27" s="327">
        <v>-0.68212340000000005</v>
      </c>
      <c r="BS27" s="327">
        <v>-0.88740920000000001</v>
      </c>
      <c r="BT27" s="327">
        <v>-1.152908</v>
      </c>
      <c r="BU27" s="327">
        <v>-1.2618020000000001</v>
      </c>
      <c r="BV27" s="327">
        <v>-1.3433710000000001</v>
      </c>
    </row>
    <row r="28" spans="1:74" ht="11.1" customHeight="1" x14ac:dyDescent="0.2">
      <c r="A28" s="61" t="s">
        <v>184</v>
      </c>
      <c r="B28" s="175" t="s">
        <v>180</v>
      </c>
      <c r="C28" s="216">
        <v>-0.108612</v>
      </c>
      <c r="D28" s="216">
        <v>-6.5749000000000002E-2</v>
      </c>
      <c r="E28" s="216">
        <v>8.0289999999999997E-3</v>
      </c>
      <c r="F28" s="216">
        <v>-5.9204E-2</v>
      </c>
      <c r="G28" s="216">
        <v>4.0758999999999997E-2</v>
      </c>
      <c r="H28" s="216">
        <v>5.7241E-2</v>
      </c>
      <c r="I28" s="216">
        <v>-2.1623E-2</v>
      </c>
      <c r="J28" s="216">
        <v>-2.1264999999999999E-2</v>
      </c>
      <c r="K28" s="216">
        <v>-9.6543000000000004E-2</v>
      </c>
      <c r="L28" s="216">
        <v>-3.5748000000000002E-2</v>
      </c>
      <c r="M28" s="216">
        <v>-8.9421E-2</v>
      </c>
      <c r="N28" s="216">
        <v>-4.6306E-2</v>
      </c>
      <c r="O28" s="216">
        <v>-5.1137000000000002E-2</v>
      </c>
      <c r="P28" s="216">
        <v>-5.4170999999999997E-2</v>
      </c>
      <c r="Q28" s="216">
        <v>2.8506E-2</v>
      </c>
      <c r="R28" s="216">
        <v>-4.2481999999999999E-2</v>
      </c>
      <c r="S28" s="216">
        <v>-2.6350000000000002E-3</v>
      </c>
      <c r="T28" s="216">
        <v>-7.2539999999999993E-2</v>
      </c>
      <c r="U28" s="216">
        <v>3.0338E-2</v>
      </c>
      <c r="V28" s="216">
        <v>-5.2925E-2</v>
      </c>
      <c r="W28" s="216">
        <v>-3.1961999999999997E-2</v>
      </c>
      <c r="X28" s="216">
        <v>1.7389999999999999E-2</v>
      </c>
      <c r="Y28" s="216">
        <v>-4.4389999999999999E-2</v>
      </c>
      <c r="Z28" s="216">
        <v>-7.1457000000000007E-2</v>
      </c>
      <c r="AA28" s="216">
        <v>-4.2206E-2</v>
      </c>
      <c r="AB28" s="216">
        <v>-3.0172000000000001E-2</v>
      </c>
      <c r="AC28" s="216">
        <v>-5.2194999999999998E-2</v>
      </c>
      <c r="AD28" s="216">
        <v>-1.9748000000000002E-2</v>
      </c>
      <c r="AE28" s="216">
        <v>-4.6396E-2</v>
      </c>
      <c r="AF28" s="216">
        <v>-0.116287</v>
      </c>
      <c r="AG28" s="216">
        <v>-8.0463999999999994E-2</v>
      </c>
      <c r="AH28" s="216">
        <v>-2.5118000000000001E-2</v>
      </c>
      <c r="AI28" s="216">
        <v>7.0274000000000003E-2</v>
      </c>
      <c r="AJ28" s="216">
        <v>8.2105999999999998E-2</v>
      </c>
      <c r="AK28" s="216">
        <v>-7.8069999999999997E-3</v>
      </c>
      <c r="AL28" s="216">
        <v>-2.3986E-2</v>
      </c>
      <c r="AM28" s="216">
        <v>-5.5833000000000001E-2</v>
      </c>
      <c r="AN28" s="216">
        <v>-8.2423999999999997E-2</v>
      </c>
      <c r="AO28" s="216">
        <v>-0.14896899999999999</v>
      </c>
      <c r="AP28" s="216">
        <v>-0.14619399999999999</v>
      </c>
      <c r="AQ28" s="216">
        <v>-8.5172999999999999E-2</v>
      </c>
      <c r="AR28" s="216">
        <v>-6.0528999999999999E-2</v>
      </c>
      <c r="AS28" s="216">
        <v>-0.116165</v>
      </c>
      <c r="AT28" s="216">
        <v>-7.1517999999999998E-2</v>
      </c>
      <c r="AU28" s="216">
        <v>1.4189E-2</v>
      </c>
      <c r="AV28" s="216">
        <v>-0.17918600000000001</v>
      </c>
      <c r="AW28" s="216">
        <v>-9.7083000000000003E-2</v>
      </c>
      <c r="AX28" s="216">
        <v>-0.1151630322</v>
      </c>
      <c r="AY28" s="216">
        <v>-8.0741935483999994E-2</v>
      </c>
      <c r="AZ28" s="216">
        <v>-3.5535714285999997E-2</v>
      </c>
      <c r="BA28" s="327">
        <v>-2.7457599999999999E-2</v>
      </c>
      <c r="BB28" s="327">
        <v>9.8705499999999992E-4</v>
      </c>
      <c r="BC28" s="327">
        <v>-3.4169299999999999E-3</v>
      </c>
      <c r="BD28" s="327">
        <v>-3.8327600000000003E-2</v>
      </c>
      <c r="BE28" s="327">
        <v>-2.3540499999999999E-2</v>
      </c>
      <c r="BF28" s="327">
        <v>-5.9088500000000002E-2</v>
      </c>
      <c r="BG28" s="327">
        <v>-2.1222899999999999E-2</v>
      </c>
      <c r="BH28" s="327">
        <v>4.5267299999999996E-3</v>
      </c>
      <c r="BI28" s="327">
        <v>-2.3061600000000002E-2</v>
      </c>
      <c r="BJ28" s="327">
        <v>-5.0686599999999998E-2</v>
      </c>
      <c r="BK28" s="327">
        <v>-2.3865000000000001E-2</v>
      </c>
      <c r="BL28" s="327">
        <v>2.24581E-3</v>
      </c>
      <c r="BM28" s="327">
        <v>-5.9158799999999997E-2</v>
      </c>
      <c r="BN28" s="327">
        <v>-6.3027799999999995E-2</v>
      </c>
      <c r="BO28" s="327">
        <v>-8.0877599999999994E-2</v>
      </c>
      <c r="BP28" s="327">
        <v>-9.2596300000000006E-2</v>
      </c>
      <c r="BQ28" s="327">
        <v>-7.1364200000000003E-2</v>
      </c>
      <c r="BR28" s="327">
        <v>-0.105668</v>
      </c>
      <c r="BS28" s="327">
        <v>-8.3044599999999996E-2</v>
      </c>
      <c r="BT28" s="327">
        <v>-6.8386500000000003E-2</v>
      </c>
      <c r="BU28" s="327">
        <v>-7.11643E-2</v>
      </c>
      <c r="BV28" s="327">
        <v>-6.7757300000000006E-2</v>
      </c>
    </row>
    <row r="29" spans="1:74" ht="11.1" customHeight="1" x14ac:dyDescent="0.2">
      <c r="A29" s="61" t="s">
        <v>185</v>
      </c>
      <c r="B29" s="175" t="s">
        <v>179</v>
      </c>
      <c r="C29" s="216">
        <v>-0.77209000000000005</v>
      </c>
      <c r="D29" s="216">
        <v>-0.55566800000000005</v>
      </c>
      <c r="E29" s="216">
        <v>-0.694187</v>
      </c>
      <c r="F29" s="216">
        <v>-0.97602999999999995</v>
      </c>
      <c r="G29" s="216">
        <v>-1.0889740000000001</v>
      </c>
      <c r="H29" s="216">
        <v>-1.077434</v>
      </c>
      <c r="I29" s="216">
        <v>-1.185584</v>
      </c>
      <c r="J29" s="216">
        <v>-0.926292</v>
      </c>
      <c r="K29" s="216">
        <v>-1.1738660000000001</v>
      </c>
      <c r="L29" s="216">
        <v>-1.0487610000000001</v>
      </c>
      <c r="M29" s="216">
        <v>-1.02772</v>
      </c>
      <c r="N29" s="216">
        <v>-1.144965</v>
      </c>
      <c r="O29" s="216">
        <v>-0.74717699999999998</v>
      </c>
      <c r="P29" s="216">
        <v>-0.66524499999999998</v>
      </c>
      <c r="Q29" s="216">
        <v>-1.0397449999999999</v>
      </c>
      <c r="R29" s="216">
        <v>-1.1060080000000001</v>
      </c>
      <c r="S29" s="216">
        <v>-1.111918</v>
      </c>
      <c r="T29" s="216">
        <v>-1.3547899999999999</v>
      </c>
      <c r="U29" s="216">
        <v>-1.2305379999999999</v>
      </c>
      <c r="V29" s="216">
        <v>-1.0478959999999999</v>
      </c>
      <c r="W29" s="216">
        <v>-1.0611919999999999</v>
      </c>
      <c r="X29" s="216">
        <v>-0.92969100000000005</v>
      </c>
      <c r="Y29" s="216">
        <v>-1.0200419999999999</v>
      </c>
      <c r="Z29" s="216">
        <v>-1.0633649999999999</v>
      </c>
      <c r="AA29" s="216">
        <v>-0.95159499999999997</v>
      </c>
      <c r="AB29" s="216">
        <v>-1.034756</v>
      </c>
      <c r="AC29" s="216">
        <v>-1.0811850000000001</v>
      </c>
      <c r="AD29" s="216">
        <v>-1.237428</v>
      </c>
      <c r="AE29" s="216">
        <v>-1.3854040000000001</v>
      </c>
      <c r="AF29" s="216">
        <v>-1.499298</v>
      </c>
      <c r="AG29" s="216">
        <v>-1.6361509999999999</v>
      </c>
      <c r="AH29" s="216">
        <v>-1.265304</v>
      </c>
      <c r="AI29" s="216">
        <v>-1.076292</v>
      </c>
      <c r="AJ29" s="216">
        <v>-1.2795190000000001</v>
      </c>
      <c r="AK29" s="216">
        <v>-1.1780729999999999</v>
      </c>
      <c r="AL29" s="216">
        <v>-1.1258079999999999</v>
      </c>
      <c r="AM29" s="216">
        <v>-0.82826100000000002</v>
      </c>
      <c r="AN29" s="216">
        <v>-0.76883199999999996</v>
      </c>
      <c r="AO29" s="216">
        <v>-0.993259</v>
      </c>
      <c r="AP29" s="216">
        <v>-1.365875</v>
      </c>
      <c r="AQ29" s="216">
        <v>-1.184661</v>
      </c>
      <c r="AR29" s="216">
        <v>-1.368052</v>
      </c>
      <c r="AS29" s="216">
        <v>-1.1639949999999999</v>
      </c>
      <c r="AT29" s="216">
        <v>-1.1194459999999999</v>
      </c>
      <c r="AU29" s="216">
        <v>-1.138293</v>
      </c>
      <c r="AV29" s="216">
        <v>-1.154676</v>
      </c>
      <c r="AW29" s="216">
        <v>-1.2238309999999999</v>
      </c>
      <c r="AX29" s="216">
        <v>-1.186988419</v>
      </c>
      <c r="AY29" s="216">
        <v>-1.0266129032</v>
      </c>
      <c r="AZ29" s="216">
        <v>-0.87157142857000003</v>
      </c>
      <c r="BA29" s="327">
        <v>-1.14313</v>
      </c>
      <c r="BB29" s="327">
        <v>-1.1683460000000001</v>
      </c>
      <c r="BC29" s="327">
        <v>-1.3220860000000001</v>
      </c>
      <c r="BD29" s="327">
        <v>-1.50912</v>
      </c>
      <c r="BE29" s="327">
        <v>-1.3273489999999999</v>
      </c>
      <c r="BF29" s="327">
        <v>-1.3136319999999999</v>
      </c>
      <c r="BG29" s="327">
        <v>-1.426876</v>
      </c>
      <c r="BH29" s="327">
        <v>-1.0925119999999999</v>
      </c>
      <c r="BI29" s="327">
        <v>-1.2892619999999999</v>
      </c>
      <c r="BJ29" s="327">
        <v>-1.4545250000000001</v>
      </c>
      <c r="BK29" s="327">
        <v>-1.271431</v>
      </c>
      <c r="BL29" s="327">
        <v>-1.4110799999999999</v>
      </c>
      <c r="BM29" s="327">
        <v>-1.593458</v>
      </c>
      <c r="BN29" s="327">
        <v>-1.768316</v>
      </c>
      <c r="BO29" s="327">
        <v>-1.972893</v>
      </c>
      <c r="BP29" s="327">
        <v>-2.0873279999999999</v>
      </c>
      <c r="BQ29" s="327">
        <v>-1.8278589999999999</v>
      </c>
      <c r="BR29" s="327">
        <v>-1.8774189999999999</v>
      </c>
      <c r="BS29" s="327">
        <v>-1.9467049999999999</v>
      </c>
      <c r="BT29" s="327">
        <v>-1.7514320000000001</v>
      </c>
      <c r="BU29" s="327">
        <v>-1.811318</v>
      </c>
      <c r="BV29" s="327">
        <v>-1.7869330000000001</v>
      </c>
    </row>
    <row r="30" spans="1:74" ht="11.1" customHeight="1" x14ac:dyDescent="0.2">
      <c r="A30" s="61" t="s">
        <v>186</v>
      </c>
      <c r="B30" s="175" t="s">
        <v>181</v>
      </c>
      <c r="C30" s="216">
        <v>-5.9195999999999999E-2</v>
      </c>
      <c r="D30" s="216">
        <v>-0.12808</v>
      </c>
      <c r="E30" s="216">
        <v>-0.17167499999999999</v>
      </c>
      <c r="F30" s="216">
        <v>-0.26933099999999999</v>
      </c>
      <c r="G30" s="216">
        <v>-0.13130700000000001</v>
      </c>
      <c r="H30" s="216">
        <v>-0.19269</v>
      </c>
      <c r="I30" s="216">
        <v>-0.160384</v>
      </c>
      <c r="J30" s="216">
        <v>-0.144792</v>
      </c>
      <c r="K30" s="216">
        <v>-5.8845000000000001E-2</v>
      </c>
      <c r="L30" s="216">
        <v>-0.12992000000000001</v>
      </c>
      <c r="M30" s="216">
        <v>-6.3366000000000006E-2</v>
      </c>
      <c r="N30" s="216">
        <v>-0.106366</v>
      </c>
      <c r="O30" s="216">
        <v>-2.6797999999999999E-2</v>
      </c>
      <c r="P30" s="216">
        <v>-0.15590899999999999</v>
      </c>
      <c r="Q30" s="216">
        <v>-8.3812999999999999E-2</v>
      </c>
      <c r="R30" s="216">
        <v>-3.1267999999999997E-2</v>
      </c>
      <c r="S30" s="216">
        <v>-0.197212</v>
      </c>
      <c r="T30" s="216">
        <v>-4.7807000000000002E-2</v>
      </c>
      <c r="U30" s="216">
        <v>-3.6329E-2</v>
      </c>
      <c r="V30" s="216">
        <v>-6.7019999999999996E-2</v>
      </c>
      <c r="W30" s="216">
        <v>-0.20827200000000001</v>
      </c>
      <c r="X30" s="216">
        <v>-0.101434</v>
      </c>
      <c r="Y30" s="216">
        <v>-9.4132999999999994E-2</v>
      </c>
      <c r="Z30" s="216">
        <v>-7.3325000000000001E-2</v>
      </c>
      <c r="AA30" s="216">
        <v>-4.1215000000000002E-2</v>
      </c>
      <c r="AB30" s="216">
        <v>-0.22798099999999999</v>
      </c>
      <c r="AC30" s="216">
        <v>-9.5797999999999994E-2</v>
      </c>
      <c r="AD30" s="216">
        <v>-0.167294</v>
      </c>
      <c r="AE30" s="216">
        <v>-3.4199E-2</v>
      </c>
      <c r="AF30" s="216">
        <v>-0.18570200000000001</v>
      </c>
      <c r="AG30" s="216">
        <v>-0.16791500000000001</v>
      </c>
      <c r="AH30" s="216">
        <v>-5.9018000000000001E-2</v>
      </c>
      <c r="AI30" s="216">
        <v>-0.12573300000000001</v>
      </c>
      <c r="AJ30" s="216">
        <v>-0.236845</v>
      </c>
      <c r="AK30" s="216">
        <v>-1.8911000000000001E-2</v>
      </c>
      <c r="AL30" s="216">
        <v>-7.1845999999999993E-2</v>
      </c>
      <c r="AM30" s="216">
        <v>-2.9933999999999999E-2</v>
      </c>
      <c r="AN30" s="216">
        <v>-0.16511200000000001</v>
      </c>
      <c r="AO30" s="216">
        <v>-0.10606599999999999</v>
      </c>
      <c r="AP30" s="216">
        <v>-0.131193</v>
      </c>
      <c r="AQ30" s="216">
        <v>-0.116782</v>
      </c>
      <c r="AR30" s="216">
        <v>-0.160771</v>
      </c>
      <c r="AS30" s="216">
        <v>-0.12954299999999999</v>
      </c>
      <c r="AT30" s="216">
        <v>-0.12842300000000001</v>
      </c>
      <c r="AU30" s="216">
        <v>-4.0876000000000003E-2</v>
      </c>
      <c r="AV30" s="216">
        <v>-7.1787000000000004E-2</v>
      </c>
      <c r="AW30" s="216">
        <v>-0.111037</v>
      </c>
      <c r="AX30" s="216">
        <v>-8.3579258099999998E-2</v>
      </c>
      <c r="AY30" s="216">
        <v>-5.5645161290000002E-2</v>
      </c>
      <c r="AZ30" s="216">
        <v>-8.4535714285999999E-2</v>
      </c>
      <c r="BA30" s="327">
        <v>1.9970499999999999E-2</v>
      </c>
      <c r="BB30" s="327">
        <v>-4.0222300000000002E-2</v>
      </c>
      <c r="BC30" s="327">
        <v>-9.8921700000000001E-2</v>
      </c>
      <c r="BD30" s="327">
        <v>-7.3315699999999998E-2</v>
      </c>
      <c r="BE30" s="327">
        <v>-2.6606399999999999E-2</v>
      </c>
      <c r="BF30" s="327">
        <v>-7.6372399999999993E-2</v>
      </c>
      <c r="BG30" s="327">
        <v>-6.6486600000000007E-2</v>
      </c>
      <c r="BH30" s="327">
        <v>-6.6785499999999998E-2</v>
      </c>
      <c r="BI30" s="327">
        <v>-5.7611099999999998E-2</v>
      </c>
      <c r="BJ30" s="327">
        <v>-0.1070329</v>
      </c>
      <c r="BK30" s="327">
        <v>-5.1835800000000001E-2</v>
      </c>
      <c r="BL30" s="327">
        <v>-8.1583699999999995E-2</v>
      </c>
      <c r="BM30" s="327">
        <v>-7.6445700000000005E-2</v>
      </c>
      <c r="BN30" s="327">
        <v>-0.1020388</v>
      </c>
      <c r="BO30" s="327">
        <v>-0.1444057</v>
      </c>
      <c r="BP30" s="327">
        <v>-0.10535129999999999</v>
      </c>
      <c r="BQ30" s="327">
        <v>-5.0241599999999997E-2</v>
      </c>
      <c r="BR30" s="327">
        <v>-9.2201900000000003E-2</v>
      </c>
      <c r="BS30" s="327">
        <v>-8.4205699999999994E-2</v>
      </c>
      <c r="BT30" s="327">
        <v>-8.7459800000000004E-2</v>
      </c>
      <c r="BU30" s="327">
        <v>-8.9438299999999998E-2</v>
      </c>
      <c r="BV30" s="327">
        <v>-0.1306832</v>
      </c>
    </row>
    <row r="31" spans="1:74" ht="11.1" customHeight="1" x14ac:dyDescent="0.2">
      <c r="A31" s="61" t="s">
        <v>193</v>
      </c>
      <c r="B31" s="643" t="s">
        <v>1177</v>
      </c>
      <c r="C31" s="216">
        <v>-0.41592699999999999</v>
      </c>
      <c r="D31" s="216">
        <v>-0.61458999999999997</v>
      </c>
      <c r="E31" s="216">
        <v>-0.448602</v>
      </c>
      <c r="F31" s="216">
        <v>-0.49884600000000001</v>
      </c>
      <c r="G31" s="216">
        <v>-0.44544600000000001</v>
      </c>
      <c r="H31" s="216">
        <v>-0.41975499999999999</v>
      </c>
      <c r="I31" s="216">
        <v>-0.49813800000000003</v>
      </c>
      <c r="J31" s="216">
        <v>-0.45009900000000003</v>
      </c>
      <c r="K31" s="216">
        <v>-0.56878899999999999</v>
      </c>
      <c r="L31" s="216">
        <v>-0.50232699999999997</v>
      </c>
      <c r="M31" s="216">
        <v>-0.56584400000000001</v>
      </c>
      <c r="N31" s="216">
        <v>-0.65645299999999995</v>
      </c>
      <c r="O31" s="216">
        <v>-0.54569400000000001</v>
      </c>
      <c r="P31" s="216">
        <v>-0.49260300000000001</v>
      </c>
      <c r="Q31" s="216">
        <v>-0.49006499999999997</v>
      </c>
      <c r="R31" s="216">
        <v>-0.60184599999999999</v>
      </c>
      <c r="S31" s="216">
        <v>-0.61400500000000002</v>
      </c>
      <c r="T31" s="216">
        <v>-0.63644599999999996</v>
      </c>
      <c r="U31" s="216">
        <v>-0.62849999999999995</v>
      </c>
      <c r="V31" s="216">
        <v>-0.48286600000000002</v>
      </c>
      <c r="W31" s="216">
        <v>-0.61658999999999997</v>
      </c>
      <c r="X31" s="216">
        <v>-0.52376599999999995</v>
      </c>
      <c r="Y31" s="216">
        <v>-0.41037299999999999</v>
      </c>
      <c r="Z31" s="216">
        <v>-0.50139199999999995</v>
      </c>
      <c r="AA31" s="216">
        <v>-0.509548</v>
      </c>
      <c r="AB31" s="216">
        <v>-0.60724199999999995</v>
      </c>
      <c r="AC31" s="216">
        <v>-0.69277999999999995</v>
      </c>
      <c r="AD31" s="216">
        <v>-0.61257399999999995</v>
      </c>
      <c r="AE31" s="216">
        <v>-0.52069699999999997</v>
      </c>
      <c r="AF31" s="216">
        <v>-0.62419199999999997</v>
      </c>
      <c r="AG31" s="216">
        <v>-0.47759800000000002</v>
      </c>
      <c r="AH31" s="216">
        <v>-0.60492400000000002</v>
      </c>
      <c r="AI31" s="216">
        <v>-0.40434399999999998</v>
      </c>
      <c r="AJ31" s="216">
        <v>-0.69150500000000004</v>
      </c>
      <c r="AK31" s="216">
        <v>-0.51590400000000003</v>
      </c>
      <c r="AL31" s="216">
        <v>-0.53800499999999996</v>
      </c>
      <c r="AM31" s="216">
        <v>-0.54594600000000004</v>
      </c>
      <c r="AN31" s="216">
        <v>-0.70286800000000005</v>
      </c>
      <c r="AO31" s="216">
        <v>-0.60925700000000005</v>
      </c>
      <c r="AP31" s="216">
        <v>-0.63985000000000003</v>
      </c>
      <c r="AQ31" s="216">
        <v>-0.63141099999999994</v>
      </c>
      <c r="AR31" s="216">
        <v>-0.56031299999999995</v>
      </c>
      <c r="AS31" s="216">
        <v>-0.59051699999999996</v>
      </c>
      <c r="AT31" s="216">
        <v>-0.50324000000000002</v>
      </c>
      <c r="AU31" s="216">
        <v>-0.50412900000000005</v>
      </c>
      <c r="AV31" s="216">
        <v>-0.43992700000000001</v>
      </c>
      <c r="AW31" s="216">
        <v>-0.69475600000000004</v>
      </c>
      <c r="AX31" s="216">
        <v>-0.70652503224999996</v>
      </c>
      <c r="AY31" s="216">
        <v>-0.38048589999999999</v>
      </c>
      <c r="AZ31" s="216">
        <v>-0.77051990000000004</v>
      </c>
      <c r="BA31" s="327">
        <v>-0.69726569999999999</v>
      </c>
      <c r="BB31" s="327">
        <v>-0.69611940000000005</v>
      </c>
      <c r="BC31" s="327">
        <v>-0.64183999999999997</v>
      </c>
      <c r="BD31" s="327">
        <v>-0.62334279999999997</v>
      </c>
      <c r="BE31" s="327">
        <v>-0.63626729999999998</v>
      </c>
      <c r="BF31" s="327">
        <v>-0.63608299999999995</v>
      </c>
      <c r="BG31" s="327">
        <v>-0.59899760000000002</v>
      </c>
      <c r="BH31" s="327">
        <v>-0.66033679999999995</v>
      </c>
      <c r="BI31" s="327">
        <v>-0.65235080000000001</v>
      </c>
      <c r="BJ31" s="327">
        <v>-0.85715889999999995</v>
      </c>
      <c r="BK31" s="327">
        <v>-0.72288929999999996</v>
      </c>
      <c r="BL31" s="327">
        <v>-0.70323449999999998</v>
      </c>
      <c r="BM31" s="327">
        <v>-0.79574560000000005</v>
      </c>
      <c r="BN31" s="327">
        <v>-0.86247549999999995</v>
      </c>
      <c r="BO31" s="327">
        <v>-0.8347831</v>
      </c>
      <c r="BP31" s="327">
        <v>-0.75851959999999996</v>
      </c>
      <c r="BQ31" s="327">
        <v>-0.78395809999999999</v>
      </c>
      <c r="BR31" s="327">
        <v>-0.75979940000000001</v>
      </c>
      <c r="BS31" s="327">
        <v>-0.77534159999999996</v>
      </c>
      <c r="BT31" s="327">
        <v>-0.84187129999999999</v>
      </c>
      <c r="BU31" s="327">
        <v>-0.74756829999999996</v>
      </c>
      <c r="BV31" s="327">
        <v>-0.90613889999999997</v>
      </c>
    </row>
    <row r="32" spans="1:74" ht="11.1" customHeight="1" x14ac:dyDescent="0.2">
      <c r="A32" s="61" t="s">
        <v>925</v>
      </c>
      <c r="B32" s="175" t="s">
        <v>131</v>
      </c>
      <c r="C32" s="216">
        <v>0.20532812903</v>
      </c>
      <c r="D32" s="216">
        <v>0.91703332143000005</v>
      </c>
      <c r="E32" s="216">
        <v>-0.17224219355000001</v>
      </c>
      <c r="F32" s="216">
        <v>-0.55068709999999998</v>
      </c>
      <c r="G32" s="216">
        <v>-0.76511690323000003</v>
      </c>
      <c r="H32" s="216">
        <v>-0.62478443333</v>
      </c>
      <c r="I32" s="216">
        <v>-0.33967293547999999</v>
      </c>
      <c r="J32" s="216">
        <v>-0.67614135484000004</v>
      </c>
      <c r="K32" s="216">
        <v>-0.20218156667000001</v>
      </c>
      <c r="L32" s="216">
        <v>0.59799341935000005</v>
      </c>
      <c r="M32" s="216">
        <v>-0.43967616666999998</v>
      </c>
      <c r="N32" s="216">
        <v>1.3602322581E-2</v>
      </c>
      <c r="O32" s="216">
        <v>-0.29326012902999998</v>
      </c>
      <c r="P32" s="216">
        <v>0.55466651724000005</v>
      </c>
      <c r="Q32" s="216">
        <v>0.20217658064999999</v>
      </c>
      <c r="R32" s="216">
        <v>-0.21089479999999999</v>
      </c>
      <c r="S32" s="216">
        <v>-0.41349351613000002</v>
      </c>
      <c r="T32" s="216">
        <v>-0.33064339999999998</v>
      </c>
      <c r="U32" s="216">
        <v>-0.78872654839</v>
      </c>
      <c r="V32" s="216">
        <v>-0.21437567741999999</v>
      </c>
      <c r="W32" s="216">
        <v>-2.5799999999000001E-4</v>
      </c>
      <c r="X32" s="216">
        <v>0.57635616129</v>
      </c>
      <c r="Y32" s="216">
        <v>-0.12281233333</v>
      </c>
      <c r="Z32" s="216">
        <v>0.66256458065000001</v>
      </c>
      <c r="AA32" s="216">
        <v>-3.0437322581000001E-2</v>
      </c>
      <c r="AB32" s="216">
        <v>0.78371796428999996</v>
      </c>
      <c r="AC32" s="216">
        <v>0.92047593547999995</v>
      </c>
      <c r="AD32" s="216">
        <v>-0.49813676667000001</v>
      </c>
      <c r="AE32" s="216">
        <v>-0.56106722581000001</v>
      </c>
      <c r="AF32" s="216">
        <v>0.11724583332999999</v>
      </c>
      <c r="AG32" s="216">
        <v>-0.22621432257999999</v>
      </c>
      <c r="AH32" s="216">
        <v>-0.39579419355000001</v>
      </c>
      <c r="AI32" s="216">
        <v>0.46276543332999998</v>
      </c>
      <c r="AJ32" s="216">
        <v>0.71076167741999996</v>
      </c>
      <c r="AK32" s="216">
        <v>0.11792316667</v>
      </c>
      <c r="AL32" s="216">
        <v>-3.5893612903E-2</v>
      </c>
      <c r="AM32" s="216">
        <v>0.47700693548</v>
      </c>
      <c r="AN32" s="216">
        <v>0.31340099999999999</v>
      </c>
      <c r="AO32" s="216">
        <v>0.44140719355000002</v>
      </c>
      <c r="AP32" s="216">
        <v>0.25889933332999998</v>
      </c>
      <c r="AQ32" s="216">
        <v>-0.38568477419000002</v>
      </c>
      <c r="AR32" s="216">
        <v>-0.51167173333000004</v>
      </c>
      <c r="AS32" s="216">
        <v>-0.34061067742000001</v>
      </c>
      <c r="AT32" s="216">
        <v>-0.70001225806</v>
      </c>
      <c r="AU32" s="216">
        <v>-1.0268056667000001</v>
      </c>
      <c r="AV32" s="216">
        <v>0.85982358064999997</v>
      </c>
      <c r="AW32" s="216">
        <v>0.55456190000000005</v>
      </c>
      <c r="AX32" s="216">
        <v>-0.27264290323000001</v>
      </c>
      <c r="AY32" s="216">
        <v>0.38190619032000001</v>
      </c>
      <c r="AZ32" s="216">
        <v>0.59089139999999996</v>
      </c>
      <c r="BA32" s="327">
        <v>0.12203079999999999</v>
      </c>
      <c r="BB32" s="327">
        <v>-0.46983570000000002</v>
      </c>
      <c r="BC32" s="327">
        <v>-0.68738690000000002</v>
      </c>
      <c r="BD32" s="327">
        <v>-0.65481579999999995</v>
      </c>
      <c r="BE32" s="327">
        <v>-0.57009180000000004</v>
      </c>
      <c r="BF32" s="327">
        <v>-0.35963889999999998</v>
      </c>
      <c r="BG32" s="327">
        <v>-0.16731270000000001</v>
      </c>
      <c r="BH32" s="327">
        <v>0.52674739999999998</v>
      </c>
      <c r="BI32" s="327">
        <v>8.3988800000000002E-2</v>
      </c>
      <c r="BJ32" s="327">
        <v>0.36017260000000001</v>
      </c>
      <c r="BK32" s="327">
        <v>0.20216909999999999</v>
      </c>
      <c r="BL32" s="327">
        <v>0.50773120000000005</v>
      </c>
      <c r="BM32" s="327">
        <v>0.21780479999999999</v>
      </c>
      <c r="BN32" s="327">
        <v>-0.34609869999999998</v>
      </c>
      <c r="BO32" s="327">
        <v>-0.58843999999999996</v>
      </c>
      <c r="BP32" s="327">
        <v>-0.590063</v>
      </c>
      <c r="BQ32" s="327">
        <v>-0.51034420000000003</v>
      </c>
      <c r="BR32" s="327">
        <v>-0.30831310000000001</v>
      </c>
      <c r="BS32" s="327">
        <v>-0.10008830000000001</v>
      </c>
      <c r="BT32" s="327">
        <v>0.61370619999999998</v>
      </c>
      <c r="BU32" s="327">
        <v>5.0853299999999997E-2</v>
      </c>
      <c r="BV32" s="327">
        <v>0.38760620000000001</v>
      </c>
    </row>
    <row r="33" spans="1:74" s="64" customFormat="1" ht="11.1" customHeight="1" x14ac:dyDescent="0.2">
      <c r="A33" s="61" t="s">
        <v>930</v>
      </c>
      <c r="B33" s="175" t="s">
        <v>518</v>
      </c>
      <c r="C33" s="216">
        <v>19.261456515999999</v>
      </c>
      <c r="D33" s="216">
        <v>19.664554463999998</v>
      </c>
      <c r="E33" s="216">
        <v>19.340059226000001</v>
      </c>
      <c r="F33" s="216">
        <v>19.251366900000001</v>
      </c>
      <c r="G33" s="216">
        <v>19.316044387000002</v>
      </c>
      <c r="H33" s="216">
        <v>19.853215233</v>
      </c>
      <c r="I33" s="216">
        <v>20.134467741999998</v>
      </c>
      <c r="J33" s="216">
        <v>19.939614065000001</v>
      </c>
      <c r="K33" s="216">
        <v>19.432662100000002</v>
      </c>
      <c r="L33" s="216">
        <v>19.490828709999999</v>
      </c>
      <c r="M33" s="216">
        <v>19.127567500000001</v>
      </c>
      <c r="N33" s="216">
        <v>19.589281355000001</v>
      </c>
      <c r="O33" s="216">
        <v>19.062928581000001</v>
      </c>
      <c r="P33" s="216">
        <v>19.846738897000002</v>
      </c>
      <c r="Q33" s="216">
        <v>19.72832871</v>
      </c>
      <c r="R33" s="216">
        <v>19.340357867000002</v>
      </c>
      <c r="S33" s="216">
        <v>19.328279581</v>
      </c>
      <c r="T33" s="216">
        <v>19.8463086</v>
      </c>
      <c r="U33" s="216">
        <v>19.775784999999999</v>
      </c>
      <c r="V33" s="216">
        <v>20.274912</v>
      </c>
      <c r="W33" s="216">
        <v>19.756956333000002</v>
      </c>
      <c r="X33" s="216">
        <v>19.650241064999999</v>
      </c>
      <c r="Y33" s="216">
        <v>19.659027999999999</v>
      </c>
      <c r="Z33" s="216">
        <v>19.984120967999999</v>
      </c>
      <c r="AA33" s="216">
        <v>19.323028097000002</v>
      </c>
      <c r="AB33" s="216">
        <v>19.19058025</v>
      </c>
      <c r="AC33" s="216">
        <v>20.060247645</v>
      </c>
      <c r="AD33" s="216">
        <v>19.595450233000001</v>
      </c>
      <c r="AE33" s="216">
        <v>20.066362161000001</v>
      </c>
      <c r="AF33" s="216">
        <v>20.561373166999999</v>
      </c>
      <c r="AG33" s="216">
        <v>20.119044355</v>
      </c>
      <c r="AH33" s="216">
        <v>20.251306097000001</v>
      </c>
      <c r="AI33" s="216">
        <v>19.640740433000001</v>
      </c>
      <c r="AJ33" s="216">
        <v>19.989770031999999</v>
      </c>
      <c r="AK33" s="216">
        <v>20.307367500000002</v>
      </c>
      <c r="AL33" s="216">
        <v>20.323575773999998</v>
      </c>
      <c r="AM33" s="216">
        <v>20.436141386999999</v>
      </c>
      <c r="AN33" s="216">
        <v>19.619588713999999</v>
      </c>
      <c r="AO33" s="216">
        <v>20.573125967999999</v>
      </c>
      <c r="AP33" s="216">
        <v>19.941071333</v>
      </c>
      <c r="AQ33" s="216">
        <v>20.356650065</v>
      </c>
      <c r="AR33" s="216">
        <v>20.705453933000001</v>
      </c>
      <c r="AS33" s="216">
        <v>20.621457484</v>
      </c>
      <c r="AT33" s="216">
        <v>21.302418710000001</v>
      </c>
      <c r="AU33" s="216">
        <v>19.951544999999999</v>
      </c>
      <c r="AV33" s="216">
        <v>20.773690741999999</v>
      </c>
      <c r="AW33" s="216">
        <v>20.548177233000001</v>
      </c>
      <c r="AX33" s="216">
        <v>20.4793208</v>
      </c>
      <c r="AY33" s="216">
        <v>20.724215544</v>
      </c>
      <c r="AZ33" s="216">
        <v>20.354218849999999</v>
      </c>
      <c r="BA33" s="327">
        <v>20.710470000000001</v>
      </c>
      <c r="BB33" s="327">
        <v>20.504930000000002</v>
      </c>
      <c r="BC33" s="327">
        <v>20.704840000000001</v>
      </c>
      <c r="BD33" s="327">
        <v>21.054120000000001</v>
      </c>
      <c r="BE33" s="327">
        <v>21.232309999999998</v>
      </c>
      <c r="BF33" s="327">
        <v>21.286020000000001</v>
      </c>
      <c r="BG33" s="327">
        <v>20.676729999999999</v>
      </c>
      <c r="BH33" s="327">
        <v>20.80865</v>
      </c>
      <c r="BI33" s="327">
        <v>20.651520000000001</v>
      </c>
      <c r="BJ33" s="327">
        <v>20.95318</v>
      </c>
      <c r="BK33" s="327">
        <v>20.856940000000002</v>
      </c>
      <c r="BL33" s="327">
        <v>20.577310000000001</v>
      </c>
      <c r="BM33" s="327">
        <v>20.997920000000001</v>
      </c>
      <c r="BN33" s="327">
        <v>20.776959999999999</v>
      </c>
      <c r="BO33" s="327">
        <v>20.86318</v>
      </c>
      <c r="BP33" s="327">
        <v>21.288519999999998</v>
      </c>
      <c r="BQ33" s="327">
        <v>21.470839999999999</v>
      </c>
      <c r="BR33" s="327">
        <v>21.55416</v>
      </c>
      <c r="BS33" s="327">
        <v>21.0319</v>
      </c>
      <c r="BT33" s="327">
        <v>21.01484</v>
      </c>
      <c r="BU33" s="327">
        <v>20.81025</v>
      </c>
      <c r="BV33" s="327">
        <v>21.089950000000002</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330"/>
      <c r="BB34" s="330"/>
      <c r="BC34" s="330"/>
      <c r="BD34" s="330"/>
      <c r="BE34" s="330"/>
      <c r="BF34" s="330"/>
      <c r="BG34" s="330"/>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955</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330"/>
      <c r="BB35" s="330"/>
      <c r="BC35" s="330"/>
      <c r="BD35" s="330"/>
      <c r="BE35" s="330"/>
      <c r="BF35" s="330"/>
      <c r="BG35" s="330"/>
      <c r="BH35" s="330"/>
      <c r="BI35" s="330"/>
      <c r="BJ35" s="330"/>
      <c r="BK35" s="330"/>
      <c r="BL35" s="330"/>
      <c r="BM35" s="330"/>
      <c r="BN35" s="330"/>
      <c r="BO35" s="330"/>
      <c r="BP35" s="330"/>
      <c r="BQ35" s="330"/>
      <c r="BR35" s="330"/>
      <c r="BS35" s="330"/>
      <c r="BT35" s="330"/>
      <c r="BU35" s="330"/>
      <c r="BV35" s="330"/>
    </row>
    <row r="36" spans="1:74" ht="11.1" customHeight="1" x14ac:dyDescent="0.2">
      <c r="A36" s="636" t="s">
        <v>1172</v>
      </c>
      <c r="B36" s="643" t="s">
        <v>1175</v>
      </c>
      <c r="C36" s="216">
        <v>2.9210929999999999</v>
      </c>
      <c r="D36" s="216">
        <v>2.891743</v>
      </c>
      <c r="E36" s="216">
        <v>2.5479409999999998</v>
      </c>
      <c r="F36" s="216">
        <v>2.3663280000000002</v>
      </c>
      <c r="G36" s="216">
        <v>2.3219959999999999</v>
      </c>
      <c r="H36" s="216">
        <v>2.4300259999999998</v>
      </c>
      <c r="I36" s="216">
        <v>2.4680529999999998</v>
      </c>
      <c r="J36" s="216">
        <v>2.453865</v>
      </c>
      <c r="K36" s="216">
        <v>2.2829109999999999</v>
      </c>
      <c r="L36" s="216">
        <v>2.5403060000000002</v>
      </c>
      <c r="M36" s="216">
        <v>2.5850930000000001</v>
      </c>
      <c r="N36" s="216">
        <v>2.8258830000000001</v>
      </c>
      <c r="O36" s="216">
        <v>2.9580700000000002</v>
      </c>
      <c r="P36" s="216">
        <v>2.7981189999999998</v>
      </c>
      <c r="Q36" s="216">
        <v>2.613194</v>
      </c>
      <c r="R36" s="216">
        <v>2.402549</v>
      </c>
      <c r="S36" s="216">
        <v>2.3829880000000001</v>
      </c>
      <c r="T36" s="216">
        <v>2.2693880000000002</v>
      </c>
      <c r="U36" s="216">
        <v>2.4212579999999999</v>
      </c>
      <c r="V36" s="216">
        <v>2.3081499999999999</v>
      </c>
      <c r="W36" s="216">
        <v>2.4291779999999998</v>
      </c>
      <c r="X36" s="216">
        <v>2.5566909999999998</v>
      </c>
      <c r="Y36" s="216">
        <v>2.5195810000000001</v>
      </c>
      <c r="Z36" s="216">
        <v>2.7747679999999999</v>
      </c>
      <c r="AA36" s="216">
        <v>3.0485129999999998</v>
      </c>
      <c r="AB36" s="216">
        <v>2.6554099999999998</v>
      </c>
      <c r="AC36" s="216">
        <v>2.7292900000000002</v>
      </c>
      <c r="AD36" s="216">
        <v>2.5240390000000001</v>
      </c>
      <c r="AE36" s="216">
        <v>2.4512649999999998</v>
      </c>
      <c r="AF36" s="216">
        <v>2.478907</v>
      </c>
      <c r="AG36" s="216">
        <v>2.587777</v>
      </c>
      <c r="AH36" s="216">
        <v>2.2493460000000001</v>
      </c>
      <c r="AI36" s="216">
        <v>2.3473290000000002</v>
      </c>
      <c r="AJ36" s="216">
        <v>2.6141139999999998</v>
      </c>
      <c r="AK36" s="216">
        <v>2.9017499999999998</v>
      </c>
      <c r="AL36" s="216">
        <v>3.1175250000000001</v>
      </c>
      <c r="AM36" s="216">
        <v>3.45051</v>
      </c>
      <c r="AN36" s="216">
        <v>3.119272</v>
      </c>
      <c r="AO36" s="216">
        <v>3.068619</v>
      </c>
      <c r="AP36" s="216">
        <v>2.8299470000000002</v>
      </c>
      <c r="AQ36" s="216">
        <v>2.5431680000000001</v>
      </c>
      <c r="AR36" s="216">
        <v>2.6319780000000002</v>
      </c>
      <c r="AS36" s="216">
        <v>2.80559</v>
      </c>
      <c r="AT36" s="216">
        <v>2.8889369999999999</v>
      </c>
      <c r="AU36" s="216">
        <v>2.841199</v>
      </c>
      <c r="AV36" s="216">
        <v>2.934542</v>
      </c>
      <c r="AW36" s="216">
        <v>3.3055300000000001</v>
      </c>
      <c r="AX36" s="216">
        <v>3.4256193549999998</v>
      </c>
      <c r="AY36" s="216">
        <v>3.6391023129</v>
      </c>
      <c r="AZ36" s="216">
        <v>3.5460707</v>
      </c>
      <c r="BA36" s="327">
        <v>3.2094510000000001</v>
      </c>
      <c r="BB36" s="327">
        <v>2.9842019999999998</v>
      </c>
      <c r="BC36" s="327">
        <v>2.8531780000000002</v>
      </c>
      <c r="BD36" s="327">
        <v>2.9466459999999999</v>
      </c>
      <c r="BE36" s="327">
        <v>3.0469339999999998</v>
      </c>
      <c r="BF36" s="327">
        <v>3.0103870000000001</v>
      </c>
      <c r="BG36" s="327">
        <v>3.1151490000000002</v>
      </c>
      <c r="BH36" s="327">
        <v>3.168167</v>
      </c>
      <c r="BI36" s="327">
        <v>3.2771870000000001</v>
      </c>
      <c r="BJ36" s="327">
        <v>3.4740340000000001</v>
      </c>
      <c r="BK36" s="327">
        <v>3.6873499999999999</v>
      </c>
      <c r="BL36" s="327">
        <v>3.4667919999999999</v>
      </c>
      <c r="BM36" s="327">
        <v>3.4081579999999998</v>
      </c>
      <c r="BN36" s="327">
        <v>3.1775890000000002</v>
      </c>
      <c r="BO36" s="327">
        <v>3.0280469999999999</v>
      </c>
      <c r="BP36" s="327">
        <v>3.131138</v>
      </c>
      <c r="BQ36" s="327">
        <v>3.2017530000000001</v>
      </c>
      <c r="BR36" s="327">
        <v>3.159681</v>
      </c>
      <c r="BS36" s="327">
        <v>3.2621150000000001</v>
      </c>
      <c r="BT36" s="327">
        <v>3.3116729999999999</v>
      </c>
      <c r="BU36" s="327">
        <v>3.4269449999999999</v>
      </c>
      <c r="BV36" s="327">
        <v>3.611405</v>
      </c>
    </row>
    <row r="37" spans="1:74" ht="11.1" customHeight="1" x14ac:dyDescent="0.2">
      <c r="A37" s="636" t="s">
        <v>927</v>
      </c>
      <c r="B37" s="176" t="s">
        <v>519</v>
      </c>
      <c r="C37" s="216">
        <v>-8.7433999999999998E-2</v>
      </c>
      <c r="D37" s="216">
        <v>2.4473999999999999E-2</v>
      </c>
      <c r="E37" s="216">
        <v>-3.6273E-2</v>
      </c>
      <c r="F37" s="216">
        <v>-2.6712E-2</v>
      </c>
      <c r="G37" s="216">
        <v>0.14366699999999999</v>
      </c>
      <c r="H37" s="216">
        <v>9.7463999999999995E-2</v>
      </c>
      <c r="I37" s="216">
        <v>8.2600999999999994E-2</v>
      </c>
      <c r="J37" s="216">
        <v>-6.3044000000000003E-2</v>
      </c>
      <c r="K37" s="216">
        <v>-7.0191000000000003E-2</v>
      </c>
      <c r="L37" s="216">
        <v>-0.17925199999999999</v>
      </c>
      <c r="M37" s="216">
        <v>-1.8499999999999999E-2</v>
      </c>
      <c r="N37" s="216">
        <v>3.6468E-2</v>
      </c>
      <c r="O37" s="216">
        <v>-3.4120999999999999E-2</v>
      </c>
      <c r="P37" s="216">
        <v>0.208679</v>
      </c>
      <c r="Q37" s="216">
        <v>-6.0533000000000003E-2</v>
      </c>
      <c r="R37" s="216">
        <v>4.0254999999999999E-2</v>
      </c>
      <c r="S37" s="216">
        <v>-9.3720999999999999E-2</v>
      </c>
      <c r="T37" s="216">
        <v>-1.6681000000000001E-2</v>
      </c>
      <c r="U37" s="216">
        <v>-0.109537</v>
      </c>
      <c r="V37" s="216">
        <v>6.6592999999999999E-2</v>
      </c>
      <c r="W37" s="216">
        <v>3.8470000000000002E-3</v>
      </c>
      <c r="X37" s="216">
        <v>8.2526000000000002E-2</v>
      </c>
      <c r="Y37" s="216">
        <v>-5.0040000000000001E-2</v>
      </c>
      <c r="Z37" s="216">
        <v>2.2976E-2</v>
      </c>
      <c r="AA37" s="216">
        <v>-2.3654999999999999E-2</v>
      </c>
      <c r="AB37" s="216">
        <v>-7.2099999999999996E-4</v>
      </c>
      <c r="AC37" s="216">
        <v>7.9493999999999995E-2</v>
      </c>
      <c r="AD37" s="216">
        <v>0.118561</v>
      </c>
      <c r="AE37" s="216">
        <v>-2.0749E-2</v>
      </c>
      <c r="AF37" s="216">
        <v>8.2232E-2</v>
      </c>
      <c r="AG37" s="216">
        <v>1.1771999999999999E-2</v>
      </c>
      <c r="AH37" s="216">
        <v>-8.9599999999999992E-3</v>
      </c>
      <c r="AI37" s="216">
        <v>4.4738E-2</v>
      </c>
      <c r="AJ37" s="216">
        <v>7.4489E-2</v>
      </c>
      <c r="AK37" s="216">
        <v>4.1147000000000003E-2</v>
      </c>
      <c r="AL37" s="216">
        <v>3.3743000000000002E-2</v>
      </c>
      <c r="AM37" s="216">
        <v>9.7413E-2</v>
      </c>
      <c r="AN37" s="216">
        <v>0.184087</v>
      </c>
      <c r="AO37" s="216">
        <v>0.126275</v>
      </c>
      <c r="AP37" s="216">
        <v>-0.111802</v>
      </c>
      <c r="AQ37" s="216">
        <v>-2.5846000000000001E-2</v>
      </c>
      <c r="AR37" s="216">
        <v>2.8264000000000001E-2</v>
      </c>
      <c r="AS37" s="216">
        <v>-8.3821000000000007E-2</v>
      </c>
      <c r="AT37" s="216">
        <v>-2.0643999999999999E-2</v>
      </c>
      <c r="AU37" s="216">
        <v>-0.18613499999999999</v>
      </c>
      <c r="AV37" s="216">
        <v>8.1044000000000005E-2</v>
      </c>
      <c r="AW37" s="216">
        <v>-5.1811000000000003E-2</v>
      </c>
      <c r="AX37" s="216">
        <v>-1.699974194E-2</v>
      </c>
      <c r="AY37" s="216">
        <v>-7.6366000000000003E-3</v>
      </c>
      <c r="AZ37" s="216">
        <v>-4.1300000000000001E-4</v>
      </c>
      <c r="BA37" s="327">
        <v>4.0334799999999999E-5</v>
      </c>
      <c r="BB37" s="327">
        <v>-3.93922E-6</v>
      </c>
      <c r="BC37" s="327">
        <v>3.8471600000000002E-7</v>
      </c>
      <c r="BD37" s="327">
        <v>0</v>
      </c>
      <c r="BE37" s="327">
        <v>0</v>
      </c>
      <c r="BF37" s="327">
        <v>0</v>
      </c>
      <c r="BG37" s="327">
        <v>0</v>
      </c>
      <c r="BH37" s="327">
        <v>0</v>
      </c>
      <c r="BI37" s="327">
        <v>0</v>
      </c>
      <c r="BJ37" s="327">
        <v>0</v>
      </c>
      <c r="BK37" s="327">
        <v>0</v>
      </c>
      <c r="BL37" s="327">
        <v>0</v>
      </c>
      <c r="BM37" s="327">
        <v>0</v>
      </c>
      <c r="BN37" s="327">
        <v>0</v>
      </c>
      <c r="BO37" s="327">
        <v>0</v>
      </c>
      <c r="BP37" s="327">
        <v>0</v>
      </c>
      <c r="BQ37" s="327">
        <v>0</v>
      </c>
      <c r="BR37" s="327">
        <v>0</v>
      </c>
      <c r="BS37" s="327">
        <v>0</v>
      </c>
      <c r="BT37" s="327">
        <v>0</v>
      </c>
      <c r="BU37" s="327">
        <v>0</v>
      </c>
      <c r="BV37" s="327">
        <v>0</v>
      </c>
    </row>
    <row r="38" spans="1:74" ht="11.1" customHeight="1" x14ac:dyDescent="0.2">
      <c r="A38" s="61" t="s">
        <v>634</v>
      </c>
      <c r="B38" s="643" t="s">
        <v>520</v>
      </c>
      <c r="C38" s="216">
        <v>8.6390989999999999</v>
      </c>
      <c r="D38" s="216">
        <v>8.8285579999999992</v>
      </c>
      <c r="E38" s="216">
        <v>9.0565329999999999</v>
      </c>
      <c r="F38" s="216">
        <v>9.1894620000000007</v>
      </c>
      <c r="G38" s="216">
        <v>9.262454</v>
      </c>
      <c r="H38" s="216">
        <v>9.4170639999999999</v>
      </c>
      <c r="I38" s="216">
        <v>9.4702940000000009</v>
      </c>
      <c r="J38" s="216">
        <v>9.4600939999999998</v>
      </c>
      <c r="K38" s="216">
        <v>9.2886109999999995</v>
      </c>
      <c r="L38" s="216">
        <v>9.2446680000000008</v>
      </c>
      <c r="M38" s="216">
        <v>9.1116349999999997</v>
      </c>
      <c r="N38" s="216">
        <v>9.1475760000000008</v>
      </c>
      <c r="O38" s="216">
        <v>8.6532859999999996</v>
      </c>
      <c r="P38" s="216">
        <v>9.2212859999999992</v>
      </c>
      <c r="Q38" s="216">
        <v>9.3731500000000008</v>
      </c>
      <c r="R38" s="216">
        <v>9.1755420000000001</v>
      </c>
      <c r="S38" s="216">
        <v>9.4168880000000001</v>
      </c>
      <c r="T38" s="216">
        <v>9.6079310000000007</v>
      </c>
      <c r="U38" s="216">
        <v>9.5775959999999998</v>
      </c>
      <c r="V38" s="216">
        <v>9.6871050000000007</v>
      </c>
      <c r="W38" s="216">
        <v>9.4837319999999998</v>
      </c>
      <c r="X38" s="216">
        <v>9.0933220000000006</v>
      </c>
      <c r="Y38" s="216">
        <v>9.2332300000000007</v>
      </c>
      <c r="Z38" s="216">
        <v>9.2832000000000008</v>
      </c>
      <c r="AA38" s="216">
        <v>8.5066919999999993</v>
      </c>
      <c r="AB38" s="216">
        <v>9.0077560000000005</v>
      </c>
      <c r="AC38" s="216">
        <v>9.3252480000000002</v>
      </c>
      <c r="AD38" s="216">
        <v>9.2951650000000008</v>
      </c>
      <c r="AE38" s="216">
        <v>9.5498069999999995</v>
      </c>
      <c r="AF38" s="216">
        <v>9.7722610000000003</v>
      </c>
      <c r="AG38" s="216">
        <v>9.5952330000000003</v>
      </c>
      <c r="AH38" s="216">
        <v>9.7517069999999997</v>
      </c>
      <c r="AI38" s="216">
        <v>9.3775619999999993</v>
      </c>
      <c r="AJ38" s="216">
        <v>9.3571259999999992</v>
      </c>
      <c r="AK38" s="216">
        <v>9.1104780000000005</v>
      </c>
      <c r="AL38" s="216">
        <v>9.2465609999999998</v>
      </c>
      <c r="AM38" s="216">
        <v>8.7420570000000009</v>
      </c>
      <c r="AN38" s="216">
        <v>8.8171350000000004</v>
      </c>
      <c r="AO38" s="216">
        <v>9.4458870000000008</v>
      </c>
      <c r="AP38" s="216">
        <v>9.1869460000000007</v>
      </c>
      <c r="AQ38" s="216">
        <v>9.5496850000000002</v>
      </c>
      <c r="AR38" s="216">
        <v>9.7982949999999995</v>
      </c>
      <c r="AS38" s="216">
        <v>9.6396940000000004</v>
      </c>
      <c r="AT38" s="216">
        <v>9.7476420000000008</v>
      </c>
      <c r="AU38" s="216">
        <v>9.117597</v>
      </c>
      <c r="AV38" s="216">
        <v>9.2729440000000007</v>
      </c>
      <c r="AW38" s="216">
        <v>9.2473349999999996</v>
      </c>
      <c r="AX38" s="216">
        <v>9.2191899040000003</v>
      </c>
      <c r="AY38" s="216">
        <v>8.7701612903000008</v>
      </c>
      <c r="AZ38" s="216">
        <v>9.0227500000000003</v>
      </c>
      <c r="BA38" s="327">
        <v>9.3849280000000004</v>
      </c>
      <c r="BB38" s="327">
        <v>9.3067019999999996</v>
      </c>
      <c r="BC38" s="327">
        <v>9.6323080000000001</v>
      </c>
      <c r="BD38" s="327">
        <v>9.7928490000000004</v>
      </c>
      <c r="BE38" s="327">
        <v>9.6689100000000003</v>
      </c>
      <c r="BF38" s="327">
        <v>9.6902930000000005</v>
      </c>
      <c r="BG38" s="327">
        <v>9.2825520000000008</v>
      </c>
      <c r="BH38" s="327">
        <v>9.2146430000000006</v>
      </c>
      <c r="BI38" s="327">
        <v>9.1261299999999999</v>
      </c>
      <c r="BJ38" s="327">
        <v>9.2918850000000006</v>
      </c>
      <c r="BK38" s="327">
        <v>8.8295630000000003</v>
      </c>
      <c r="BL38" s="327">
        <v>8.9987220000000008</v>
      </c>
      <c r="BM38" s="327">
        <v>9.3294969999999999</v>
      </c>
      <c r="BN38" s="327">
        <v>9.3511229999999994</v>
      </c>
      <c r="BO38" s="327">
        <v>9.6155849999999994</v>
      </c>
      <c r="BP38" s="327">
        <v>9.8370529999999992</v>
      </c>
      <c r="BQ38" s="327">
        <v>9.7076729999999998</v>
      </c>
      <c r="BR38" s="327">
        <v>9.8182840000000002</v>
      </c>
      <c r="BS38" s="327">
        <v>9.3982489999999999</v>
      </c>
      <c r="BT38" s="327">
        <v>9.2697260000000004</v>
      </c>
      <c r="BU38" s="327">
        <v>9.1080229999999993</v>
      </c>
      <c r="BV38" s="327">
        <v>9.1798999999999999</v>
      </c>
    </row>
    <row r="39" spans="1:74" ht="11.1" customHeight="1" x14ac:dyDescent="0.2">
      <c r="A39" s="61" t="s">
        <v>1098</v>
      </c>
      <c r="B39" s="643" t="s">
        <v>1099</v>
      </c>
      <c r="C39" s="216">
        <v>0.84610061290000005</v>
      </c>
      <c r="D39" s="216">
        <v>0.88503514285999996</v>
      </c>
      <c r="E39" s="216">
        <v>0.89076519354999995</v>
      </c>
      <c r="F39" s="216">
        <v>0.88098299999999996</v>
      </c>
      <c r="G39" s="216">
        <v>0.93150664516000004</v>
      </c>
      <c r="H39" s="216">
        <v>0.94065266667000003</v>
      </c>
      <c r="I39" s="216">
        <v>0.93551719354999996</v>
      </c>
      <c r="J39" s="216">
        <v>0.94090325805999997</v>
      </c>
      <c r="K39" s="216">
        <v>0.93433366666999995</v>
      </c>
      <c r="L39" s="216">
        <v>0.91182567741999998</v>
      </c>
      <c r="M39" s="216">
        <v>0.92103633333000001</v>
      </c>
      <c r="N39" s="216">
        <v>0.89733467741999995</v>
      </c>
      <c r="O39" s="216">
        <v>0.85185112903000004</v>
      </c>
      <c r="P39" s="216">
        <v>0.92970996551999996</v>
      </c>
      <c r="Q39" s="216">
        <v>0.92859680644999998</v>
      </c>
      <c r="R39" s="216">
        <v>0.88944666667000005</v>
      </c>
      <c r="S39" s="216">
        <v>0.93849951613000004</v>
      </c>
      <c r="T39" s="216">
        <v>0.96921266666999994</v>
      </c>
      <c r="U39" s="216">
        <v>0.95906196773999997</v>
      </c>
      <c r="V39" s="216">
        <v>0.97146822581000003</v>
      </c>
      <c r="W39" s="216">
        <v>0.94061466667000004</v>
      </c>
      <c r="X39" s="216">
        <v>0.92450283871000005</v>
      </c>
      <c r="Y39" s="216">
        <v>0.94272166667000001</v>
      </c>
      <c r="Z39" s="216">
        <v>0.96137087096999996</v>
      </c>
      <c r="AA39" s="216">
        <v>0.87490419355000004</v>
      </c>
      <c r="AB39" s="216">
        <v>0.89949042856999994</v>
      </c>
      <c r="AC39" s="216">
        <v>0.92207616129000003</v>
      </c>
      <c r="AD39" s="216">
        <v>0.93436133333000004</v>
      </c>
      <c r="AE39" s="216">
        <v>0.96284358064999997</v>
      </c>
      <c r="AF39" s="216">
        <v>0.99445866667000005</v>
      </c>
      <c r="AG39" s="216">
        <v>0.94949961289999996</v>
      </c>
      <c r="AH39" s="216">
        <v>0.98788209677000005</v>
      </c>
      <c r="AI39" s="216">
        <v>0.95409299999999997</v>
      </c>
      <c r="AJ39" s="216">
        <v>0.95601574194000005</v>
      </c>
      <c r="AK39" s="216">
        <v>0.96740166667000005</v>
      </c>
      <c r="AL39" s="216">
        <v>0.93346229032000005</v>
      </c>
      <c r="AM39" s="216">
        <v>0.93994793548</v>
      </c>
      <c r="AN39" s="216">
        <v>0.86126028571000002</v>
      </c>
      <c r="AO39" s="216">
        <v>0.92084170968000001</v>
      </c>
      <c r="AP39" s="216">
        <v>0.87642666667000002</v>
      </c>
      <c r="AQ39" s="216">
        <v>0.98565000000000003</v>
      </c>
      <c r="AR39" s="216">
        <v>0.96903799999999995</v>
      </c>
      <c r="AS39" s="216">
        <v>0.97055906451999996</v>
      </c>
      <c r="AT39" s="216">
        <v>1.0033399999999999</v>
      </c>
      <c r="AU39" s="216">
        <v>0.89907433332999998</v>
      </c>
      <c r="AV39" s="216">
        <v>0.94881377419000001</v>
      </c>
      <c r="AW39" s="216">
        <v>0.93754366667</v>
      </c>
      <c r="AX39" s="216">
        <v>0.93554735435000003</v>
      </c>
      <c r="AY39" s="216">
        <v>0.88891273226</v>
      </c>
      <c r="AZ39" s="216">
        <v>0.89944441428999999</v>
      </c>
      <c r="BA39" s="327">
        <v>0.9559259</v>
      </c>
      <c r="BB39" s="327">
        <v>0.93506180000000005</v>
      </c>
      <c r="BC39" s="327">
        <v>0.9866258</v>
      </c>
      <c r="BD39" s="327">
        <v>1.0013110000000001</v>
      </c>
      <c r="BE39" s="327">
        <v>0.97795869999999996</v>
      </c>
      <c r="BF39" s="327">
        <v>0.98643979999999998</v>
      </c>
      <c r="BG39" s="327">
        <v>0.93452239999999998</v>
      </c>
      <c r="BH39" s="327">
        <v>0.93653160000000002</v>
      </c>
      <c r="BI39" s="327">
        <v>0.93250219999999995</v>
      </c>
      <c r="BJ39" s="327">
        <v>0.958372</v>
      </c>
      <c r="BK39" s="327">
        <v>0.88508109999999995</v>
      </c>
      <c r="BL39" s="327">
        <v>0.9174641</v>
      </c>
      <c r="BM39" s="327">
        <v>0.94467080000000003</v>
      </c>
      <c r="BN39" s="327">
        <v>0.9451368</v>
      </c>
      <c r="BO39" s="327">
        <v>0.98262989999999995</v>
      </c>
      <c r="BP39" s="327">
        <v>1.0092049999999999</v>
      </c>
      <c r="BQ39" s="327">
        <v>0.98163769999999995</v>
      </c>
      <c r="BR39" s="327">
        <v>1.0026710000000001</v>
      </c>
      <c r="BS39" s="327">
        <v>0.94547400000000004</v>
      </c>
      <c r="BT39" s="327">
        <v>0.94137079999999995</v>
      </c>
      <c r="BU39" s="327">
        <v>0.92988369999999998</v>
      </c>
      <c r="BV39" s="327">
        <v>0.94607430000000003</v>
      </c>
    </row>
    <row r="40" spans="1:74" ht="11.1" customHeight="1" x14ac:dyDescent="0.2">
      <c r="A40" s="61" t="s">
        <v>635</v>
      </c>
      <c r="B40" s="643" t="s">
        <v>509</v>
      </c>
      <c r="C40" s="216">
        <v>1.375227</v>
      </c>
      <c r="D40" s="216">
        <v>1.4452860000000001</v>
      </c>
      <c r="E40" s="216">
        <v>1.5481579999999999</v>
      </c>
      <c r="F40" s="216">
        <v>1.526762</v>
      </c>
      <c r="G40" s="216">
        <v>1.5192749999999999</v>
      </c>
      <c r="H40" s="216">
        <v>1.654074</v>
      </c>
      <c r="I40" s="216">
        <v>1.650441</v>
      </c>
      <c r="J40" s="216">
        <v>1.6014120000000001</v>
      </c>
      <c r="K40" s="216">
        <v>1.53399</v>
      </c>
      <c r="L40" s="216">
        <v>1.6139289999999999</v>
      </c>
      <c r="M40" s="216">
        <v>1.5237449999999999</v>
      </c>
      <c r="N40" s="216">
        <v>1.578114</v>
      </c>
      <c r="O40" s="216">
        <v>1.449282</v>
      </c>
      <c r="P40" s="216">
        <v>1.5343800000000001</v>
      </c>
      <c r="Q40" s="216">
        <v>1.546602</v>
      </c>
      <c r="R40" s="216">
        <v>1.5661510000000001</v>
      </c>
      <c r="S40" s="216">
        <v>1.5778810000000001</v>
      </c>
      <c r="T40" s="216">
        <v>1.7226600000000001</v>
      </c>
      <c r="U40" s="216">
        <v>1.7200150000000001</v>
      </c>
      <c r="V40" s="216">
        <v>1.7217199999999999</v>
      </c>
      <c r="W40" s="216">
        <v>1.635238</v>
      </c>
      <c r="X40" s="216">
        <v>1.609551</v>
      </c>
      <c r="Y40" s="216">
        <v>1.632377</v>
      </c>
      <c r="Z40" s="216">
        <v>1.65293</v>
      </c>
      <c r="AA40" s="216">
        <v>1.5883419999999999</v>
      </c>
      <c r="AB40" s="216">
        <v>1.5170779999999999</v>
      </c>
      <c r="AC40" s="216">
        <v>1.6758690000000001</v>
      </c>
      <c r="AD40" s="216">
        <v>1.643518</v>
      </c>
      <c r="AE40" s="216">
        <v>1.668893</v>
      </c>
      <c r="AF40" s="216">
        <v>1.761779</v>
      </c>
      <c r="AG40" s="216">
        <v>1.7336320000000001</v>
      </c>
      <c r="AH40" s="216">
        <v>1.7618819999999999</v>
      </c>
      <c r="AI40" s="216">
        <v>1.626806</v>
      </c>
      <c r="AJ40" s="216">
        <v>1.7511060000000001</v>
      </c>
      <c r="AK40" s="216">
        <v>1.6853260000000001</v>
      </c>
      <c r="AL40" s="216">
        <v>1.75553</v>
      </c>
      <c r="AM40" s="216">
        <v>1.585812</v>
      </c>
      <c r="AN40" s="216">
        <v>1.598754</v>
      </c>
      <c r="AO40" s="216">
        <v>1.7181599999999999</v>
      </c>
      <c r="AP40" s="216">
        <v>1.6341730000000001</v>
      </c>
      <c r="AQ40" s="216">
        <v>1.706569</v>
      </c>
      <c r="AR40" s="216">
        <v>1.853871</v>
      </c>
      <c r="AS40" s="216">
        <v>1.7722869999999999</v>
      </c>
      <c r="AT40" s="216">
        <v>1.856385</v>
      </c>
      <c r="AU40" s="216">
        <v>1.7002219999999999</v>
      </c>
      <c r="AV40" s="216">
        <v>1.6622980000000001</v>
      </c>
      <c r="AW40" s="216">
        <v>1.7688839999999999</v>
      </c>
      <c r="AX40" s="216">
        <v>1.666901484</v>
      </c>
      <c r="AY40" s="216">
        <v>1.6990967742</v>
      </c>
      <c r="AZ40" s="216">
        <v>1.6419999999999999</v>
      </c>
      <c r="BA40" s="327">
        <v>1.7604519999999999</v>
      </c>
      <c r="BB40" s="327">
        <v>1.7600880000000001</v>
      </c>
      <c r="BC40" s="327">
        <v>1.7636670000000001</v>
      </c>
      <c r="BD40" s="327">
        <v>1.837359</v>
      </c>
      <c r="BE40" s="327">
        <v>1.8591070000000001</v>
      </c>
      <c r="BF40" s="327">
        <v>1.854859</v>
      </c>
      <c r="BG40" s="327">
        <v>1.7769790000000001</v>
      </c>
      <c r="BH40" s="327">
        <v>1.7908839999999999</v>
      </c>
      <c r="BI40" s="327">
        <v>1.7894239999999999</v>
      </c>
      <c r="BJ40" s="327">
        <v>1.8183469999999999</v>
      </c>
      <c r="BK40" s="327">
        <v>1.7088129999999999</v>
      </c>
      <c r="BL40" s="327">
        <v>1.716502</v>
      </c>
      <c r="BM40" s="327">
        <v>1.7813969999999999</v>
      </c>
      <c r="BN40" s="327">
        <v>1.7809330000000001</v>
      </c>
      <c r="BO40" s="327">
        <v>1.784761</v>
      </c>
      <c r="BP40" s="327">
        <v>1.8581240000000001</v>
      </c>
      <c r="BQ40" s="327">
        <v>1.880676</v>
      </c>
      <c r="BR40" s="327">
        <v>1.877956</v>
      </c>
      <c r="BS40" s="327">
        <v>1.8024530000000001</v>
      </c>
      <c r="BT40" s="327">
        <v>1.8174520000000001</v>
      </c>
      <c r="BU40" s="327">
        <v>1.817118</v>
      </c>
      <c r="BV40" s="327">
        <v>1.846163</v>
      </c>
    </row>
    <row r="41" spans="1:74" ht="11.1" customHeight="1" x14ac:dyDescent="0.2">
      <c r="A41" s="61" t="s">
        <v>636</v>
      </c>
      <c r="B41" s="643" t="s">
        <v>521</v>
      </c>
      <c r="C41" s="216">
        <v>4.1857329999999999</v>
      </c>
      <c r="D41" s="216">
        <v>4.5592389999999998</v>
      </c>
      <c r="E41" s="216">
        <v>4.0781460000000003</v>
      </c>
      <c r="F41" s="216">
        <v>4.027406</v>
      </c>
      <c r="G41" s="216">
        <v>3.777539</v>
      </c>
      <c r="H41" s="216">
        <v>3.8968370000000001</v>
      </c>
      <c r="I41" s="216">
        <v>3.9011840000000002</v>
      </c>
      <c r="J41" s="216">
        <v>3.9146679999999998</v>
      </c>
      <c r="K41" s="216">
        <v>4.0629799999999996</v>
      </c>
      <c r="L41" s="216">
        <v>4.0141410000000004</v>
      </c>
      <c r="M41" s="216">
        <v>3.74024</v>
      </c>
      <c r="N41" s="216">
        <v>3.8311299999999999</v>
      </c>
      <c r="O41" s="216">
        <v>3.850257</v>
      </c>
      <c r="P41" s="216">
        <v>3.9960969999999998</v>
      </c>
      <c r="Q41" s="216">
        <v>3.94699</v>
      </c>
      <c r="R41" s="216">
        <v>3.7988770000000001</v>
      </c>
      <c r="S41" s="216">
        <v>3.7319819999999999</v>
      </c>
      <c r="T41" s="216">
        <v>3.8527300000000002</v>
      </c>
      <c r="U41" s="216">
        <v>3.5973799999999998</v>
      </c>
      <c r="V41" s="216">
        <v>3.8803570000000001</v>
      </c>
      <c r="W41" s="216">
        <v>3.9120249999999999</v>
      </c>
      <c r="X41" s="216">
        <v>3.9863170000000001</v>
      </c>
      <c r="Y41" s="216">
        <v>3.9383900000000001</v>
      </c>
      <c r="Z41" s="216">
        <v>4.0430599999999997</v>
      </c>
      <c r="AA41" s="216">
        <v>3.7355800000000001</v>
      </c>
      <c r="AB41" s="216">
        <v>3.9348179999999999</v>
      </c>
      <c r="AC41" s="216">
        <v>4.1266369999999997</v>
      </c>
      <c r="AD41" s="216">
        <v>3.762839</v>
      </c>
      <c r="AE41" s="216">
        <v>3.9550480000000001</v>
      </c>
      <c r="AF41" s="216">
        <v>3.9635560000000001</v>
      </c>
      <c r="AG41" s="216">
        <v>3.6417920000000001</v>
      </c>
      <c r="AH41" s="216">
        <v>4.0035080000000001</v>
      </c>
      <c r="AI41" s="216">
        <v>3.9212159999999998</v>
      </c>
      <c r="AJ41" s="216">
        <v>4.0112269999999999</v>
      </c>
      <c r="AK41" s="216">
        <v>4.1574489999999997</v>
      </c>
      <c r="AL41" s="216">
        <v>3.9752990000000001</v>
      </c>
      <c r="AM41" s="216">
        <v>4.3938620000000004</v>
      </c>
      <c r="AN41" s="216">
        <v>3.9619270000000002</v>
      </c>
      <c r="AO41" s="216">
        <v>4.1686100000000001</v>
      </c>
      <c r="AP41" s="216">
        <v>4.1537160000000002</v>
      </c>
      <c r="AQ41" s="216">
        <v>4.2734920000000001</v>
      </c>
      <c r="AR41" s="216">
        <v>3.9540630000000001</v>
      </c>
      <c r="AS41" s="216">
        <v>3.9580920000000002</v>
      </c>
      <c r="AT41" s="216">
        <v>4.1729539999999998</v>
      </c>
      <c r="AU41" s="216">
        <v>4.00657</v>
      </c>
      <c r="AV41" s="216">
        <v>4.3784150000000004</v>
      </c>
      <c r="AW41" s="216">
        <v>4.1275680000000001</v>
      </c>
      <c r="AX41" s="216">
        <v>4.0275483870000004</v>
      </c>
      <c r="AY41" s="216">
        <v>4.2806129031999998</v>
      </c>
      <c r="AZ41" s="216">
        <v>4.0510000000000002</v>
      </c>
      <c r="BA41" s="327">
        <v>4.1006749999999998</v>
      </c>
      <c r="BB41" s="327">
        <v>4.1779900000000003</v>
      </c>
      <c r="BC41" s="327">
        <v>4.1262239999999997</v>
      </c>
      <c r="BD41" s="327">
        <v>3.9906809999999999</v>
      </c>
      <c r="BE41" s="327">
        <v>4.0550610000000002</v>
      </c>
      <c r="BF41" s="327">
        <v>4.1639309999999998</v>
      </c>
      <c r="BG41" s="327">
        <v>4.0501459999999998</v>
      </c>
      <c r="BH41" s="327">
        <v>4.3094020000000004</v>
      </c>
      <c r="BI41" s="327">
        <v>4.1420979999999998</v>
      </c>
      <c r="BJ41" s="327">
        <v>4.1631499999999999</v>
      </c>
      <c r="BK41" s="327">
        <v>4.3920469999999998</v>
      </c>
      <c r="BL41" s="327">
        <v>4.2384219999999999</v>
      </c>
      <c r="BM41" s="327">
        <v>4.2507729999999997</v>
      </c>
      <c r="BN41" s="327">
        <v>4.207274</v>
      </c>
      <c r="BO41" s="327">
        <v>4.1317909999999998</v>
      </c>
      <c r="BP41" s="327">
        <v>4.009366</v>
      </c>
      <c r="BQ41" s="327">
        <v>4.1280190000000001</v>
      </c>
      <c r="BR41" s="327">
        <v>4.1614079999999998</v>
      </c>
      <c r="BS41" s="327">
        <v>4.1504760000000003</v>
      </c>
      <c r="BT41" s="327">
        <v>4.3028360000000001</v>
      </c>
      <c r="BU41" s="327">
        <v>4.1473009999999997</v>
      </c>
      <c r="BV41" s="327">
        <v>4.2514580000000004</v>
      </c>
    </row>
    <row r="42" spans="1:74" ht="11.1" customHeight="1" x14ac:dyDescent="0.2">
      <c r="A42" s="61" t="s">
        <v>637</v>
      </c>
      <c r="B42" s="643" t="s">
        <v>522</v>
      </c>
      <c r="C42" s="216">
        <v>0.29402899999999998</v>
      </c>
      <c r="D42" s="216">
        <v>0.194741</v>
      </c>
      <c r="E42" s="216">
        <v>0.26319599999999999</v>
      </c>
      <c r="F42" s="216">
        <v>0.171902</v>
      </c>
      <c r="G42" s="216">
        <v>0.23469200000000001</v>
      </c>
      <c r="H42" s="216">
        <v>0.20030899999999999</v>
      </c>
      <c r="I42" s="216">
        <v>0.325326</v>
      </c>
      <c r="J42" s="216">
        <v>0.29788500000000001</v>
      </c>
      <c r="K42" s="216">
        <v>0.26722099999999999</v>
      </c>
      <c r="L42" s="216">
        <v>0.23614399999999999</v>
      </c>
      <c r="M42" s="216">
        <v>0.30046699999999998</v>
      </c>
      <c r="N42" s="216">
        <v>0.31660100000000002</v>
      </c>
      <c r="O42" s="216">
        <v>0.30630000000000002</v>
      </c>
      <c r="P42" s="216">
        <v>0.183092</v>
      </c>
      <c r="Q42" s="216">
        <v>0.36121999999999999</v>
      </c>
      <c r="R42" s="216">
        <v>0.44886500000000001</v>
      </c>
      <c r="S42" s="216">
        <v>0.32330399999999998</v>
      </c>
      <c r="T42" s="216">
        <v>0.33785900000000002</v>
      </c>
      <c r="U42" s="216">
        <v>0.424122</v>
      </c>
      <c r="V42" s="216">
        <v>0.31768999999999997</v>
      </c>
      <c r="W42" s="216">
        <v>0.25276199999999999</v>
      </c>
      <c r="X42" s="216">
        <v>0.34043699999999999</v>
      </c>
      <c r="Y42" s="216">
        <v>0.30530099999999999</v>
      </c>
      <c r="Z42" s="216">
        <v>0.30580400000000002</v>
      </c>
      <c r="AA42" s="216">
        <v>0.53988100000000006</v>
      </c>
      <c r="AB42" s="216">
        <v>0.279304</v>
      </c>
      <c r="AC42" s="216">
        <v>0.31933099999999998</v>
      </c>
      <c r="AD42" s="216">
        <v>0.28250500000000001</v>
      </c>
      <c r="AE42" s="216">
        <v>0.35650999999999999</v>
      </c>
      <c r="AF42" s="216">
        <v>0.34926400000000002</v>
      </c>
      <c r="AG42" s="216">
        <v>0.28682600000000003</v>
      </c>
      <c r="AH42" s="216">
        <v>0.346273</v>
      </c>
      <c r="AI42" s="216">
        <v>0.30193300000000001</v>
      </c>
      <c r="AJ42" s="216">
        <v>0.32299299999999997</v>
      </c>
      <c r="AK42" s="216">
        <v>0.39425500000000002</v>
      </c>
      <c r="AL42" s="216">
        <v>0.31415399999999999</v>
      </c>
      <c r="AM42" s="216">
        <v>0.340227</v>
      </c>
      <c r="AN42" s="216">
        <v>0.28220899999999999</v>
      </c>
      <c r="AO42" s="216">
        <v>0.222966</v>
      </c>
      <c r="AP42" s="216">
        <v>0.40900700000000001</v>
      </c>
      <c r="AQ42" s="216">
        <v>0.312218</v>
      </c>
      <c r="AR42" s="216">
        <v>0.249496</v>
      </c>
      <c r="AS42" s="216">
        <v>0.33706900000000001</v>
      </c>
      <c r="AT42" s="216">
        <v>0.311996</v>
      </c>
      <c r="AU42" s="216">
        <v>0.36205799999999999</v>
      </c>
      <c r="AV42" s="216">
        <v>0.30505199999999999</v>
      </c>
      <c r="AW42" s="216">
        <v>0.32009599999999999</v>
      </c>
      <c r="AX42" s="216">
        <v>0.40438848389999998</v>
      </c>
      <c r="AY42" s="216">
        <v>0.31516129032000001</v>
      </c>
      <c r="AZ42" s="216">
        <v>0.23824999999999999</v>
      </c>
      <c r="BA42" s="327">
        <v>0.38276460000000001</v>
      </c>
      <c r="BB42" s="327">
        <v>0.35284300000000002</v>
      </c>
      <c r="BC42" s="327">
        <v>0.31602380000000002</v>
      </c>
      <c r="BD42" s="327">
        <v>0.32420330000000003</v>
      </c>
      <c r="BE42" s="327">
        <v>0.38952769999999998</v>
      </c>
      <c r="BF42" s="327">
        <v>0.32693879999999997</v>
      </c>
      <c r="BG42" s="327">
        <v>0.3202409</v>
      </c>
      <c r="BH42" s="327">
        <v>0.30162260000000002</v>
      </c>
      <c r="BI42" s="327">
        <v>0.32161499999999998</v>
      </c>
      <c r="BJ42" s="327">
        <v>0.30367139999999998</v>
      </c>
      <c r="BK42" s="327">
        <v>0.30992160000000002</v>
      </c>
      <c r="BL42" s="327">
        <v>0.28857349999999998</v>
      </c>
      <c r="BM42" s="327">
        <v>0.35360000000000003</v>
      </c>
      <c r="BN42" s="327">
        <v>0.32248450000000001</v>
      </c>
      <c r="BO42" s="327">
        <v>0.28501900000000002</v>
      </c>
      <c r="BP42" s="327">
        <v>0.296095</v>
      </c>
      <c r="BQ42" s="327">
        <v>0.36185299999999998</v>
      </c>
      <c r="BR42" s="327">
        <v>0.30173800000000001</v>
      </c>
      <c r="BS42" s="327">
        <v>0.29466680000000001</v>
      </c>
      <c r="BT42" s="327">
        <v>0.27624349999999998</v>
      </c>
      <c r="BU42" s="327">
        <v>0.29921229999999999</v>
      </c>
      <c r="BV42" s="327">
        <v>0.28205190000000002</v>
      </c>
    </row>
    <row r="43" spans="1:74" ht="11.1" customHeight="1" x14ac:dyDescent="0.2">
      <c r="A43" s="61" t="s">
        <v>928</v>
      </c>
      <c r="B43" s="643" t="s">
        <v>1176</v>
      </c>
      <c r="C43" s="216">
        <v>1.933586</v>
      </c>
      <c r="D43" s="216">
        <v>1.7203729999999999</v>
      </c>
      <c r="E43" s="216">
        <v>1.882233</v>
      </c>
      <c r="F43" s="216">
        <v>1.9960819999999999</v>
      </c>
      <c r="G43" s="216">
        <v>2.0562900000000002</v>
      </c>
      <c r="H43" s="216">
        <v>2.1573060000000002</v>
      </c>
      <c r="I43" s="216">
        <v>2.23644</v>
      </c>
      <c r="J43" s="216">
        <v>2.2746080000000002</v>
      </c>
      <c r="K43" s="216">
        <v>2.0670090000000001</v>
      </c>
      <c r="L43" s="216">
        <v>2.0207679999999999</v>
      </c>
      <c r="M43" s="216">
        <v>1.8847529999999999</v>
      </c>
      <c r="N43" s="216">
        <v>1.853383</v>
      </c>
      <c r="O43" s="216">
        <v>1.8797269999999999</v>
      </c>
      <c r="P43" s="216">
        <v>1.9049499999999999</v>
      </c>
      <c r="Q43" s="216">
        <v>1.947581</v>
      </c>
      <c r="R43" s="216">
        <v>1.9079870000000001</v>
      </c>
      <c r="S43" s="216">
        <v>1.988834</v>
      </c>
      <c r="T43" s="216">
        <v>2.0722860000000001</v>
      </c>
      <c r="U43" s="216">
        <v>2.1448239999999998</v>
      </c>
      <c r="V43" s="216">
        <v>2.2931680000000001</v>
      </c>
      <c r="W43" s="216">
        <v>2.040044</v>
      </c>
      <c r="X43" s="216">
        <v>1.981263</v>
      </c>
      <c r="Y43" s="216">
        <v>2.0800290000000001</v>
      </c>
      <c r="Z43" s="216">
        <v>1.901221</v>
      </c>
      <c r="AA43" s="216">
        <v>1.9274830000000001</v>
      </c>
      <c r="AB43" s="216">
        <v>1.796754</v>
      </c>
      <c r="AC43" s="216">
        <v>1.804252</v>
      </c>
      <c r="AD43" s="216">
        <v>1.9686900000000001</v>
      </c>
      <c r="AE43" s="216">
        <v>2.105461</v>
      </c>
      <c r="AF43" s="216">
        <v>2.1532369999999998</v>
      </c>
      <c r="AG43" s="216">
        <v>2.2618819999999999</v>
      </c>
      <c r="AH43" s="216">
        <v>2.1474280000000001</v>
      </c>
      <c r="AI43" s="216">
        <v>2.0210210000000002</v>
      </c>
      <c r="AJ43" s="216">
        <v>1.858589</v>
      </c>
      <c r="AK43" s="216">
        <v>2.0168249999999999</v>
      </c>
      <c r="AL43" s="216">
        <v>1.8806350000000001</v>
      </c>
      <c r="AM43" s="216">
        <v>1.851442</v>
      </c>
      <c r="AN43" s="216">
        <v>1.6560619999999999</v>
      </c>
      <c r="AO43" s="216">
        <v>1.8224849999999999</v>
      </c>
      <c r="AP43" s="216">
        <v>1.8389500000000001</v>
      </c>
      <c r="AQ43" s="216">
        <v>1.997231</v>
      </c>
      <c r="AR43" s="216">
        <v>2.1893560000000001</v>
      </c>
      <c r="AS43" s="216">
        <v>2.192418</v>
      </c>
      <c r="AT43" s="216">
        <v>2.3450199999999999</v>
      </c>
      <c r="AU43" s="216">
        <v>2.1099060000000001</v>
      </c>
      <c r="AV43" s="216">
        <v>2.139265</v>
      </c>
      <c r="AW43" s="216">
        <v>1.8304100000000001</v>
      </c>
      <c r="AX43" s="216">
        <v>1.7525072258000001</v>
      </c>
      <c r="AY43" s="216">
        <v>2.0271300000000001</v>
      </c>
      <c r="AZ43" s="216">
        <v>1.8548906999999999</v>
      </c>
      <c r="BA43" s="327">
        <v>1.872163</v>
      </c>
      <c r="BB43" s="327">
        <v>1.923108</v>
      </c>
      <c r="BC43" s="327">
        <v>2.0134370000000001</v>
      </c>
      <c r="BD43" s="327">
        <v>2.1623779999999999</v>
      </c>
      <c r="BE43" s="327">
        <v>2.212771</v>
      </c>
      <c r="BF43" s="327">
        <v>2.2396159999999998</v>
      </c>
      <c r="BG43" s="327">
        <v>2.1316630000000001</v>
      </c>
      <c r="BH43" s="327">
        <v>2.02393</v>
      </c>
      <c r="BI43" s="327">
        <v>1.9950699999999999</v>
      </c>
      <c r="BJ43" s="327">
        <v>1.902091</v>
      </c>
      <c r="BK43" s="327">
        <v>1.9292450000000001</v>
      </c>
      <c r="BL43" s="327">
        <v>1.8682989999999999</v>
      </c>
      <c r="BM43" s="327">
        <v>1.8744959999999999</v>
      </c>
      <c r="BN43" s="327">
        <v>1.9375599999999999</v>
      </c>
      <c r="BO43" s="327">
        <v>2.0179740000000002</v>
      </c>
      <c r="BP43" s="327">
        <v>2.1567400000000001</v>
      </c>
      <c r="BQ43" s="327">
        <v>2.1908620000000001</v>
      </c>
      <c r="BR43" s="327">
        <v>2.235096</v>
      </c>
      <c r="BS43" s="327">
        <v>2.1239409999999999</v>
      </c>
      <c r="BT43" s="327">
        <v>2.0369060000000001</v>
      </c>
      <c r="BU43" s="327">
        <v>2.0116459999999998</v>
      </c>
      <c r="BV43" s="327">
        <v>1.918974</v>
      </c>
    </row>
    <row r="44" spans="1:74" ht="11.1" customHeight="1" x14ac:dyDescent="0.2">
      <c r="A44" s="61" t="s">
        <v>638</v>
      </c>
      <c r="B44" s="643" t="s">
        <v>197</v>
      </c>
      <c r="C44" s="216">
        <v>19.261333</v>
      </c>
      <c r="D44" s="216">
        <v>19.664414000000001</v>
      </c>
      <c r="E44" s="216">
        <v>19.339934</v>
      </c>
      <c r="F44" s="216">
        <v>19.25123</v>
      </c>
      <c r="G44" s="216">
        <v>19.315912999999998</v>
      </c>
      <c r="H44" s="216">
        <v>19.853079999999999</v>
      </c>
      <c r="I44" s="216">
        <v>20.134339000000001</v>
      </c>
      <c r="J44" s="216">
        <v>19.939488000000001</v>
      </c>
      <c r="K44" s="216">
        <v>19.432531000000001</v>
      </c>
      <c r="L44" s="216">
        <v>19.490704000000001</v>
      </c>
      <c r="M44" s="216">
        <v>19.127433</v>
      </c>
      <c r="N44" s="216">
        <v>19.589155000000002</v>
      </c>
      <c r="O44" s="216">
        <v>19.062801</v>
      </c>
      <c r="P44" s="216">
        <v>19.846603000000002</v>
      </c>
      <c r="Q44" s="216">
        <v>19.728204000000002</v>
      </c>
      <c r="R44" s="216">
        <v>19.340226000000001</v>
      </c>
      <c r="S44" s="216">
        <v>19.328156</v>
      </c>
      <c r="T44" s="216">
        <v>19.846173</v>
      </c>
      <c r="U44" s="216">
        <v>19.775658</v>
      </c>
      <c r="V44" s="216">
        <v>20.274782999999999</v>
      </c>
      <c r="W44" s="216">
        <v>19.756826</v>
      </c>
      <c r="X44" s="216">
        <v>19.650106999999998</v>
      </c>
      <c r="Y44" s="216">
        <v>19.658867999999998</v>
      </c>
      <c r="Z44" s="216">
        <v>19.983958999999999</v>
      </c>
      <c r="AA44" s="216">
        <v>19.322835999999999</v>
      </c>
      <c r="AB44" s="216">
        <v>19.190398999999999</v>
      </c>
      <c r="AC44" s="216">
        <v>20.060120999999999</v>
      </c>
      <c r="AD44" s="216">
        <v>19.595317000000001</v>
      </c>
      <c r="AE44" s="216">
        <v>20.066234999999999</v>
      </c>
      <c r="AF44" s="216">
        <v>20.561236000000001</v>
      </c>
      <c r="AG44" s="216">
        <v>20.118914</v>
      </c>
      <c r="AH44" s="216">
        <v>20.251183999999999</v>
      </c>
      <c r="AI44" s="216">
        <v>19.640605000000001</v>
      </c>
      <c r="AJ44" s="216">
        <v>19.989643999999998</v>
      </c>
      <c r="AK44" s="216">
        <v>20.307230000000001</v>
      </c>
      <c r="AL44" s="216">
        <v>20.323447000000002</v>
      </c>
      <c r="AM44" s="216">
        <v>20.461323</v>
      </c>
      <c r="AN44" s="216">
        <v>19.619446</v>
      </c>
      <c r="AO44" s="216">
        <v>20.573001999999999</v>
      </c>
      <c r="AP44" s="216">
        <v>19.940937000000002</v>
      </c>
      <c r="AQ44" s="216">
        <v>20.356517</v>
      </c>
      <c r="AR44" s="216">
        <v>20.705323</v>
      </c>
      <c r="AS44" s="216">
        <v>20.621328999999999</v>
      </c>
      <c r="AT44" s="216">
        <v>21.302289999999999</v>
      </c>
      <c r="AU44" s="216">
        <v>19.951416999999999</v>
      </c>
      <c r="AV44" s="216">
        <v>20.77356</v>
      </c>
      <c r="AW44" s="216">
        <v>20.548012</v>
      </c>
      <c r="AX44" s="216">
        <v>20.479155098</v>
      </c>
      <c r="AY44" s="216">
        <v>20.723627970999999</v>
      </c>
      <c r="AZ44" s="216">
        <v>20.354548399999999</v>
      </c>
      <c r="BA44" s="327">
        <v>20.710470000000001</v>
      </c>
      <c r="BB44" s="327">
        <v>20.504930000000002</v>
      </c>
      <c r="BC44" s="327">
        <v>20.704840000000001</v>
      </c>
      <c r="BD44" s="327">
        <v>21.054120000000001</v>
      </c>
      <c r="BE44" s="327">
        <v>21.232309999999998</v>
      </c>
      <c r="BF44" s="327">
        <v>21.286020000000001</v>
      </c>
      <c r="BG44" s="327">
        <v>20.676729999999999</v>
      </c>
      <c r="BH44" s="327">
        <v>20.80865</v>
      </c>
      <c r="BI44" s="327">
        <v>20.651520000000001</v>
      </c>
      <c r="BJ44" s="327">
        <v>20.95318</v>
      </c>
      <c r="BK44" s="327">
        <v>20.856940000000002</v>
      </c>
      <c r="BL44" s="327">
        <v>20.577310000000001</v>
      </c>
      <c r="BM44" s="327">
        <v>20.997920000000001</v>
      </c>
      <c r="BN44" s="327">
        <v>20.776959999999999</v>
      </c>
      <c r="BO44" s="327">
        <v>20.86318</v>
      </c>
      <c r="BP44" s="327">
        <v>21.288519999999998</v>
      </c>
      <c r="BQ44" s="327">
        <v>21.470839999999999</v>
      </c>
      <c r="BR44" s="327">
        <v>21.55416</v>
      </c>
      <c r="BS44" s="327">
        <v>21.0319</v>
      </c>
      <c r="BT44" s="327">
        <v>21.01484</v>
      </c>
      <c r="BU44" s="327">
        <v>20.81025</v>
      </c>
      <c r="BV44" s="327">
        <v>21.089950000000002</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778"/>
      <c r="AY45" s="778"/>
      <c r="AZ45" s="778"/>
      <c r="BA45" s="778"/>
      <c r="BB45" s="778"/>
      <c r="BC45" s="330"/>
      <c r="BD45" s="330"/>
      <c r="BE45" s="330"/>
      <c r="BF45" s="330"/>
      <c r="BG45" s="330"/>
      <c r="BH45" s="330"/>
      <c r="BI45" s="330"/>
      <c r="BJ45" s="330"/>
      <c r="BK45" s="330"/>
      <c r="BL45" s="330"/>
      <c r="BM45" s="330"/>
      <c r="BN45" s="330"/>
      <c r="BO45" s="330"/>
      <c r="BP45" s="330"/>
      <c r="BQ45" s="330"/>
      <c r="BR45" s="330"/>
      <c r="BS45" s="330"/>
      <c r="BT45" s="330"/>
      <c r="BU45" s="330"/>
      <c r="BV45" s="330"/>
    </row>
    <row r="46" spans="1:74" ht="11.1" customHeight="1" x14ac:dyDescent="0.2">
      <c r="A46" s="61" t="s">
        <v>929</v>
      </c>
      <c r="B46" s="177" t="s">
        <v>1185</v>
      </c>
      <c r="C46" s="216">
        <v>4.885802</v>
      </c>
      <c r="D46" s="216">
        <v>4.6322890000000001</v>
      </c>
      <c r="E46" s="216">
        <v>5.5273490000000001</v>
      </c>
      <c r="F46" s="216">
        <v>4.4362349999999999</v>
      </c>
      <c r="G46" s="216">
        <v>4.649489</v>
      </c>
      <c r="H46" s="216">
        <v>4.9480649999999997</v>
      </c>
      <c r="I46" s="216">
        <v>4.610881</v>
      </c>
      <c r="J46" s="216">
        <v>5.3509500000000001</v>
      </c>
      <c r="K46" s="216">
        <v>4.5065410000000004</v>
      </c>
      <c r="L46" s="216">
        <v>4.2249639999999999</v>
      </c>
      <c r="M46" s="216">
        <v>4.2477739999999997</v>
      </c>
      <c r="N46" s="216">
        <v>4.4761559999999996</v>
      </c>
      <c r="O46" s="216">
        <v>4.7299939999999996</v>
      </c>
      <c r="P46" s="216">
        <v>5.1320319999999997</v>
      </c>
      <c r="Q46" s="216">
        <v>4.9096489999999999</v>
      </c>
      <c r="R46" s="216">
        <v>4.6267740000000002</v>
      </c>
      <c r="S46" s="216">
        <v>4.4412349999999998</v>
      </c>
      <c r="T46" s="216">
        <v>4.6172149999999998</v>
      </c>
      <c r="U46" s="216">
        <v>5.3058040000000002</v>
      </c>
      <c r="V46" s="216">
        <v>5.2257300000000004</v>
      </c>
      <c r="W46" s="216">
        <v>4.7600350000000002</v>
      </c>
      <c r="X46" s="216">
        <v>4.7145190000000001</v>
      </c>
      <c r="Y46" s="216">
        <v>4.8665770000000004</v>
      </c>
      <c r="Z46" s="216">
        <v>4.2185759999999997</v>
      </c>
      <c r="AA46" s="216">
        <v>5.1005050000000001</v>
      </c>
      <c r="AB46" s="216">
        <v>3.5727009999999999</v>
      </c>
      <c r="AC46" s="216">
        <v>4.1297819999999996</v>
      </c>
      <c r="AD46" s="216">
        <v>4.0448399999999998</v>
      </c>
      <c r="AE46" s="216">
        <v>4.49756</v>
      </c>
      <c r="AF46" s="216">
        <v>4.0733160000000002</v>
      </c>
      <c r="AG46" s="216">
        <v>3.662795</v>
      </c>
      <c r="AH46" s="216">
        <v>4.4469339999999997</v>
      </c>
      <c r="AI46" s="216">
        <v>3.4636360000000002</v>
      </c>
      <c r="AJ46" s="216">
        <v>2.6545179999999999</v>
      </c>
      <c r="AK46" s="216">
        <v>2.7321930000000001</v>
      </c>
      <c r="AL46" s="216">
        <v>2.799172</v>
      </c>
      <c r="AM46" s="216">
        <v>3.6593460000000002</v>
      </c>
      <c r="AN46" s="216">
        <v>2.7364419999999998</v>
      </c>
      <c r="AO46" s="216">
        <v>2.715948</v>
      </c>
      <c r="AP46" s="216">
        <v>2.6340849999999998</v>
      </c>
      <c r="AQ46" s="216">
        <v>2.7117260000000001</v>
      </c>
      <c r="AR46" s="216">
        <v>2.9052760000000002</v>
      </c>
      <c r="AS46" s="216">
        <v>2.34883</v>
      </c>
      <c r="AT46" s="216">
        <v>3.3887049999999999</v>
      </c>
      <c r="AU46" s="216">
        <v>2.2733810000000001</v>
      </c>
      <c r="AV46" s="216">
        <v>1.3990340000000001</v>
      </c>
      <c r="AW46" s="216">
        <v>0.54450200000000004</v>
      </c>
      <c r="AX46" s="216">
        <v>0.77229209744000005</v>
      </c>
      <c r="AY46" s="216">
        <v>1.4396731258</v>
      </c>
      <c r="AZ46" s="216">
        <v>0.29192347143000003</v>
      </c>
      <c r="BA46" s="327">
        <v>1.543979</v>
      </c>
      <c r="BB46" s="327">
        <v>1.3548519999999999</v>
      </c>
      <c r="BC46" s="327">
        <v>1.495085</v>
      </c>
      <c r="BD46" s="327">
        <v>1.3079810000000001</v>
      </c>
      <c r="BE46" s="327">
        <v>1.437452</v>
      </c>
      <c r="BF46" s="327">
        <v>1.4402140000000001</v>
      </c>
      <c r="BG46" s="327">
        <v>0.83033570000000001</v>
      </c>
      <c r="BH46" s="327">
        <v>0.42213810000000002</v>
      </c>
      <c r="BI46" s="327">
        <v>4.55266E-2</v>
      </c>
      <c r="BJ46" s="327">
        <v>-0.24231220000000001</v>
      </c>
      <c r="BK46" s="327">
        <v>0.26627109999999998</v>
      </c>
      <c r="BL46" s="327">
        <v>-8.8655999999999999E-2</v>
      </c>
      <c r="BM46" s="327">
        <v>0.40277170000000001</v>
      </c>
      <c r="BN46" s="327">
        <v>0.24086299999999999</v>
      </c>
      <c r="BO46" s="327">
        <v>0.32232670000000002</v>
      </c>
      <c r="BP46" s="327">
        <v>0.14658650000000001</v>
      </c>
      <c r="BQ46" s="327">
        <v>0.35465550000000001</v>
      </c>
      <c r="BR46" s="327">
        <v>0.44201869999999999</v>
      </c>
      <c r="BS46" s="327">
        <v>-0.17764469999999999</v>
      </c>
      <c r="BT46" s="327">
        <v>-0.594773</v>
      </c>
      <c r="BU46" s="327">
        <v>-0.87694530000000004</v>
      </c>
      <c r="BV46" s="327">
        <v>-1.259425</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330"/>
      <c r="BB47" s="330"/>
      <c r="BC47" s="330"/>
      <c r="BD47" s="330"/>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931</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407"/>
      <c r="BB48" s="407"/>
      <c r="BC48" s="407"/>
      <c r="BD48" s="407"/>
      <c r="BE48" s="407"/>
      <c r="BF48" s="407"/>
      <c r="BG48" s="407"/>
      <c r="BH48" s="407"/>
      <c r="BI48" s="407"/>
      <c r="BJ48" s="407"/>
      <c r="BK48" s="63"/>
      <c r="BL48" s="63"/>
      <c r="BM48" s="63"/>
      <c r="BN48" s="63"/>
      <c r="BO48" s="63"/>
      <c r="BP48" s="63"/>
      <c r="BQ48" s="63"/>
      <c r="BR48" s="63"/>
      <c r="BS48" s="63"/>
      <c r="BT48" s="63"/>
      <c r="BU48" s="63"/>
      <c r="BV48" s="407"/>
    </row>
    <row r="49" spans="1:74" ht="11.1" customHeight="1" x14ac:dyDescent="0.2">
      <c r="A49" s="57"/>
      <c r="B49" s="66" t="s">
        <v>120</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407"/>
      <c r="BB49" s="407"/>
      <c r="BC49" s="407"/>
      <c r="BD49" s="407"/>
      <c r="BE49" s="407"/>
      <c r="BF49" s="407"/>
      <c r="BG49" s="407"/>
      <c r="BH49" s="407"/>
      <c r="BI49" s="407"/>
      <c r="BJ49" s="407"/>
      <c r="BK49" s="407"/>
      <c r="BL49" s="407"/>
      <c r="BM49" s="407"/>
      <c r="BN49" s="407"/>
      <c r="BO49" s="407"/>
      <c r="BP49" s="407"/>
      <c r="BQ49" s="407"/>
      <c r="BR49" s="407"/>
      <c r="BS49" s="407"/>
      <c r="BT49" s="407"/>
      <c r="BU49" s="407"/>
      <c r="BV49" s="407"/>
    </row>
    <row r="50" spans="1:74" ht="11.1" customHeight="1" x14ac:dyDescent="0.2">
      <c r="A50" s="61" t="s">
        <v>639</v>
      </c>
      <c r="B50" s="175" t="s">
        <v>523</v>
      </c>
      <c r="C50" s="68">
        <v>389.21300000000002</v>
      </c>
      <c r="D50" s="68">
        <v>415.31299999999999</v>
      </c>
      <c r="E50" s="68">
        <v>443.2</v>
      </c>
      <c r="F50" s="68">
        <v>452.71300000000002</v>
      </c>
      <c r="G50" s="68">
        <v>448.96100000000001</v>
      </c>
      <c r="H50" s="68">
        <v>438.81</v>
      </c>
      <c r="I50" s="68">
        <v>424.80900000000003</v>
      </c>
      <c r="J50" s="68">
        <v>425.85300000000001</v>
      </c>
      <c r="K50" s="68">
        <v>429.12900000000002</v>
      </c>
      <c r="L50" s="68">
        <v>455.21300000000002</v>
      </c>
      <c r="M50" s="68">
        <v>455.99400000000003</v>
      </c>
      <c r="N50" s="68">
        <v>449.22</v>
      </c>
      <c r="O50" s="68">
        <v>471.767</v>
      </c>
      <c r="P50" s="68">
        <v>492.15300000000002</v>
      </c>
      <c r="Q50" s="68">
        <v>504.81099999999998</v>
      </c>
      <c r="R50" s="68">
        <v>509.32299999999998</v>
      </c>
      <c r="S50" s="68">
        <v>511.86099999999999</v>
      </c>
      <c r="T50" s="68">
        <v>500.85700000000003</v>
      </c>
      <c r="U50" s="68">
        <v>493.45800000000003</v>
      </c>
      <c r="V50" s="68">
        <v>486.67500000000001</v>
      </c>
      <c r="W50" s="68">
        <v>471.53699999999998</v>
      </c>
      <c r="X50" s="68">
        <v>491.20299999999997</v>
      </c>
      <c r="Y50" s="68">
        <v>490.73399999999998</v>
      </c>
      <c r="Z50" s="68">
        <v>484.62200000000001</v>
      </c>
      <c r="AA50" s="68">
        <v>506.798</v>
      </c>
      <c r="AB50" s="68">
        <v>525.41899999999998</v>
      </c>
      <c r="AC50" s="68">
        <v>538.59500000000003</v>
      </c>
      <c r="AD50" s="68">
        <v>524.28599999999994</v>
      </c>
      <c r="AE50" s="68">
        <v>516.80799999999999</v>
      </c>
      <c r="AF50" s="68">
        <v>501.55700000000002</v>
      </c>
      <c r="AG50" s="68">
        <v>483.411</v>
      </c>
      <c r="AH50" s="68">
        <v>459.98200000000003</v>
      </c>
      <c r="AI50" s="68">
        <v>469.58800000000002</v>
      </c>
      <c r="AJ50" s="68">
        <v>459.73099999999999</v>
      </c>
      <c r="AK50" s="68">
        <v>453.05399999999997</v>
      </c>
      <c r="AL50" s="68">
        <v>421.64600000000002</v>
      </c>
      <c r="AM50" s="68">
        <v>419.90199999999999</v>
      </c>
      <c r="AN50" s="68">
        <v>423.52</v>
      </c>
      <c r="AO50" s="68">
        <v>423.44799999999998</v>
      </c>
      <c r="AP50" s="68">
        <v>435.05700000000002</v>
      </c>
      <c r="AQ50" s="68">
        <v>433.27699999999999</v>
      </c>
      <c r="AR50" s="68">
        <v>414.83699999999999</v>
      </c>
      <c r="AS50" s="68">
        <v>409.32499999999999</v>
      </c>
      <c r="AT50" s="68">
        <v>406.85399999999998</v>
      </c>
      <c r="AU50" s="68">
        <v>416.14100000000002</v>
      </c>
      <c r="AV50" s="68">
        <v>432.459</v>
      </c>
      <c r="AW50" s="68">
        <v>448.60700000000003</v>
      </c>
      <c r="AX50" s="68">
        <v>441.79399999999998</v>
      </c>
      <c r="AY50" s="68">
        <v>447.20699999999999</v>
      </c>
      <c r="AZ50" s="68">
        <v>452.93400000000003</v>
      </c>
      <c r="BA50" s="329">
        <v>472.34769999999997</v>
      </c>
      <c r="BB50" s="329">
        <v>478.03769999999997</v>
      </c>
      <c r="BC50" s="329">
        <v>483.22770000000003</v>
      </c>
      <c r="BD50" s="329">
        <v>473.2174</v>
      </c>
      <c r="BE50" s="329">
        <v>464.1302</v>
      </c>
      <c r="BF50" s="329">
        <v>461.9316</v>
      </c>
      <c r="BG50" s="329">
        <v>465.03199999999998</v>
      </c>
      <c r="BH50" s="329">
        <v>479.35939999999999</v>
      </c>
      <c r="BI50" s="329">
        <v>480.9341</v>
      </c>
      <c r="BJ50" s="329">
        <v>473.80239999999998</v>
      </c>
      <c r="BK50" s="329">
        <v>482.82839999999999</v>
      </c>
      <c r="BL50" s="329">
        <v>497.20639999999997</v>
      </c>
      <c r="BM50" s="329">
        <v>514.2722</v>
      </c>
      <c r="BN50" s="329">
        <v>517.27459999999996</v>
      </c>
      <c r="BO50" s="329">
        <v>519.702</v>
      </c>
      <c r="BP50" s="329">
        <v>506.60669999999999</v>
      </c>
      <c r="BQ50" s="329">
        <v>494.77949999999998</v>
      </c>
      <c r="BR50" s="329">
        <v>491.6644</v>
      </c>
      <c r="BS50" s="329">
        <v>492.47519999999997</v>
      </c>
      <c r="BT50" s="329">
        <v>506.73090000000002</v>
      </c>
      <c r="BU50" s="329">
        <v>508.0342</v>
      </c>
      <c r="BV50" s="329">
        <v>499.37150000000003</v>
      </c>
    </row>
    <row r="51" spans="1:74" ht="11.1" customHeight="1" x14ac:dyDescent="0.2">
      <c r="A51" s="637" t="s">
        <v>1174</v>
      </c>
      <c r="B51" s="66" t="s">
        <v>1175</v>
      </c>
      <c r="C51" s="68">
        <v>152.21700000000001</v>
      </c>
      <c r="D51" s="68">
        <v>132.1</v>
      </c>
      <c r="E51" s="68">
        <v>138.29499999999999</v>
      </c>
      <c r="F51" s="68">
        <v>157.63300000000001</v>
      </c>
      <c r="G51" s="68">
        <v>177.929</v>
      </c>
      <c r="H51" s="68">
        <v>193.309</v>
      </c>
      <c r="I51" s="68">
        <v>206.089</v>
      </c>
      <c r="J51" s="68">
        <v>221.09399999999999</v>
      </c>
      <c r="K51" s="68">
        <v>225.554</v>
      </c>
      <c r="L51" s="68">
        <v>224.74700000000001</v>
      </c>
      <c r="M51" s="68">
        <v>214.11199999999999</v>
      </c>
      <c r="N51" s="68">
        <v>194.49100000000001</v>
      </c>
      <c r="O51" s="68">
        <v>164.14</v>
      </c>
      <c r="P51" s="68">
        <v>147.08500000000001</v>
      </c>
      <c r="Q51" s="68">
        <v>152.489</v>
      </c>
      <c r="R51" s="68">
        <v>167.94900000000001</v>
      </c>
      <c r="S51" s="68">
        <v>184.971</v>
      </c>
      <c r="T51" s="68">
        <v>209.87799999999999</v>
      </c>
      <c r="U51" s="68">
        <v>228.77</v>
      </c>
      <c r="V51" s="68">
        <v>247.136</v>
      </c>
      <c r="W51" s="68">
        <v>250.833</v>
      </c>
      <c r="X51" s="68">
        <v>242.93700000000001</v>
      </c>
      <c r="Y51" s="68">
        <v>232.63399999999999</v>
      </c>
      <c r="Z51" s="68">
        <v>200.19499999999999</v>
      </c>
      <c r="AA51" s="68">
        <v>164.89</v>
      </c>
      <c r="AB51" s="68">
        <v>153.61799999999999</v>
      </c>
      <c r="AC51" s="68">
        <v>147.55500000000001</v>
      </c>
      <c r="AD51" s="68">
        <v>153.34399999999999</v>
      </c>
      <c r="AE51" s="68">
        <v>170.21100000000001</v>
      </c>
      <c r="AF51" s="68">
        <v>189.858</v>
      </c>
      <c r="AG51" s="68">
        <v>205.81299999999999</v>
      </c>
      <c r="AH51" s="68">
        <v>229.815</v>
      </c>
      <c r="AI51" s="68">
        <v>228.66300000000001</v>
      </c>
      <c r="AJ51" s="68">
        <v>230.67599999999999</v>
      </c>
      <c r="AK51" s="68">
        <v>216.48500000000001</v>
      </c>
      <c r="AL51" s="68">
        <v>190.00399999999999</v>
      </c>
      <c r="AM51" s="68">
        <v>156.721</v>
      </c>
      <c r="AN51" s="68">
        <v>141.608</v>
      </c>
      <c r="AO51" s="68">
        <v>139.28200000000001</v>
      </c>
      <c r="AP51" s="68">
        <v>145.374</v>
      </c>
      <c r="AQ51" s="68">
        <v>162.881</v>
      </c>
      <c r="AR51" s="68">
        <v>180.815</v>
      </c>
      <c r="AS51" s="68">
        <v>196.03200000000001</v>
      </c>
      <c r="AT51" s="68">
        <v>213.18199999999999</v>
      </c>
      <c r="AU51" s="68">
        <v>224.77699999999999</v>
      </c>
      <c r="AV51" s="68">
        <v>224.97</v>
      </c>
      <c r="AW51" s="68">
        <v>208.84100000000001</v>
      </c>
      <c r="AX51" s="68">
        <v>188.517</v>
      </c>
      <c r="AY51" s="68">
        <v>161.07430450000001</v>
      </c>
      <c r="AZ51" s="68">
        <v>151.7803045</v>
      </c>
      <c r="BA51" s="329">
        <v>154.5822</v>
      </c>
      <c r="BB51" s="329">
        <v>170.05330000000001</v>
      </c>
      <c r="BC51" s="329">
        <v>190.58199999999999</v>
      </c>
      <c r="BD51" s="329">
        <v>209.0342</v>
      </c>
      <c r="BE51" s="329">
        <v>225.89920000000001</v>
      </c>
      <c r="BF51" s="329">
        <v>244.24090000000001</v>
      </c>
      <c r="BG51" s="329">
        <v>249.857</v>
      </c>
      <c r="BH51" s="329">
        <v>245.97280000000001</v>
      </c>
      <c r="BI51" s="329">
        <v>231.87129999999999</v>
      </c>
      <c r="BJ51" s="329">
        <v>206.6618</v>
      </c>
      <c r="BK51" s="329">
        <v>181.02379999999999</v>
      </c>
      <c r="BL51" s="329">
        <v>167.7047</v>
      </c>
      <c r="BM51" s="329">
        <v>170.27209999999999</v>
      </c>
      <c r="BN51" s="329">
        <v>184.0367</v>
      </c>
      <c r="BO51" s="329">
        <v>202.886</v>
      </c>
      <c r="BP51" s="329">
        <v>220.03989999999999</v>
      </c>
      <c r="BQ51" s="329">
        <v>235.82079999999999</v>
      </c>
      <c r="BR51" s="329">
        <v>253.21340000000001</v>
      </c>
      <c r="BS51" s="329">
        <v>258.00229999999999</v>
      </c>
      <c r="BT51" s="329">
        <v>252.5847</v>
      </c>
      <c r="BU51" s="329">
        <v>239.63419999999999</v>
      </c>
      <c r="BV51" s="329">
        <v>213.9256</v>
      </c>
    </row>
    <row r="52" spans="1:74" ht="11.1" customHeight="1" x14ac:dyDescent="0.2">
      <c r="A52" s="61" t="s">
        <v>932</v>
      </c>
      <c r="B52" s="175" t="s">
        <v>519</v>
      </c>
      <c r="C52" s="68">
        <v>85.444000000000003</v>
      </c>
      <c r="D52" s="68">
        <v>85.265000000000001</v>
      </c>
      <c r="E52" s="68">
        <v>85.012</v>
      </c>
      <c r="F52" s="68">
        <v>86.245000000000005</v>
      </c>
      <c r="G52" s="68">
        <v>84.100999999999999</v>
      </c>
      <c r="H52" s="68">
        <v>86.29</v>
      </c>
      <c r="I52" s="68">
        <v>89.513000000000005</v>
      </c>
      <c r="J52" s="68">
        <v>88.58</v>
      </c>
      <c r="K52" s="68">
        <v>88.950999999999993</v>
      </c>
      <c r="L52" s="68">
        <v>87.275999999999996</v>
      </c>
      <c r="M52" s="68">
        <v>86.111999999999995</v>
      </c>
      <c r="N52" s="68">
        <v>82.861000000000004</v>
      </c>
      <c r="O52" s="68">
        <v>88.222999999999999</v>
      </c>
      <c r="P52" s="68">
        <v>89.623999999999995</v>
      </c>
      <c r="Q52" s="68">
        <v>91.641999999999996</v>
      </c>
      <c r="R52" s="68">
        <v>90.423000000000002</v>
      </c>
      <c r="S52" s="68">
        <v>90.254999999999995</v>
      </c>
      <c r="T52" s="68">
        <v>86.798000000000002</v>
      </c>
      <c r="U52" s="68">
        <v>88.313999999999993</v>
      </c>
      <c r="V52" s="68">
        <v>84.325999999999993</v>
      </c>
      <c r="W52" s="68">
        <v>83.522000000000006</v>
      </c>
      <c r="X52" s="68">
        <v>85.605000000000004</v>
      </c>
      <c r="Y52" s="68">
        <v>82.849000000000004</v>
      </c>
      <c r="Z52" s="68">
        <v>80.323999999999998</v>
      </c>
      <c r="AA52" s="68">
        <v>89.12</v>
      </c>
      <c r="AB52" s="68">
        <v>89.850999999999999</v>
      </c>
      <c r="AC52" s="68">
        <v>91.941000000000003</v>
      </c>
      <c r="AD52" s="68">
        <v>92.820999999999998</v>
      </c>
      <c r="AE52" s="68">
        <v>95.912999999999997</v>
      </c>
      <c r="AF52" s="68">
        <v>89.855000000000004</v>
      </c>
      <c r="AG52" s="68">
        <v>90.182000000000002</v>
      </c>
      <c r="AH52" s="68">
        <v>90.724999999999994</v>
      </c>
      <c r="AI52" s="68">
        <v>91.558000000000007</v>
      </c>
      <c r="AJ52" s="68">
        <v>90.662000000000006</v>
      </c>
      <c r="AK52" s="68">
        <v>87.506</v>
      </c>
      <c r="AL52" s="68">
        <v>86.337000000000003</v>
      </c>
      <c r="AM52" s="68">
        <v>89.617999999999995</v>
      </c>
      <c r="AN52" s="68">
        <v>90.343999999999994</v>
      </c>
      <c r="AO52" s="68">
        <v>98.323999999999998</v>
      </c>
      <c r="AP52" s="68">
        <v>94.298000000000002</v>
      </c>
      <c r="AQ52" s="68">
        <v>94.126999999999995</v>
      </c>
      <c r="AR52" s="68">
        <v>92.555999999999997</v>
      </c>
      <c r="AS52" s="68">
        <v>89.652000000000001</v>
      </c>
      <c r="AT52" s="68">
        <v>89.632000000000005</v>
      </c>
      <c r="AU52" s="68">
        <v>91.954999999999998</v>
      </c>
      <c r="AV52" s="68">
        <v>92.033000000000001</v>
      </c>
      <c r="AW52" s="68">
        <v>91.930999999999997</v>
      </c>
      <c r="AX52" s="68">
        <v>85.855999999999995</v>
      </c>
      <c r="AY52" s="68">
        <v>88.429000000000002</v>
      </c>
      <c r="AZ52" s="68">
        <v>89.655000000000001</v>
      </c>
      <c r="BA52" s="329">
        <v>91.419659999999993</v>
      </c>
      <c r="BB52" s="329">
        <v>92.70299</v>
      </c>
      <c r="BC52" s="329">
        <v>90.544979999999995</v>
      </c>
      <c r="BD52" s="329">
        <v>89.936670000000007</v>
      </c>
      <c r="BE52" s="329">
        <v>88.215590000000006</v>
      </c>
      <c r="BF52" s="329">
        <v>87.037040000000005</v>
      </c>
      <c r="BG52" s="329">
        <v>88.093339999999998</v>
      </c>
      <c r="BH52" s="329">
        <v>90.630219999999994</v>
      </c>
      <c r="BI52" s="329">
        <v>87.596080000000001</v>
      </c>
      <c r="BJ52" s="329">
        <v>81.606890000000007</v>
      </c>
      <c r="BK52" s="329">
        <v>88.203059999999994</v>
      </c>
      <c r="BL52" s="329">
        <v>90.026619999999994</v>
      </c>
      <c r="BM52" s="329">
        <v>92.063010000000006</v>
      </c>
      <c r="BN52" s="329">
        <v>93.705169999999995</v>
      </c>
      <c r="BO52" s="329">
        <v>91.77637</v>
      </c>
      <c r="BP52" s="329">
        <v>91.310159999999996</v>
      </c>
      <c r="BQ52" s="329">
        <v>89.416210000000007</v>
      </c>
      <c r="BR52" s="329">
        <v>87.666799999999995</v>
      </c>
      <c r="BS52" s="329">
        <v>88.342960000000005</v>
      </c>
      <c r="BT52" s="329">
        <v>90.706130000000002</v>
      </c>
      <c r="BU52" s="329">
        <v>87.957480000000004</v>
      </c>
      <c r="BV52" s="329">
        <v>81.971890000000002</v>
      </c>
    </row>
    <row r="53" spans="1:74" ht="11.1" customHeight="1" x14ac:dyDescent="0.2">
      <c r="A53" s="61" t="s">
        <v>934</v>
      </c>
      <c r="B53" s="175" t="s">
        <v>524</v>
      </c>
      <c r="C53" s="68">
        <v>26.299446</v>
      </c>
      <c r="D53" s="68">
        <v>27.136513000000001</v>
      </c>
      <c r="E53" s="68">
        <v>26.964020999999999</v>
      </c>
      <c r="F53" s="68">
        <v>26.456634000000001</v>
      </c>
      <c r="G53" s="68">
        <v>25.890257999999999</v>
      </c>
      <c r="H53" s="68">
        <v>25.237791000000001</v>
      </c>
      <c r="I53" s="68">
        <v>25.451651999999999</v>
      </c>
      <c r="J53" s="68">
        <v>24.703033999999999</v>
      </c>
      <c r="K53" s="68">
        <v>23.897480999999999</v>
      </c>
      <c r="L53" s="68">
        <v>23.918685</v>
      </c>
      <c r="M53" s="68">
        <v>25.637969999999999</v>
      </c>
      <c r="N53" s="68">
        <v>27.146298000000002</v>
      </c>
      <c r="O53" s="68">
        <v>29.178362</v>
      </c>
      <c r="P53" s="68">
        <v>29.582032999999999</v>
      </c>
      <c r="Q53" s="68">
        <v>29.062559</v>
      </c>
      <c r="R53" s="68">
        <v>28.027403</v>
      </c>
      <c r="S53" s="68">
        <v>27.244702</v>
      </c>
      <c r="T53" s="68">
        <v>27.852004000000001</v>
      </c>
      <c r="U53" s="68">
        <v>28.039527</v>
      </c>
      <c r="V53" s="68">
        <v>27.736173000000001</v>
      </c>
      <c r="W53" s="68">
        <v>27.389913</v>
      </c>
      <c r="X53" s="68">
        <v>26.923871999999999</v>
      </c>
      <c r="Y53" s="68">
        <v>26.972242000000001</v>
      </c>
      <c r="Z53" s="68">
        <v>29.007739999999998</v>
      </c>
      <c r="AA53" s="68">
        <v>31.691296999999999</v>
      </c>
      <c r="AB53" s="68">
        <v>31.859193999999999</v>
      </c>
      <c r="AC53" s="68">
        <v>32.818440000000002</v>
      </c>
      <c r="AD53" s="68">
        <v>32.078543000000003</v>
      </c>
      <c r="AE53" s="68">
        <v>30.235627000000001</v>
      </c>
      <c r="AF53" s="68">
        <v>29.339251999999998</v>
      </c>
      <c r="AG53" s="68">
        <v>29.478895999999999</v>
      </c>
      <c r="AH53" s="68">
        <v>29.605516000000001</v>
      </c>
      <c r="AI53" s="68">
        <v>28.547553000000001</v>
      </c>
      <c r="AJ53" s="68">
        <v>28.437940999999999</v>
      </c>
      <c r="AK53" s="68">
        <v>30.035246000000001</v>
      </c>
      <c r="AL53" s="68">
        <v>29.584948000000001</v>
      </c>
      <c r="AM53" s="68">
        <v>31.467732999999999</v>
      </c>
      <c r="AN53" s="68">
        <v>31.738505</v>
      </c>
      <c r="AO53" s="68">
        <v>30.525881999999999</v>
      </c>
      <c r="AP53" s="68">
        <v>30.412901999999999</v>
      </c>
      <c r="AQ53" s="68">
        <v>29.454129999999999</v>
      </c>
      <c r="AR53" s="68">
        <v>28.767282000000002</v>
      </c>
      <c r="AS53" s="68">
        <v>28.904212999999999</v>
      </c>
      <c r="AT53" s="68">
        <v>28.897593000000001</v>
      </c>
      <c r="AU53" s="68">
        <v>30.453762999999999</v>
      </c>
      <c r="AV53" s="68">
        <v>29.617232000000001</v>
      </c>
      <c r="AW53" s="68">
        <v>30.394375</v>
      </c>
      <c r="AX53" s="68">
        <v>31.375305000000001</v>
      </c>
      <c r="AY53" s="68">
        <v>31.941358600000001</v>
      </c>
      <c r="AZ53" s="68">
        <v>32.259029400000003</v>
      </c>
      <c r="BA53" s="329">
        <v>32.181130000000003</v>
      </c>
      <c r="BB53" s="329">
        <v>31.743099999999998</v>
      </c>
      <c r="BC53" s="329">
        <v>31.480340000000002</v>
      </c>
      <c r="BD53" s="329">
        <v>31.180119999999999</v>
      </c>
      <c r="BE53" s="329">
        <v>30.92482</v>
      </c>
      <c r="BF53" s="329">
        <v>30.404170000000001</v>
      </c>
      <c r="BG53" s="329">
        <v>30.450030000000002</v>
      </c>
      <c r="BH53" s="329">
        <v>29.869769999999999</v>
      </c>
      <c r="BI53" s="329">
        <v>30.392939999999999</v>
      </c>
      <c r="BJ53" s="329">
        <v>31.091519999999999</v>
      </c>
      <c r="BK53" s="329">
        <v>33.099530000000001</v>
      </c>
      <c r="BL53" s="329">
        <v>33.05742</v>
      </c>
      <c r="BM53" s="329">
        <v>32.902299999999997</v>
      </c>
      <c r="BN53" s="329">
        <v>32.429650000000002</v>
      </c>
      <c r="BO53" s="329">
        <v>32.151150000000001</v>
      </c>
      <c r="BP53" s="329">
        <v>31.84562</v>
      </c>
      <c r="BQ53" s="329">
        <v>31.58784</v>
      </c>
      <c r="BR53" s="329">
        <v>31.065899999999999</v>
      </c>
      <c r="BS53" s="329">
        <v>31.109030000000001</v>
      </c>
      <c r="BT53" s="329">
        <v>30.52861</v>
      </c>
      <c r="BU53" s="329">
        <v>31.05067</v>
      </c>
      <c r="BV53" s="329">
        <v>31.74756</v>
      </c>
    </row>
    <row r="54" spans="1:74" ht="11.1" customHeight="1" x14ac:dyDescent="0.2">
      <c r="A54" s="61" t="s">
        <v>613</v>
      </c>
      <c r="B54" s="175" t="s">
        <v>525</v>
      </c>
      <c r="C54" s="68">
        <v>243.977</v>
      </c>
      <c r="D54" s="68">
        <v>241.34800000000001</v>
      </c>
      <c r="E54" s="68">
        <v>232.93100000000001</v>
      </c>
      <c r="F54" s="68">
        <v>228.58099999999999</v>
      </c>
      <c r="G54" s="68">
        <v>222.584</v>
      </c>
      <c r="H54" s="68">
        <v>221.09899999999999</v>
      </c>
      <c r="I54" s="68">
        <v>217.71899999999999</v>
      </c>
      <c r="J54" s="68">
        <v>218.255</v>
      </c>
      <c r="K54" s="68">
        <v>225.21600000000001</v>
      </c>
      <c r="L54" s="68">
        <v>217.35599999999999</v>
      </c>
      <c r="M54" s="68">
        <v>222.93700000000001</v>
      </c>
      <c r="N54" s="68">
        <v>235.465</v>
      </c>
      <c r="O54" s="68">
        <v>261.64800000000002</v>
      </c>
      <c r="P54" s="68">
        <v>256.21899999999999</v>
      </c>
      <c r="Q54" s="68">
        <v>243.71600000000001</v>
      </c>
      <c r="R54" s="68">
        <v>243.47900000000001</v>
      </c>
      <c r="S54" s="68">
        <v>243.40899999999999</v>
      </c>
      <c r="T54" s="68">
        <v>242.66200000000001</v>
      </c>
      <c r="U54" s="68">
        <v>240.93199999999999</v>
      </c>
      <c r="V54" s="68">
        <v>230.411</v>
      </c>
      <c r="W54" s="68">
        <v>227.697</v>
      </c>
      <c r="X54" s="68">
        <v>225.59399999999999</v>
      </c>
      <c r="Y54" s="68">
        <v>233.84200000000001</v>
      </c>
      <c r="Z54" s="68">
        <v>238.58699999999999</v>
      </c>
      <c r="AA54" s="68">
        <v>261.10899999999998</v>
      </c>
      <c r="AB54" s="68">
        <v>253.63499999999999</v>
      </c>
      <c r="AC54" s="68">
        <v>239.55799999999999</v>
      </c>
      <c r="AD54" s="68">
        <v>243.511</v>
      </c>
      <c r="AE54" s="68">
        <v>242.48400000000001</v>
      </c>
      <c r="AF54" s="68">
        <v>238.417</v>
      </c>
      <c r="AG54" s="68">
        <v>232.85900000000001</v>
      </c>
      <c r="AH54" s="68">
        <v>226.78800000000001</v>
      </c>
      <c r="AI54" s="68">
        <v>223.20400000000001</v>
      </c>
      <c r="AJ54" s="68">
        <v>215.89599999999999</v>
      </c>
      <c r="AK54" s="68">
        <v>224.91800000000001</v>
      </c>
      <c r="AL54" s="68">
        <v>236.816</v>
      </c>
      <c r="AM54" s="68">
        <v>247.94800000000001</v>
      </c>
      <c r="AN54" s="68">
        <v>252.56700000000001</v>
      </c>
      <c r="AO54" s="68">
        <v>239.62899999999999</v>
      </c>
      <c r="AP54" s="68">
        <v>239.864</v>
      </c>
      <c r="AQ54" s="68">
        <v>242.17400000000001</v>
      </c>
      <c r="AR54" s="68">
        <v>240.31200000000001</v>
      </c>
      <c r="AS54" s="68">
        <v>233.91300000000001</v>
      </c>
      <c r="AT54" s="68">
        <v>236.083</v>
      </c>
      <c r="AU54" s="68">
        <v>239.65799999999999</v>
      </c>
      <c r="AV54" s="68">
        <v>232.12700000000001</v>
      </c>
      <c r="AW54" s="68">
        <v>230.005</v>
      </c>
      <c r="AX54" s="68">
        <v>246.274</v>
      </c>
      <c r="AY54" s="68">
        <v>257.892</v>
      </c>
      <c r="AZ54" s="68">
        <v>250.71299999999999</v>
      </c>
      <c r="BA54" s="329">
        <v>243.3947</v>
      </c>
      <c r="BB54" s="329">
        <v>238.333</v>
      </c>
      <c r="BC54" s="329">
        <v>237.98339999999999</v>
      </c>
      <c r="BD54" s="329">
        <v>239.5247</v>
      </c>
      <c r="BE54" s="329">
        <v>238.90389999999999</v>
      </c>
      <c r="BF54" s="329">
        <v>233.93180000000001</v>
      </c>
      <c r="BG54" s="329">
        <v>234.12139999999999</v>
      </c>
      <c r="BH54" s="329">
        <v>228.8124</v>
      </c>
      <c r="BI54" s="329">
        <v>237.17920000000001</v>
      </c>
      <c r="BJ54" s="329">
        <v>247.4511</v>
      </c>
      <c r="BK54" s="329">
        <v>255.91159999999999</v>
      </c>
      <c r="BL54" s="329">
        <v>254.02189999999999</v>
      </c>
      <c r="BM54" s="329">
        <v>246.2594</v>
      </c>
      <c r="BN54" s="329">
        <v>241.04490000000001</v>
      </c>
      <c r="BO54" s="329">
        <v>240.57599999999999</v>
      </c>
      <c r="BP54" s="329">
        <v>242.60149999999999</v>
      </c>
      <c r="BQ54" s="329">
        <v>242.56219999999999</v>
      </c>
      <c r="BR54" s="329">
        <v>238.18090000000001</v>
      </c>
      <c r="BS54" s="329">
        <v>238.2003</v>
      </c>
      <c r="BT54" s="329">
        <v>232.22749999999999</v>
      </c>
      <c r="BU54" s="329">
        <v>240.3862</v>
      </c>
      <c r="BV54" s="329">
        <v>250.78710000000001</v>
      </c>
    </row>
    <row r="55" spans="1:74" ht="11.1" customHeight="1" x14ac:dyDescent="0.2">
      <c r="A55" s="61" t="s">
        <v>614</v>
      </c>
      <c r="B55" s="175" t="s">
        <v>526</v>
      </c>
      <c r="C55" s="68">
        <v>30.54</v>
      </c>
      <c r="D55" s="68">
        <v>30.423999999999999</v>
      </c>
      <c r="E55" s="68">
        <v>26.725000000000001</v>
      </c>
      <c r="F55" s="68">
        <v>25.096</v>
      </c>
      <c r="G55" s="68">
        <v>26.062000000000001</v>
      </c>
      <c r="H55" s="68">
        <v>25.212</v>
      </c>
      <c r="I55" s="68">
        <v>24.056000000000001</v>
      </c>
      <c r="J55" s="68">
        <v>26.03</v>
      </c>
      <c r="K55" s="68">
        <v>29.026</v>
      </c>
      <c r="L55" s="68">
        <v>27.698</v>
      </c>
      <c r="M55" s="68">
        <v>27.754000000000001</v>
      </c>
      <c r="N55" s="68">
        <v>28.594999999999999</v>
      </c>
      <c r="O55" s="68">
        <v>26.513000000000002</v>
      </c>
      <c r="P55" s="68">
        <v>26.896999999999998</v>
      </c>
      <c r="Q55" s="68">
        <v>26.262</v>
      </c>
      <c r="R55" s="68">
        <v>24.664999999999999</v>
      </c>
      <c r="S55" s="68">
        <v>23.375</v>
      </c>
      <c r="T55" s="68">
        <v>24.655999999999999</v>
      </c>
      <c r="U55" s="68">
        <v>24.445</v>
      </c>
      <c r="V55" s="68">
        <v>25.552</v>
      </c>
      <c r="W55" s="68">
        <v>24.803000000000001</v>
      </c>
      <c r="X55" s="68">
        <v>25.751999999999999</v>
      </c>
      <c r="Y55" s="68">
        <v>26.134</v>
      </c>
      <c r="Z55" s="68">
        <v>28.382999999999999</v>
      </c>
      <c r="AA55" s="68">
        <v>28.434999999999999</v>
      </c>
      <c r="AB55" s="68">
        <v>25.41</v>
      </c>
      <c r="AC55" s="68">
        <v>21.53</v>
      </c>
      <c r="AD55" s="68">
        <v>21.65</v>
      </c>
      <c r="AE55" s="68">
        <v>22.007999999999999</v>
      </c>
      <c r="AF55" s="68">
        <v>22.48</v>
      </c>
      <c r="AG55" s="68">
        <v>23.152999999999999</v>
      </c>
      <c r="AH55" s="68">
        <v>24.584</v>
      </c>
      <c r="AI55" s="68">
        <v>21.763999999999999</v>
      </c>
      <c r="AJ55" s="68">
        <v>23.140999999999998</v>
      </c>
      <c r="AK55" s="68">
        <v>23.606999999999999</v>
      </c>
      <c r="AL55" s="68">
        <v>24.523</v>
      </c>
      <c r="AM55" s="68">
        <v>25.23</v>
      </c>
      <c r="AN55" s="68">
        <v>24.986000000000001</v>
      </c>
      <c r="AO55" s="68">
        <v>23.129000000000001</v>
      </c>
      <c r="AP55" s="68">
        <v>22.808</v>
      </c>
      <c r="AQ55" s="68">
        <v>23.873000000000001</v>
      </c>
      <c r="AR55" s="68">
        <v>24.709</v>
      </c>
      <c r="AS55" s="68">
        <v>24.295000000000002</v>
      </c>
      <c r="AT55" s="68">
        <v>23.298999999999999</v>
      </c>
      <c r="AU55" s="68">
        <v>24.800999999999998</v>
      </c>
      <c r="AV55" s="68">
        <v>24.914000000000001</v>
      </c>
      <c r="AW55" s="68">
        <v>24.266999999999999</v>
      </c>
      <c r="AX55" s="68">
        <v>25.731999999999999</v>
      </c>
      <c r="AY55" s="68">
        <v>26.585000000000001</v>
      </c>
      <c r="AZ55" s="68">
        <v>24.542000000000002</v>
      </c>
      <c r="BA55" s="329">
        <v>25.162759999999999</v>
      </c>
      <c r="BB55" s="329">
        <v>22.70955</v>
      </c>
      <c r="BC55" s="329">
        <v>23.838450000000002</v>
      </c>
      <c r="BD55" s="329">
        <v>24.09169</v>
      </c>
      <c r="BE55" s="329">
        <v>23.98742</v>
      </c>
      <c r="BF55" s="329">
        <v>24.453440000000001</v>
      </c>
      <c r="BG55" s="329">
        <v>24.855129999999999</v>
      </c>
      <c r="BH55" s="329">
        <v>24.33257</v>
      </c>
      <c r="BI55" s="329">
        <v>25.024899999999999</v>
      </c>
      <c r="BJ55" s="329">
        <v>25.523630000000001</v>
      </c>
      <c r="BK55" s="329">
        <v>27.610109999999999</v>
      </c>
      <c r="BL55" s="329">
        <v>28.017320000000002</v>
      </c>
      <c r="BM55" s="329">
        <v>25.117180000000001</v>
      </c>
      <c r="BN55" s="329">
        <v>22.600210000000001</v>
      </c>
      <c r="BO55" s="329">
        <v>23.867039999999999</v>
      </c>
      <c r="BP55" s="329">
        <v>24.02468</v>
      </c>
      <c r="BQ55" s="329">
        <v>24.03462</v>
      </c>
      <c r="BR55" s="329">
        <v>24.657540000000001</v>
      </c>
      <c r="BS55" s="329">
        <v>25.106190000000002</v>
      </c>
      <c r="BT55" s="329">
        <v>24.692810000000001</v>
      </c>
      <c r="BU55" s="329">
        <v>25.118369999999999</v>
      </c>
      <c r="BV55" s="329">
        <v>25.32227</v>
      </c>
    </row>
    <row r="56" spans="1:74" ht="11.1" customHeight="1" x14ac:dyDescent="0.2">
      <c r="A56" s="61" t="s">
        <v>615</v>
      </c>
      <c r="B56" s="175" t="s">
        <v>861</v>
      </c>
      <c r="C56" s="68">
        <v>213.43700000000001</v>
      </c>
      <c r="D56" s="68">
        <v>210.92400000000001</v>
      </c>
      <c r="E56" s="68">
        <v>206.20599999999999</v>
      </c>
      <c r="F56" s="68">
        <v>203.48500000000001</v>
      </c>
      <c r="G56" s="68">
        <v>196.52199999999999</v>
      </c>
      <c r="H56" s="68">
        <v>195.887</v>
      </c>
      <c r="I56" s="68">
        <v>193.66300000000001</v>
      </c>
      <c r="J56" s="68">
        <v>192.22499999999999</v>
      </c>
      <c r="K56" s="68">
        <v>196.19</v>
      </c>
      <c r="L56" s="68">
        <v>189.65799999999999</v>
      </c>
      <c r="M56" s="68">
        <v>195.18299999999999</v>
      </c>
      <c r="N56" s="68">
        <v>206.87</v>
      </c>
      <c r="O56" s="68">
        <v>235.13499999999999</v>
      </c>
      <c r="P56" s="68">
        <v>229.322</v>
      </c>
      <c r="Q56" s="68">
        <v>217.45400000000001</v>
      </c>
      <c r="R56" s="68">
        <v>218.81399999999999</v>
      </c>
      <c r="S56" s="68">
        <v>220.03399999999999</v>
      </c>
      <c r="T56" s="68">
        <v>218.006</v>
      </c>
      <c r="U56" s="68">
        <v>216.48699999999999</v>
      </c>
      <c r="V56" s="68">
        <v>204.85900000000001</v>
      </c>
      <c r="W56" s="68">
        <v>202.89400000000001</v>
      </c>
      <c r="X56" s="68">
        <v>199.84200000000001</v>
      </c>
      <c r="Y56" s="68">
        <v>207.708</v>
      </c>
      <c r="Z56" s="68">
        <v>210.20400000000001</v>
      </c>
      <c r="AA56" s="68">
        <v>232.67400000000001</v>
      </c>
      <c r="AB56" s="68">
        <v>228.22499999999999</v>
      </c>
      <c r="AC56" s="68">
        <v>218.02799999999999</v>
      </c>
      <c r="AD56" s="68">
        <v>221.86099999999999</v>
      </c>
      <c r="AE56" s="68">
        <v>220.476</v>
      </c>
      <c r="AF56" s="68">
        <v>215.93700000000001</v>
      </c>
      <c r="AG56" s="68">
        <v>209.70599999999999</v>
      </c>
      <c r="AH56" s="68">
        <v>202.20400000000001</v>
      </c>
      <c r="AI56" s="68">
        <v>201.44</v>
      </c>
      <c r="AJ56" s="68">
        <v>192.755</v>
      </c>
      <c r="AK56" s="68">
        <v>201.31100000000001</v>
      </c>
      <c r="AL56" s="68">
        <v>212.29300000000001</v>
      </c>
      <c r="AM56" s="68">
        <v>222.71799999999999</v>
      </c>
      <c r="AN56" s="68">
        <v>227.58099999999999</v>
      </c>
      <c r="AO56" s="68">
        <v>216.5</v>
      </c>
      <c r="AP56" s="68">
        <v>217.05600000000001</v>
      </c>
      <c r="AQ56" s="68">
        <v>218.30099999999999</v>
      </c>
      <c r="AR56" s="68">
        <v>215.60300000000001</v>
      </c>
      <c r="AS56" s="68">
        <v>209.61799999999999</v>
      </c>
      <c r="AT56" s="68">
        <v>212.78399999999999</v>
      </c>
      <c r="AU56" s="68">
        <v>214.857</v>
      </c>
      <c r="AV56" s="68">
        <v>207.21299999999999</v>
      </c>
      <c r="AW56" s="68">
        <v>205.738</v>
      </c>
      <c r="AX56" s="68">
        <v>220.542</v>
      </c>
      <c r="AY56" s="68">
        <v>231.30799999999999</v>
      </c>
      <c r="AZ56" s="68">
        <v>226.172</v>
      </c>
      <c r="BA56" s="329">
        <v>218.2319</v>
      </c>
      <c r="BB56" s="329">
        <v>215.6234</v>
      </c>
      <c r="BC56" s="329">
        <v>214.14490000000001</v>
      </c>
      <c r="BD56" s="329">
        <v>215.43299999999999</v>
      </c>
      <c r="BE56" s="329">
        <v>214.91640000000001</v>
      </c>
      <c r="BF56" s="329">
        <v>209.47839999999999</v>
      </c>
      <c r="BG56" s="329">
        <v>209.2662</v>
      </c>
      <c r="BH56" s="329">
        <v>204.47989999999999</v>
      </c>
      <c r="BI56" s="329">
        <v>212.15430000000001</v>
      </c>
      <c r="BJ56" s="329">
        <v>221.92750000000001</v>
      </c>
      <c r="BK56" s="329">
        <v>228.3015</v>
      </c>
      <c r="BL56" s="329">
        <v>226.00460000000001</v>
      </c>
      <c r="BM56" s="329">
        <v>221.1422</v>
      </c>
      <c r="BN56" s="329">
        <v>218.44470000000001</v>
      </c>
      <c r="BO56" s="329">
        <v>216.7089</v>
      </c>
      <c r="BP56" s="329">
        <v>218.57689999999999</v>
      </c>
      <c r="BQ56" s="329">
        <v>218.52760000000001</v>
      </c>
      <c r="BR56" s="329">
        <v>213.52330000000001</v>
      </c>
      <c r="BS56" s="329">
        <v>213.0941</v>
      </c>
      <c r="BT56" s="329">
        <v>207.53469999999999</v>
      </c>
      <c r="BU56" s="329">
        <v>215.2679</v>
      </c>
      <c r="BV56" s="329">
        <v>225.4648</v>
      </c>
    </row>
    <row r="57" spans="1:74" ht="11.1" customHeight="1" x14ac:dyDescent="0.2">
      <c r="A57" s="61" t="s">
        <v>640</v>
      </c>
      <c r="B57" s="175" t="s">
        <v>509</v>
      </c>
      <c r="C57" s="68">
        <v>39.189</v>
      </c>
      <c r="D57" s="68">
        <v>39.588000000000001</v>
      </c>
      <c r="E57" s="68">
        <v>38.296999999999997</v>
      </c>
      <c r="F57" s="68">
        <v>38.44</v>
      </c>
      <c r="G57" s="68">
        <v>42.454000000000001</v>
      </c>
      <c r="H57" s="68">
        <v>43.756</v>
      </c>
      <c r="I57" s="68">
        <v>43.689</v>
      </c>
      <c r="J57" s="68">
        <v>42.993000000000002</v>
      </c>
      <c r="K57" s="68">
        <v>40.472999999999999</v>
      </c>
      <c r="L57" s="68">
        <v>37.491999999999997</v>
      </c>
      <c r="M57" s="68">
        <v>38.107999999999997</v>
      </c>
      <c r="N57" s="68">
        <v>40.39</v>
      </c>
      <c r="O57" s="68">
        <v>42.901000000000003</v>
      </c>
      <c r="P57" s="68">
        <v>42.591999999999999</v>
      </c>
      <c r="Q57" s="68">
        <v>44.344000000000001</v>
      </c>
      <c r="R57" s="68">
        <v>43.857999999999997</v>
      </c>
      <c r="S57" s="68">
        <v>44.661000000000001</v>
      </c>
      <c r="T57" s="68">
        <v>40.659999999999997</v>
      </c>
      <c r="U57" s="68">
        <v>42.113</v>
      </c>
      <c r="V57" s="68">
        <v>42.768999999999998</v>
      </c>
      <c r="W57" s="68">
        <v>44.890999999999998</v>
      </c>
      <c r="X57" s="68">
        <v>44.86</v>
      </c>
      <c r="Y57" s="68">
        <v>44.969000000000001</v>
      </c>
      <c r="Z57" s="68">
        <v>43.01</v>
      </c>
      <c r="AA57" s="68">
        <v>42.503999999999998</v>
      </c>
      <c r="AB57" s="68">
        <v>44.057000000000002</v>
      </c>
      <c r="AC57" s="68">
        <v>42.395000000000003</v>
      </c>
      <c r="AD57" s="68">
        <v>44.548999999999999</v>
      </c>
      <c r="AE57" s="68">
        <v>44.482999999999997</v>
      </c>
      <c r="AF57" s="68">
        <v>41.046999999999997</v>
      </c>
      <c r="AG57" s="68">
        <v>41.122</v>
      </c>
      <c r="AH57" s="68">
        <v>40.396000000000001</v>
      </c>
      <c r="AI57" s="68">
        <v>43.637999999999998</v>
      </c>
      <c r="AJ57" s="68">
        <v>41.825000000000003</v>
      </c>
      <c r="AK57" s="68">
        <v>41.15</v>
      </c>
      <c r="AL57" s="68">
        <v>41.304000000000002</v>
      </c>
      <c r="AM57" s="68">
        <v>42.706000000000003</v>
      </c>
      <c r="AN57" s="68">
        <v>42.954999999999998</v>
      </c>
      <c r="AO57" s="68">
        <v>40.375</v>
      </c>
      <c r="AP57" s="68">
        <v>40.914999999999999</v>
      </c>
      <c r="AQ57" s="68">
        <v>41.412999999999997</v>
      </c>
      <c r="AR57" s="68">
        <v>40.776000000000003</v>
      </c>
      <c r="AS57" s="68">
        <v>40.954000000000001</v>
      </c>
      <c r="AT57" s="68">
        <v>41.784999999999997</v>
      </c>
      <c r="AU57" s="68">
        <v>46.890999999999998</v>
      </c>
      <c r="AV57" s="68">
        <v>42.222000000000001</v>
      </c>
      <c r="AW57" s="68">
        <v>39.302999999999997</v>
      </c>
      <c r="AX57" s="68">
        <v>41.585999999999999</v>
      </c>
      <c r="AY57" s="68">
        <v>41.548999999999999</v>
      </c>
      <c r="AZ57" s="68">
        <v>42.024000000000001</v>
      </c>
      <c r="BA57" s="329">
        <v>41.416269999999997</v>
      </c>
      <c r="BB57" s="329">
        <v>42.2864</v>
      </c>
      <c r="BC57" s="329">
        <v>43.20908</v>
      </c>
      <c r="BD57" s="329">
        <v>42.837969999999999</v>
      </c>
      <c r="BE57" s="329">
        <v>43.034790000000001</v>
      </c>
      <c r="BF57" s="329">
        <v>43.179459999999999</v>
      </c>
      <c r="BG57" s="329">
        <v>44.379219999999997</v>
      </c>
      <c r="BH57" s="329">
        <v>42.97195</v>
      </c>
      <c r="BI57" s="329">
        <v>42.167000000000002</v>
      </c>
      <c r="BJ57" s="329">
        <v>42.255229999999997</v>
      </c>
      <c r="BK57" s="329">
        <v>42.990479999999998</v>
      </c>
      <c r="BL57" s="329">
        <v>42.796059999999997</v>
      </c>
      <c r="BM57" s="329">
        <v>42.176209999999998</v>
      </c>
      <c r="BN57" s="329">
        <v>43.048220000000001</v>
      </c>
      <c r="BO57" s="329">
        <v>43.986820000000002</v>
      </c>
      <c r="BP57" s="329">
        <v>43.568770000000001</v>
      </c>
      <c r="BQ57" s="329">
        <v>43.689050000000002</v>
      </c>
      <c r="BR57" s="329">
        <v>43.768529999999998</v>
      </c>
      <c r="BS57" s="329">
        <v>44.925049999999999</v>
      </c>
      <c r="BT57" s="329">
        <v>43.552109999999999</v>
      </c>
      <c r="BU57" s="329">
        <v>42.810110000000002</v>
      </c>
      <c r="BV57" s="329">
        <v>42.927950000000003</v>
      </c>
    </row>
    <row r="58" spans="1:74" ht="11.1" customHeight="1" x14ac:dyDescent="0.2">
      <c r="A58" s="61" t="s">
        <v>594</v>
      </c>
      <c r="B58" s="175" t="s">
        <v>521</v>
      </c>
      <c r="C58" s="68">
        <v>132.608</v>
      </c>
      <c r="D58" s="68">
        <v>123.608</v>
      </c>
      <c r="E58" s="68">
        <v>128.69200000000001</v>
      </c>
      <c r="F58" s="68">
        <v>129.77600000000001</v>
      </c>
      <c r="G58" s="68">
        <v>135.40199999999999</v>
      </c>
      <c r="H58" s="68">
        <v>139.636</v>
      </c>
      <c r="I58" s="68">
        <v>142.053</v>
      </c>
      <c r="J58" s="68">
        <v>152.529</v>
      </c>
      <c r="K58" s="68">
        <v>149.40299999999999</v>
      </c>
      <c r="L58" s="68">
        <v>143.625</v>
      </c>
      <c r="M58" s="68">
        <v>157.21</v>
      </c>
      <c r="N58" s="68">
        <v>161.32599999999999</v>
      </c>
      <c r="O58" s="68">
        <v>160.595</v>
      </c>
      <c r="P58" s="68">
        <v>162.49600000000001</v>
      </c>
      <c r="Q58" s="68">
        <v>160.07300000000001</v>
      </c>
      <c r="R58" s="68">
        <v>154.74100000000001</v>
      </c>
      <c r="S58" s="68">
        <v>154.947</v>
      </c>
      <c r="T58" s="68">
        <v>149.767</v>
      </c>
      <c r="U58" s="68">
        <v>156.50700000000001</v>
      </c>
      <c r="V58" s="68">
        <v>160.33799999999999</v>
      </c>
      <c r="W58" s="68">
        <v>161.05099999999999</v>
      </c>
      <c r="X58" s="68">
        <v>154.715</v>
      </c>
      <c r="Y58" s="68">
        <v>161.27799999999999</v>
      </c>
      <c r="Z58" s="68">
        <v>166.095</v>
      </c>
      <c r="AA58" s="68">
        <v>170.24700000000001</v>
      </c>
      <c r="AB58" s="68">
        <v>162.83199999999999</v>
      </c>
      <c r="AC58" s="68">
        <v>152.029</v>
      </c>
      <c r="AD58" s="68">
        <v>154.95699999999999</v>
      </c>
      <c r="AE58" s="68">
        <v>154.24700000000001</v>
      </c>
      <c r="AF58" s="68">
        <v>152.06</v>
      </c>
      <c r="AG58" s="68">
        <v>151.494</v>
      </c>
      <c r="AH58" s="68">
        <v>147.80600000000001</v>
      </c>
      <c r="AI58" s="68">
        <v>137.33099999999999</v>
      </c>
      <c r="AJ58" s="68">
        <v>130.053</v>
      </c>
      <c r="AK58" s="68">
        <v>133.387</v>
      </c>
      <c r="AL58" s="68">
        <v>145.63800000000001</v>
      </c>
      <c r="AM58" s="68">
        <v>141.12899999999999</v>
      </c>
      <c r="AN58" s="68">
        <v>138.578</v>
      </c>
      <c r="AO58" s="68">
        <v>130.39099999999999</v>
      </c>
      <c r="AP58" s="68">
        <v>120.59099999999999</v>
      </c>
      <c r="AQ58" s="68">
        <v>115.199</v>
      </c>
      <c r="AR58" s="68">
        <v>120.379</v>
      </c>
      <c r="AS58" s="68">
        <v>127.081</v>
      </c>
      <c r="AT58" s="68">
        <v>132.03700000000001</v>
      </c>
      <c r="AU58" s="68">
        <v>137.06</v>
      </c>
      <c r="AV58" s="68">
        <v>124.18300000000001</v>
      </c>
      <c r="AW58" s="68">
        <v>126.35599999999999</v>
      </c>
      <c r="AX58" s="68">
        <v>140.006</v>
      </c>
      <c r="AY58" s="68">
        <v>139.01300000000001</v>
      </c>
      <c r="AZ58" s="68">
        <v>135.98699999999999</v>
      </c>
      <c r="BA58" s="329">
        <v>132.5445</v>
      </c>
      <c r="BB58" s="329">
        <v>132.06989999999999</v>
      </c>
      <c r="BC58" s="329">
        <v>133.8168</v>
      </c>
      <c r="BD58" s="329">
        <v>135.84829999999999</v>
      </c>
      <c r="BE58" s="329">
        <v>141.05279999999999</v>
      </c>
      <c r="BF58" s="329">
        <v>142.83179999999999</v>
      </c>
      <c r="BG58" s="329">
        <v>141.1258</v>
      </c>
      <c r="BH58" s="329">
        <v>134.7372</v>
      </c>
      <c r="BI58" s="329">
        <v>139.22649999999999</v>
      </c>
      <c r="BJ58" s="329">
        <v>146.00659999999999</v>
      </c>
      <c r="BK58" s="329">
        <v>144.3356</v>
      </c>
      <c r="BL58" s="329">
        <v>140.37899999999999</v>
      </c>
      <c r="BM58" s="329">
        <v>136.24709999999999</v>
      </c>
      <c r="BN58" s="329">
        <v>135.09710000000001</v>
      </c>
      <c r="BO58" s="329">
        <v>136.5479</v>
      </c>
      <c r="BP58" s="329">
        <v>138.40459999999999</v>
      </c>
      <c r="BQ58" s="329">
        <v>143.35749999999999</v>
      </c>
      <c r="BR58" s="329">
        <v>145.1634</v>
      </c>
      <c r="BS58" s="329">
        <v>143.32939999999999</v>
      </c>
      <c r="BT58" s="329">
        <v>137.04900000000001</v>
      </c>
      <c r="BU58" s="329">
        <v>141.64689999999999</v>
      </c>
      <c r="BV58" s="329">
        <v>148.2621</v>
      </c>
    </row>
    <row r="59" spans="1:74" ht="11.1" customHeight="1" x14ac:dyDescent="0.2">
      <c r="A59" s="61" t="s">
        <v>641</v>
      </c>
      <c r="B59" s="175" t="s">
        <v>522</v>
      </c>
      <c r="C59" s="68">
        <v>34.389000000000003</v>
      </c>
      <c r="D59" s="68">
        <v>37.095999999999997</v>
      </c>
      <c r="E59" s="68">
        <v>38.442999999999998</v>
      </c>
      <c r="F59" s="68">
        <v>39.210999999999999</v>
      </c>
      <c r="G59" s="68">
        <v>41.366</v>
      </c>
      <c r="H59" s="68">
        <v>41.975999999999999</v>
      </c>
      <c r="I59" s="68">
        <v>40.127000000000002</v>
      </c>
      <c r="J59" s="68">
        <v>38.917999999999999</v>
      </c>
      <c r="K59" s="68">
        <v>41.56</v>
      </c>
      <c r="L59" s="68">
        <v>43.210999999999999</v>
      </c>
      <c r="M59" s="68">
        <v>43.591000000000001</v>
      </c>
      <c r="N59" s="68">
        <v>42.148000000000003</v>
      </c>
      <c r="O59" s="68">
        <v>44.067999999999998</v>
      </c>
      <c r="P59" s="68">
        <v>45.935000000000002</v>
      </c>
      <c r="Q59" s="68">
        <v>44.536999999999999</v>
      </c>
      <c r="R59" s="68">
        <v>43.182000000000002</v>
      </c>
      <c r="S59" s="68">
        <v>40.283000000000001</v>
      </c>
      <c r="T59" s="68">
        <v>40.396000000000001</v>
      </c>
      <c r="U59" s="68">
        <v>38.540999999999997</v>
      </c>
      <c r="V59" s="68">
        <v>39.630000000000003</v>
      </c>
      <c r="W59" s="68">
        <v>38.878</v>
      </c>
      <c r="X59" s="68">
        <v>39.279000000000003</v>
      </c>
      <c r="Y59" s="68">
        <v>40.799999999999997</v>
      </c>
      <c r="Z59" s="68">
        <v>41.475000000000001</v>
      </c>
      <c r="AA59" s="68">
        <v>38.502000000000002</v>
      </c>
      <c r="AB59" s="68">
        <v>37.807000000000002</v>
      </c>
      <c r="AC59" s="68">
        <v>37.514000000000003</v>
      </c>
      <c r="AD59" s="68">
        <v>36.517000000000003</v>
      </c>
      <c r="AE59" s="68">
        <v>37.043999999999997</v>
      </c>
      <c r="AF59" s="68">
        <v>33.183</v>
      </c>
      <c r="AG59" s="68">
        <v>31.190999999999999</v>
      </c>
      <c r="AH59" s="68">
        <v>32.655999999999999</v>
      </c>
      <c r="AI59" s="68">
        <v>33.603000000000002</v>
      </c>
      <c r="AJ59" s="68">
        <v>29.956</v>
      </c>
      <c r="AK59" s="68">
        <v>29.794</v>
      </c>
      <c r="AL59" s="68">
        <v>29.376999999999999</v>
      </c>
      <c r="AM59" s="68">
        <v>32.363</v>
      </c>
      <c r="AN59" s="68">
        <v>32.761000000000003</v>
      </c>
      <c r="AO59" s="68">
        <v>35.042000000000002</v>
      </c>
      <c r="AP59" s="68">
        <v>32.348999999999997</v>
      </c>
      <c r="AQ59" s="68">
        <v>31.908999999999999</v>
      </c>
      <c r="AR59" s="68">
        <v>30.027999999999999</v>
      </c>
      <c r="AS59" s="68">
        <v>29.334</v>
      </c>
      <c r="AT59" s="68">
        <v>27.812000000000001</v>
      </c>
      <c r="AU59" s="68">
        <v>28.603000000000002</v>
      </c>
      <c r="AV59" s="68">
        <v>29.234000000000002</v>
      </c>
      <c r="AW59" s="68">
        <v>29.792999999999999</v>
      </c>
      <c r="AX59" s="68">
        <v>28.314</v>
      </c>
      <c r="AY59" s="68">
        <v>28.795999999999999</v>
      </c>
      <c r="AZ59" s="68">
        <v>28.045999999999999</v>
      </c>
      <c r="BA59" s="329">
        <v>30.17399</v>
      </c>
      <c r="BB59" s="329">
        <v>32.287520000000001</v>
      </c>
      <c r="BC59" s="329">
        <v>33.336530000000003</v>
      </c>
      <c r="BD59" s="329">
        <v>34.184829999999998</v>
      </c>
      <c r="BE59" s="329">
        <v>33.952170000000002</v>
      </c>
      <c r="BF59" s="329">
        <v>34.012880000000003</v>
      </c>
      <c r="BG59" s="329">
        <v>34.551020000000001</v>
      </c>
      <c r="BH59" s="329">
        <v>35.950229999999998</v>
      </c>
      <c r="BI59" s="329">
        <v>36.215260000000001</v>
      </c>
      <c r="BJ59" s="329">
        <v>35.57694</v>
      </c>
      <c r="BK59" s="329">
        <v>36.36992</v>
      </c>
      <c r="BL59" s="329">
        <v>37.438580000000002</v>
      </c>
      <c r="BM59" s="329">
        <v>37.705710000000003</v>
      </c>
      <c r="BN59" s="329">
        <v>38.256239999999998</v>
      </c>
      <c r="BO59" s="329">
        <v>38.033900000000003</v>
      </c>
      <c r="BP59" s="329">
        <v>37.775199999999998</v>
      </c>
      <c r="BQ59" s="329">
        <v>36.6282</v>
      </c>
      <c r="BR59" s="329">
        <v>35.992190000000001</v>
      </c>
      <c r="BS59" s="329">
        <v>36.000950000000003</v>
      </c>
      <c r="BT59" s="329">
        <v>36.871270000000003</v>
      </c>
      <c r="BU59" s="329">
        <v>36.684010000000001</v>
      </c>
      <c r="BV59" s="329">
        <v>35.663310000000003</v>
      </c>
    </row>
    <row r="60" spans="1:74" ht="11.1" customHeight="1" x14ac:dyDescent="0.2">
      <c r="A60" s="61" t="s">
        <v>935</v>
      </c>
      <c r="B60" s="643" t="s">
        <v>1176</v>
      </c>
      <c r="C60" s="68">
        <v>53.128</v>
      </c>
      <c r="D60" s="68">
        <v>55.433</v>
      </c>
      <c r="E60" s="68">
        <v>58.28</v>
      </c>
      <c r="F60" s="68">
        <v>57.091999999999999</v>
      </c>
      <c r="G60" s="68">
        <v>57.427</v>
      </c>
      <c r="H60" s="68">
        <v>54.593000000000004</v>
      </c>
      <c r="I60" s="68">
        <v>51.784999999999997</v>
      </c>
      <c r="J60" s="68">
        <v>50.314999999999998</v>
      </c>
      <c r="K60" s="68">
        <v>48.398000000000003</v>
      </c>
      <c r="L60" s="68">
        <v>47.289000000000001</v>
      </c>
      <c r="M60" s="68">
        <v>50.396999999999998</v>
      </c>
      <c r="N60" s="68">
        <v>53.856000000000002</v>
      </c>
      <c r="O60" s="68">
        <v>56.021000000000001</v>
      </c>
      <c r="P60" s="68">
        <v>57.155999999999999</v>
      </c>
      <c r="Q60" s="68">
        <v>58.558</v>
      </c>
      <c r="R60" s="68">
        <v>59.088999999999999</v>
      </c>
      <c r="S60" s="68">
        <v>57.795999999999999</v>
      </c>
      <c r="T60" s="68">
        <v>55.472999999999999</v>
      </c>
      <c r="U60" s="68">
        <v>54.72</v>
      </c>
      <c r="V60" s="68">
        <v>52.235999999999997</v>
      </c>
      <c r="W60" s="68">
        <v>50.328000000000003</v>
      </c>
      <c r="X60" s="68">
        <v>46.808999999999997</v>
      </c>
      <c r="Y60" s="68">
        <v>47.063000000000002</v>
      </c>
      <c r="Z60" s="68">
        <v>51.173999999999999</v>
      </c>
      <c r="AA60" s="68">
        <v>52.747999999999998</v>
      </c>
      <c r="AB60" s="68">
        <v>55.207999999999998</v>
      </c>
      <c r="AC60" s="68">
        <v>56.521999999999998</v>
      </c>
      <c r="AD60" s="68">
        <v>57.499000000000002</v>
      </c>
      <c r="AE60" s="68">
        <v>58.052</v>
      </c>
      <c r="AF60" s="68">
        <v>55.393000000000001</v>
      </c>
      <c r="AG60" s="68">
        <v>54.024999999999999</v>
      </c>
      <c r="AH60" s="68">
        <v>50.643000000000001</v>
      </c>
      <c r="AI60" s="68">
        <v>48.006999999999998</v>
      </c>
      <c r="AJ60" s="68">
        <v>45.012</v>
      </c>
      <c r="AK60" s="68">
        <v>45.704999999999998</v>
      </c>
      <c r="AL60" s="68">
        <v>51.031999999999996</v>
      </c>
      <c r="AM60" s="68">
        <v>53.353000000000002</v>
      </c>
      <c r="AN60" s="68">
        <v>55.978999999999999</v>
      </c>
      <c r="AO60" s="68">
        <v>59.277999999999999</v>
      </c>
      <c r="AP60" s="68">
        <v>61.276000000000003</v>
      </c>
      <c r="AQ60" s="68">
        <v>59.878999999999998</v>
      </c>
      <c r="AR60" s="68">
        <v>58.753</v>
      </c>
      <c r="AS60" s="68">
        <v>57.075000000000003</v>
      </c>
      <c r="AT60" s="68">
        <v>55.216999999999999</v>
      </c>
      <c r="AU60" s="68">
        <v>56.052</v>
      </c>
      <c r="AV60" s="68">
        <v>54.408999999999999</v>
      </c>
      <c r="AW60" s="68">
        <v>55.534999999999997</v>
      </c>
      <c r="AX60" s="68">
        <v>58.682000000000002</v>
      </c>
      <c r="AY60" s="68">
        <v>60.07555</v>
      </c>
      <c r="AZ60" s="68">
        <v>61.760919999999999</v>
      </c>
      <c r="BA60" s="329">
        <v>62.730800000000002</v>
      </c>
      <c r="BB60" s="329">
        <v>63.062150000000003</v>
      </c>
      <c r="BC60" s="329">
        <v>62.89425</v>
      </c>
      <c r="BD60" s="329">
        <v>60.945030000000003</v>
      </c>
      <c r="BE60" s="329">
        <v>59.18139</v>
      </c>
      <c r="BF60" s="329">
        <v>56.675339999999998</v>
      </c>
      <c r="BG60" s="329">
        <v>54.755159999999997</v>
      </c>
      <c r="BH60" s="329">
        <v>52.059080000000002</v>
      </c>
      <c r="BI60" s="329">
        <v>53.835720000000002</v>
      </c>
      <c r="BJ60" s="329">
        <v>56.668599999999998</v>
      </c>
      <c r="BK60" s="329">
        <v>59.117400000000004</v>
      </c>
      <c r="BL60" s="329">
        <v>60.902929999999998</v>
      </c>
      <c r="BM60" s="329">
        <v>61.94941</v>
      </c>
      <c r="BN60" s="329">
        <v>62.340200000000003</v>
      </c>
      <c r="BO60" s="329">
        <v>62.241810000000001</v>
      </c>
      <c r="BP60" s="329">
        <v>60.355980000000002</v>
      </c>
      <c r="BQ60" s="329">
        <v>58.660670000000003</v>
      </c>
      <c r="BR60" s="329">
        <v>56.229019999999998</v>
      </c>
      <c r="BS60" s="329">
        <v>54.372750000000003</v>
      </c>
      <c r="BT60" s="329">
        <v>51.73856</v>
      </c>
      <c r="BU60" s="329">
        <v>53.5627</v>
      </c>
      <c r="BV60" s="329">
        <v>56.431130000000003</v>
      </c>
    </row>
    <row r="61" spans="1:74" ht="11.1" customHeight="1" x14ac:dyDescent="0.2">
      <c r="A61" s="61" t="s">
        <v>642</v>
      </c>
      <c r="B61" s="175" t="s">
        <v>119</v>
      </c>
      <c r="C61" s="240">
        <v>1156.464446</v>
      </c>
      <c r="D61" s="240">
        <v>1156.8875129999999</v>
      </c>
      <c r="E61" s="240">
        <v>1190.1140210000001</v>
      </c>
      <c r="F61" s="240">
        <v>1216.1476339999999</v>
      </c>
      <c r="G61" s="240">
        <v>1236.1142580000001</v>
      </c>
      <c r="H61" s="240">
        <v>1244.7067910000001</v>
      </c>
      <c r="I61" s="240">
        <v>1241.2356520000001</v>
      </c>
      <c r="J61" s="240">
        <v>1263.2400339999999</v>
      </c>
      <c r="K61" s="240">
        <v>1272.5814809999999</v>
      </c>
      <c r="L61" s="240">
        <v>1280.1276849999999</v>
      </c>
      <c r="M61" s="240">
        <v>1294.09897</v>
      </c>
      <c r="N61" s="240">
        <v>1286.9032979999999</v>
      </c>
      <c r="O61" s="240">
        <v>1318.5413619999999</v>
      </c>
      <c r="P61" s="240">
        <v>1322.8420329999999</v>
      </c>
      <c r="Q61" s="240">
        <v>1329.232559</v>
      </c>
      <c r="R61" s="240">
        <v>1340.0714029999999</v>
      </c>
      <c r="S61" s="240">
        <v>1355.427702</v>
      </c>
      <c r="T61" s="240">
        <v>1354.3430040000001</v>
      </c>
      <c r="U61" s="240">
        <v>1371.3945269999999</v>
      </c>
      <c r="V61" s="240">
        <v>1371.257173</v>
      </c>
      <c r="W61" s="240">
        <v>1356.1269130000001</v>
      </c>
      <c r="X61" s="240">
        <v>1357.925872</v>
      </c>
      <c r="Y61" s="240">
        <v>1361.1412419999999</v>
      </c>
      <c r="Z61" s="240">
        <v>1334.48974</v>
      </c>
      <c r="AA61" s="240">
        <v>1357.609297</v>
      </c>
      <c r="AB61" s="240">
        <v>1354.286194</v>
      </c>
      <c r="AC61" s="240">
        <v>1338.9274399999999</v>
      </c>
      <c r="AD61" s="240">
        <v>1339.562543</v>
      </c>
      <c r="AE61" s="240">
        <v>1349.477627</v>
      </c>
      <c r="AF61" s="240">
        <v>1330.7092520000001</v>
      </c>
      <c r="AG61" s="240">
        <v>1319.5758960000001</v>
      </c>
      <c r="AH61" s="240">
        <v>1308.416516</v>
      </c>
      <c r="AI61" s="240">
        <v>1304.139553</v>
      </c>
      <c r="AJ61" s="240">
        <v>1272.2489410000001</v>
      </c>
      <c r="AK61" s="240">
        <v>1262.0342459999999</v>
      </c>
      <c r="AL61" s="240">
        <v>1231.7389479999999</v>
      </c>
      <c r="AM61" s="240">
        <v>1215.207733</v>
      </c>
      <c r="AN61" s="240">
        <v>1210.0505049999999</v>
      </c>
      <c r="AO61" s="240">
        <v>1196.2948819999999</v>
      </c>
      <c r="AP61" s="240">
        <v>1200.136902</v>
      </c>
      <c r="AQ61" s="240">
        <v>1210.31313</v>
      </c>
      <c r="AR61" s="240">
        <v>1207.2232819999999</v>
      </c>
      <c r="AS61" s="240">
        <v>1212.270213</v>
      </c>
      <c r="AT61" s="240">
        <v>1231.499593</v>
      </c>
      <c r="AU61" s="240">
        <v>1271.5907629999999</v>
      </c>
      <c r="AV61" s="240">
        <v>1261.254232</v>
      </c>
      <c r="AW61" s="240">
        <v>1260.7653749999999</v>
      </c>
      <c r="AX61" s="240">
        <v>1262.404305</v>
      </c>
      <c r="AY61" s="240">
        <v>1255.9782130999999</v>
      </c>
      <c r="AZ61" s="240">
        <v>1245.1602539</v>
      </c>
      <c r="BA61" s="333">
        <v>1260.7909999999999</v>
      </c>
      <c r="BB61" s="333">
        <v>1280.576</v>
      </c>
      <c r="BC61" s="333">
        <v>1307.075</v>
      </c>
      <c r="BD61" s="333">
        <v>1316.7090000000001</v>
      </c>
      <c r="BE61" s="333">
        <v>1325.2950000000001</v>
      </c>
      <c r="BF61" s="333">
        <v>1334.2449999999999</v>
      </c>
      <c r="BG61" s="333">
        <v>1342.365</v>
      </c>
      <c r="BH61" s="333">
        <v>1340.3630000000001</v>
      </c>
      <c r="BI61" s="333">
        <v>1339.4179999999999</v>
      </c>
      <c r="BJ61" s="333">
        <v>1321.1210000000001</v>
      </c>
      <c r="BK61" s="333">
        <v>1323.88</v>
      </c>
      <c r="BL61" s="333">
        <v>1323.5340000000001</v>
      </c>
      <c r="BM61" s="333">
        <v>1333.847</v>
      </c>
      <c r="BN61" s="333">
        <v>1347.2329999999999</v>
      </c>
      <c r="BO61" s="333">
        <v>1367.902</v>
      </c>
      <c r="BP61" s="333">
        <v>1372.509</v>
      </c>
      <c r="BQ61" s="333">
        <v>1376.502</v>
      </c>
      <c r="BR61" s="333">
        <v>1382.9449999999999</v>
      </c>
      <c r="BS61" s="333">
        <v>1386.758</v>
      </c>
      <c r="BT61" s="333">
        <v>1381.989</v>
      </c>
      <c r="BU61" s="333">
        <v>1381.7670000000001</v>
      </c>
      <c r="BV61" s="333">
        <v>1361.088</v>
      </c>
    </row>
    <row r="62" spans="1:74" ht="11.1" customHeight="1" x14ac:dyDescent="0.2">
      <c r="A62" s="61" t="s">
        <v>643</v>
      </c>
      <c r="B62" s="178" t="s">
        <v>527</v>
      </c>
      <c r="C62" s="270">
        <v>690.95600000000002</v>
      </c>
      <c r="D62" s="270">
        <v>690.95299999999997</v>
      </c>
      <c r="E62" s="270">
        <v>690.95</v>
      </c>
      <c r="F62" s="270">
        <v>690.947</v>
      </c>
      <c r="G62" s="270">
        <v>692.34500000000003</v>
      </c>
      <c r="H62" s="270">
        <v>693.89099999999996</v>
      </c>
      <c r="I62" s="270">
        <v>695.13400000000001</v>
      </c>
      <c r="J62" s="270">
        <v>695.13</v>
      </c>
      <c r="K62" s="270">
        <v>695.12800000000004</v>
      </c>
      <c r="L62" s="270">
        <v>695.12599999999998</v>
      </c>
      <c r="M62" s="270">
        <v>695.12300000000005</v>
      </c>
      <c r="N62" s="270">
        <v>695.11900000000003</v>
      </c>
      <c r="O62" s="270">
        <v>695.11599999999999</v>
      </c>
      <c r="P62" s="270">
        <v>695.11400000000003</v>
      </c>
      <c r="Q62" s="270">
        <v>695.11199999999997</v>
      </c>
      <c r="R62" s="270">
        <v>695.10699999999997</v>
      </c>
      <c r="S62" s="270">
        <v>695.10400000000004</v>
      </c>
      <c r="T62" s="270">
        <v>695.1</v>
      </c>
      <c r="U62" s="270">
        <v>695.096</v>
      </c>
      <c r="V62" s="270">
        <v>695.09299999999996</v>
      </c>
      <c r="W62" s="270">
        <v>695.09</v>
      </c>
      <c r="X62" s="270">
        <v>695.08699999999999</v>
      </c>
      <c r="Y62" s="270">
        <v>695.08399999999995</v>
      </c>
      <c r="Z62" s="270">
        <v>695.08199999999999</v>
      </c>
      <c r="AA62" s="270">
        <v>695.07799999999997</v>
      </c>
      <c r="AB62" s="270">
        <v>694.82500000000005</v>
      </c>
      <c r="AC62" s="270">
        <v>691.51</v>
      </c>
      <c r="AD62" s="270">
        <v>688.78700000000003</v>
      </c>
      <c r="AE62" s="270">
        <v>684.47799999999995</v>
      </c>
      <c r="AF62" s="270">
        <v>679.17399999999998</v>
      </c>
      <c r="AG62" s="270">
        <v>678.88300000000004</v>
      </c>
      <c r="AH62" s="270">
        <v>678.79899999999998</v>
      </c>
      <c r="AI62" s="270">
        <v>673.64</v>
      </c>
      <c r="AJ62" s="270">
        <v>668.95100000000002</v>
      </c>
      <c r="AK62" s="270">
        <v>661.27800000000002</v>
      </c>
      <c r="AL62" s="270">
        <v>662.83100000000002</v>
      </c>
      <c r="AM62" s="270">
        <v>664.23400000000004</v>
      </c>
      <c r="AN62" s="270">
        <v>665.45799999999997</v>
      </c>
      <c r="AO62" s="270">
        <v>665.45600000000002</v>
      </c>
      <c r="AP62" s="270">
        <v>663.96600000000001</v>
      </c>
      <c r="AQ62" s="270">
        <v>660.16700000000003</v>
      </c>
      <c r="AR62" s="270">
        <v>660.01499999999999</v>
      </c>
      <c r="AS62" s="270">
        <v>660.01300000000003</v>
      </c>
      <c r="AT62" s="270">
        <v>660.01099999999997</v>
      </c>
      <c r="AU62" s="270">
        <v>660.00900000000001</v>
      </c>
      <c r="AV62" s="270">
        <v>654.84</v>
      </c>
      <c r="AW62" s="270">
        <v>649.56700000000001</v>
      </c>
      <c r="AX62" s="270">
        <v>649.13900000000001</v>
      </c>
      <c r="AY62" s="270">
        <v>649.13900000000001</v>
      </c>
      <c r="AZ62" s="270">
        <v>649.12599999999998</v>
      </c>
      <c r="BA62" s="335">
        <v>649.12599999999998</v>
      </c>
      <c r="BB62" s="335">
        <v>646.82600000000002</v>
      </c>
      <c r="BC62" s="335">
        <v>644.52599999999995</v>
      </c>
      <c r="BD62" s="335">
        <v>644.52599999999995</v>
      </c>
      <c r="BE62" s="335">
        <v>644.52599999999995</v>
      </c>
      <c r="BF62" s="335">
        <v>644.52599999999995</v>
      </c>
      <c r="BG62" s="335">
        <v>644.52599999999995</v>
      </c>
      <c r="BH62" s="335">
        <v>643.38599999999997</v>
      </c>
      <c r="BI62" s="335">
        <v>642.24599999999998</v>
      </c>
      <c r="BJ62" s="335">
        <v>641.10599999999999</v>
      </c>
      <c r="BK62" s="335">
        <v>639.96600000000001</v>
      </c>
      <c r="BL62" s="335">
        <v>638.82600000000002</v>
      </c>
      <c r="BM62" s="335">
        <v>637.68600000000004</v>
      </c>
      <c r="BN62" s="335">
        <v>636.54600000000005</v>
      </c>
      <c r="BO62" s="335">
        <v>635.40599999999995</v>
      </c>
      <c r="BP62" s="335">
        <v>634.26599999999996</v>
      </c>
      <c r="BQ62" s="335">
        <v>633.12599999999998</v>
      </c>
      <c r="BR62" s="335">
        <v>633.12599999999998</v>
      </c>
      <c r="BS62" s="335">
        <v>633.12599999999998</v>
      </c>
      <c r="BT62" s="335">
        <v>632.12599999999998</v>
      </c>
      <c r="BU62" s="335">
        <v>631.12599999999998</v>
      </c>
      <c r="BV62" s="335">
        <v>630.12599999999998</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160"/>
      <c r="BE63" s="160"/>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781" t="s">
        <v>1003</v>
      </c>
      <c r="C64" s="782"/>
      <c r="D64" s="782"/>
      <c r="E64" s="782"/>
      <c r="F64" s="782"/>
      <c r="G64" s="782"/>
      <c r="H64" s="782"/>
      <c r="I64" s="782"/>
      <c r="J64" s="782"/>
      <c r="K64" s="782"/>
      <c r="L64" s="782"/>
      <c r="M64" s="782"/>
      <c r="N64" s="782"/>
      <c r="O64" s="782"/>
      <c r="P64" s="782"/>
      <c r="Q64" s="782"/>
      <c r="AY64" s="406"/>
      <c r="AZ64" s="406"/>
      <c r="BA64" s="406"/>
      <c r="BB64" s="406"/>
      <c r="BC64" s="406"/>
      <c r="BD64" s="659"/>
      <c r="BE64" s="659"/>
      <c r="BF64" s="659"/>
      <c r="BG64" s="406"/>
      <c r="BH64" s="406"/>
      <c r="BI64" s="406"/>
      <c r="BJ64" s="406"/>
    </row>
    <row r="65" spans="1:74" s="443" customFormat="1" ht="12" customHeight="1" x14ac:dyDescent="0.2">
      <c r="A65" s="442"/>
      <c r="B65" s="826" t="s">
        <v>1004</v>
      </c>
      <c r="C65" s="804"/>
      <c r="D65" s="804"/>
      <c r="E65" s="804"/>
      <c r="F65" s="804"/>
      <c r="G65" s="804"/>
      <c r="H65" s="804"/>
      <c r="I65" s="804"/>
      <c r="J65" s="804"/>
      <c r="K65" s="804"/>
      <c r="L65" s="804"/>
      <c r="M65" s="804"/>
      <c r="N65" s="804"/>
      <c r="O65" s="804"/>
      <c r="P65" s="804"/>
      <c r="Q65" s="800"/>
      <c r="AY65" s="534"/>
      <c r="AZ65" s="534"/>
      <c r="BA65" s="534"/>
      <c r="BB65" s="534"/>
      <c r="BC65" s="534"/>
      <c r="BD65" s="660"/>
      <c r="BE65" s="660"/>
      <c r="BF65" s="660"/>
      <c r="BG65" s="534"/>
      <c r="BH65" s="534"/>
      <c r="BI65" s="534"/>
      <c r="BJ65" s="534"/>
    </row>
    <row r="66" spans="1:74" s="443" customFormat="1" ht="12" customHeight="1" x14ac:dyDescent="0.2">
      <c r="A66" s="442"/>
      <c r="B66" s="826" t="s">
        <v>1040</v>
      </c>
      <c r="C66" s="804"/>
      <c r="D66" s="804"/>
      <c r="E66" s="804"/>
      <c r="F66" s="804"/>
      <c r="G66" s="804"/>
      <c r="H66" s="804"/>
      <c r="I66" s="804"/>
      <c r="J66" s="804"/>
      <c r="K66" s="804"/>
      <c r="L66" s="804"/>
      <c r="M66" s="804"/>
      <c r="N66" s="804"/>
      <c r="O66" s="804"/>
      <c r="P66" s="804"/>
      <c r="Q66" s="800"/>
      <c r="AY66" s="534"/>
      <c r="AZ66" s="534"/>
      <c r="BA66" s="534"/>
      <c r="BB66" s="534"/>
      <c r="BC66" s="534"/>
      <c r="BD66" s="660"/>
      <c r="BE66" s="660"/>
      <c r="BF66" s="660"/>
      <c r="BG66" s="534"/>
      <c r="BH66" s="534"/>
      <c r="BI66" s="534"/>
      <c r="BJ66" s="534"/>
    </row>
    <row r="67" spans="1:74" s="443" customFormat="1" ht="12" customHeight="1" x14ac:dyDescent="0.2">
      <c r="A67" s="442"/>
      <c r="B67" s="826" t="s">
        <v>1041</v>
      </c>
      <c r="C67" s="804"/>
      <c r="D67" s="804"/>
      <c r="E67" s="804"/>
      <c r="F67" s="804"/>
      <c r="G67" s="804"/>
      <c r="H67" s="804"/>
      <c r="I67" s="804"/>
      <c r="J67" s="804"/>
      <c r="K67" s="804"/>
      <c r="L67" s="804"/>
      <c r="M67" s="804"/>
      <c r="N67" s="804"/>
      <c r="O67" s="804"/>
      <c r="P67" s="804"/>
      <c r="Q67" s="800"/>
      <c r="AY67" s="534"/>
      <c r="AZ67" s="534"/>
      <c r="BA67" s="534"/>
      <c r="BB67" s="534"/>
      <c r="BC67" s="534"/>
      <c r="BD67" s="660"/>
      <c r="BE67" s="660"/>
      <c r="BF67" s="660"/>
      <c r="BG67" s="534"/>
      <c r="BH67" s="534"/>
      <c r="BI67" s="534"/>
      <c r="BJ67" s="534"/>
    </row>
    <row r="68" spans="1:74" s="443" customFormat="1" ht="12" customHeight="1" x14ac:dyDescent="0.2">
      <c r="A68" s="442"/>
      <c r="B68" s="826" t="s">
        <v>1042</v>
      </c>
      <c r="C68" s="804"/>
      <c r="D68" s="804"/>
      <c r="E68" s="804"/>
      <c r="F68" s="804"/>
      <c r="G68" s="804"/>
      <c r="H68" s="804"/>
      <c r="I68" s="804"/>
      <c r="J68" s="804"/>
      <c r="K68" s="804"/>
      <c r="L68" s="804"/>
      <c r="M68" s="804"/>
      <c r="N68" s="804"/>
      <c r="O68" s="804"/>
      <c r="P68" s="804"/>
      <c r="Q68" s="800"/>
      <c r="AY68" s="534"/>
      <c r="AZ68" s="534"/>
      <c r="BA68" s="534"/>
      <c r="BB68" s="534"/>
      <c r="BC68" s="534"/>
      <c r="BD68" s="660"/>
      <c r="BE68" s="660"/>
      <c r="BF68" s="660"/>
      <c r="BG68" s="534"/>
      <c r="BH68" s="534"/>
      <c r="BI68" s="534"/>
      <c r="BJ68" s="534"/>
    </row>
    <row r="69" spans="1:74" s="443" customFormat="1" ht="12" customHeight="1" x14ac:dyDescent="0.2">
      <c r="A69" s="442"/>
      <c r="B69" s="826" t="s">
        <v>1081</v>
      </c>
      <c r="C69" s="800"/>
      <c r="D69" s="800"/>
      <c r="E69" s="800"/>
      <c r="F69" s="800"/>
      <c r="G69" s="800"/>
      <c r="H69" s="800"/>
      <c r="I69" s="800"/>
      <c r="J69" s="800"/>
      <c r="K69" s="800"/>
      <c r="L69" s="800"/>
      <c r="M69" s="800"/>
      <c r="N69" s="800"/>
      <c r="O69" s="800"/>
      <c r="P69" s="800"/>
      <c r="Q69" s="800"/>
      <c r="AY69" s="534"/>
      <c r="AZ69" s="534"/>
      <c r="BA69" s="534"/>
      <c r="BB69" s="534"/>
      <c r="BC69" s="534"/>
      <c r="BD69" s="660"/>
      <c r="BE69" s="660"/>
      <c r="BF69" s="660"/>
      <c r="BG69" s="534"/>
      <c r="BH69" s="534"/>
      <c r="BI69" s="534"/>
      <c r="BJ69" s="534"/>
    </row>
    <row r="70" spans="1:74" s="443" customFormat="1" ht="12" customHeight="1" x14ac:dyDescent="0.2">
      <c r="A70" s="442"/>
      <c r="B70" s="826" t="s">
        <v>1082</v>
      </c>
      <c r="C70" s="804"/>
      <c r="D70" s="804"/>
      <c r="E70" s="804"/>
      <c r="F70" s="804"/>
      <c r="G70" s="804"/>
      <c r="H70" s="804"/>
      <c r="I70" s="804"/>
      <c r="J70" s="804"/>
      <c r="K70" s="804"/>
      <c r="L70" s="804"/>
      <c r="M70" s="804"/>
      <c r="N70" s="804"/>
      <c r="O70" s="804"/>
      <c r="P70" s="804"/>
      <c r="Q70" s="800"/>
      <c r="AY70" s="534"/>
      <c r="AZ70" s="534"/>
      <c r="BA70" s="534"/>
      <c r="BB70" s="534"/>
      <c r="BC70" s="534"/>
      <c r="BD70" s="660"/>
      <c r="BE70" s="660"/>
      <c r="BF70" s="660"/>
      <c r="BG70" s="534"/>
      <c r="BH70" s="534"/>
      <c r="BI70" s="534"/>
      <c r="BJ70" s="534"/>
    </row>
    <row r="71" spans="1:74" s="443" customFormat="1" ht="22.35" customHeight="1" x14ac:dyDescent="0.2">
      <c r="A71" s="442"/>
      <c r="B71" s="825" t="s">
        <v>1183</v>
      </c>
      <c r="C71" s="804"/>
      <c r="D71" s="804"/>
      <c r="E71" s="804"/>
      <c r="F71" s="804"/>
      <c r="G71" s="804"/>
      <c r="H71" s="804"/>
      <c r="I71" s="804"/>
      <c r="J71" s="804"/>
      <c r="K71" s="804"/>
      <c r="L71" s="804"/>
      <c r="M71" s="804"/>
      <c r="N71" s="804"/>
      <c r="O71" s="804"/>
      <c r="P71" s="804"/>
      <c r="Q71" s="800"/>
      <c r="AY71" s="534"/>
      <c r="AZ71" s="534"/>
      <c r="BA71" s="534"/>
      <c r="BB71" s="534"/>
      <c r="BC71" s="534"/>
      <c r="BD71" s="660"/>
      <c r="BE71" s="660"/>
      <c r="BF71" s="660"/>
      <c r="BG71" s="534"/>
      <c r="BH71" s="534"/>
      <c r="BI71" s="534"/>
      <c r="BJ71" s="534"/>
    </row>
    <row r="72" spans="1:74" s="443" customFormat="1" ht="12" customHeight="1" x14ac:dyDescent="0.2">
      <c r="A72" s="442"/>
      <c r="B72" s="803" t="s">
        <v>1028</v>
      </c>
      <c r="C72" s="804"/>
      <c r="D72" s="804"/>
      <c r="E72" s="804"/>
      <c r="F72" s="804"/>
      <c r="G72" s="804"/>
      <c r="H72" s="804"/>
      <c r="I72" s="804"/>
      <c r="J72" s="804"/>
      <c r="K72" s="804"/>
      <c r="L72" s="804"/>
      <c r="M72" s="804"/>
      <c r="N72" s="804"/>
      <c r="O72" s="804"/>
      <c r="P72" s="804"/>
      <c r="Q72" s="800"/>
      <c r="AY72" s="534"/>
      <c r="AZ72" s="534"/>
      <c r="BA72" s="534"/>
      <c r="BB72" s="534"/>
      <c r="BC72" s="534"/>
      <c r="BD72" s="660"/>
      <c r="BE72" s="660"/>
      <c r="BF72" s="660"/>
      <c r="BG72" s="534"/>
      <c r="BH72" s="534"/>
      <c r="BI72" s="534"/>
      <c r="BJ72" s="534"/>
    </row>
    <row r="73" spans="1:74" s="443" customFormat="1" ht="12" customHeight="1" x14ac:dyDescent="0.2">
      <c r="A73" s="442"/>
      <c r="B73" s="827" t="s">
        <v>1043</v>
      </c>
      <c r="C73" s="804"/>
      <c r="D73" s="804"/>
      <c r="E73" s="804"/>
      <c r="F73" s="804"/>
      <c r="G73" s="804"/>
      <c r="H73" s="804"/>
      <c r="I73" s="804"/>
      <c r="J73" s="804"/>
      <c r="K73" s="804"/>
      <c r="L73" s="804"/>
      <c r="M73" s="804"/>
      <c r="N73" s="804"/>
      <c r="O73" s="804"/>
      <c r="P73" s="804"/>
      <c r="Q73" s="800"/>
      <c r="AY73" s="534"/>
      <c r="AZ73" s="534"/>
      <c r="BA73" s="534"/>
      <c r="BB73" s="534"/>
      <c r="BC73" s="534"/>
      <c r="BD73" s="660"/>
      <c r="BE73" s="660"/>
      <c r="BF73" s="660"/>
      <c r="BG73" s="534"/>
      <c r="BH73" s="534"/>
      <c r="BI73" s="534"/>
      <c r="BJ73" s="534"/>
    </row>
    <row r="74" spans="1:74" s="443" customFormat="1" ht="12" customHeight="1" x14ac:dyDescent="0.2">
      <c r="A74" s="442"/>
      <c r="B74" s="827" t="s">
        <v>1044</v>
      </c>
      <c r="C74" s="800"/>
      <c r="D74" s="800"/>
      <c r="E74" s="800"/>
      <c r="F74" s="800"/>
      <c r="G74" s="800"/>
      <c r="H74" s="800"/>
      <c r="I74" s="800"/>
      <c r="J74" s="800"/>
      <c r="K74" s="800"/>
      <c r="L74" s="800"/>
      <c r="M74" s="800"/>
      <c r="N74" s="800"/>
      <c r="O74" s="800"/>
      <c r="P74" s="800"/>
      <c r="Q74" s="800"/>
      <c r="AY74" s="534"/>
      <c r="AZ74" s="534"/>
      <c r="BA74" s="534"/>
      <c r="BB74" s="534"/>
      <c r="BC74" s="534"/>
      <c r="BD74" s="660"/>
      <c r="BE74" s="660"/>
      <c r="BF74" s="660"/>
      <c r="BG74" s="534"/>
      <c r="BH74" s="534"/>
      <c r="BI74" s="534"/>
      <c r="BJ74" s="534"/>
    </row>
    <row r="75" spans="1:74" s="443" customFormat="1" ht="12" customHeight="1" x14ac:dyDescent="0.2">
      <c r="A75" s="442"/>
      <c r="B75" s="803" t="s">
        <v>1045</v>
      </c>
      <c r="C75" s="804"/>
      <c r="D75" s="804"/>
      <c r="E75" s="804"/>
      <c r="F75" s="804"/>
      <c r="G75" s="804"/>
      <c r="H75" s="804"/>
      <c r="I75" s="804"/>
      <c r="J75" s="804"/>
      <c r="K75" s="804"/>
      <c r="L75" s="804"/>
      <c r="M75" s="804"/>
      <c r="N75" s="804"/>
      <c r="O75" s="804"/>
      <c r="P75" s="804"/>
      <c r="Q75" s="800"/>
      <c r="AY75" s="534"/>
      <c r="AZ75" s="534"/>
      <c r="BA75" s="534"/>
      <c r="BB75" s="534"/>
      <c r="BC75" s="534"/>
      <c r="BD75" s="660"/>
      <c r="BE75" s="660"/>
      <c r="BF75" s="660"/>
      <c r="BG75" s="534"/>
      <c r="BH75" s="534"/>
      <c r="BI75" s="534"/>
      <c r="BJ75" s="534"/>
    </row>
    <row r="76" spans="1:74" s="443" customFormat="1" ht="12" customHeight="1" x14ac:dyDescent="0.2">
      <c r="A76" s="442"/>
      <c r="B76" s="805" t="s">
        <v>1046</v>
      </c>
      <c r="C76" s="799"/>
      <c r="D76" s="799"/>
      <c r="E76" s="799"/>
      <c r="F76" s="799"/>
      <c r="G76" s="799"/>
      <c r="H76" s="799"/>
      <c r="I76" s="799"/>
      <c r="J76" s="799"/>
      <c r="K76" s="799"/>
      <c r="L76" s="799"/>
      <c r="M76" s="799"/>
      <c r="N76" s="799"/>
      <c r="O76" s="799"/>
      <c r="P76" s="799"/>
      <c r="Q76" s="800"/>
      <c r="AY76" s="534"/>
      <c r="AZ76" s="534"/>
      <c r="BA76" s="534"/>
      <c r="BB76" s="534"/>
      <c r="BC76" s="534"/>
      <c r="BD76" s="660"/>
      <c r="BE76" s="660"/>
      <c r="BF76" s="660"/>
      <c r="BG76" s="534"/>
      <c r="BH76" s="534"/>
      <c r="BI76" s="534"/>
      <c r="BJ76" s="534"/>
    </row>
    <row r="77" spans="1:74" s="443" customFormat="1" ht="12" customHeight="1" x14ac:dyDescent="0.2">
      <c r="A77" s="442"/>
      <c r="B77" s="798" t="s">
        <v>1032</v>
      </c>
      <c r="C77" s="799"/>
      <c r="D77" s="799"/>
      <c r="E77" s="799"/>
      <c r="F77" s="799"/>
      <c r="G77" s="799"/>
      <c r="H77" s="799"/>
      <c r="I77" s="799"/>
      <c r="J77" s="799"/>
      <c r="K77" s="799"/>
      <c r="L77" s="799"/>
      <c r="M77" s="799"/>
      <c r="N77" s="799"/>
      <c r="O77" s="799"/>
      <c r="P77" s="799"/>
      <c r="Q77" s="800"/>
      <c r="AY77" s="534"/>
      <c r="AZ77" s="534"/>
      <c r="BA77" s="534"/>
      <c r="BB77" s="534"/>
      <c r="BC77" s="534"/>
      <c r="BD77" s="660"/>
      <c r="BE77" s="660"/>
      <c r="BF77" s="660"/>
      <c r="BG77" s="534"/>
      <c r="BH77" s="534"/>
      <c r="BI77" s="534"/>
      <c r="BJ77" s="534"/>
    </row>
    <row r="78" spans="1:74" s="444" customFormat="1" ht="12" customHeight="1" x14ac:dyDescent="0.2">
      <c r="A78" s="436"/>
      <c r="B78" s="812" t="s">
        <v>1129</v>
      </c>
      <c r="C78" s="800"/>
      <c r="D78" s="800"/>
      <c r="E78" s="800"/>
      <c r="F78" s="800"/>
      <c r="G78" s="800"/>
      <c r="H78" s="800"/>
      <c r="I78" s="800"/>
      <c r="J78" s="800"/>
      <c r="K78" s="800"/>
      <c r="L78" s="800"/>
      <c r="M78" s="800"/>
      <c r="N78" s="800"/>
      <c r="O78" s="800"/>
      <c r="P78" s="800"/>
      <c r="Q78" s="800"/>
      <c r="AY78" s="535"/>
      <c r="AZ78" s="535"/>
      <c r="BA78" s="535"/>
      <c r="BB78" s="535"/>
      <c r="BC78" s="535"/>
      <c r="BD78" s="661"/>
      <c r="BE78" s="661"/>
      <c r="BF78" s="661"/>
      <c r="BG78" s="535"/>
      <c r="BH78" s="535"/>
      <c r="BI78" s="535"/>
      <c r="BJ78" s="535"/>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77:Q77"/>
    <mergeCell ref="B78:Q78"/>
    <mergeCell ref="B73:Q73"/>
    <mergeCell ref="B74:Q74"/>
    <mergeCell ref="B75:Q75"/>
    <mergeCell ref="B76:Q76"/>
    <mergeCell ref="B71:Q71"/>
    <mergeCell ref="B72:Q72"/>
    <mergeCell ref="B69:Q69"/>
    <mergeCell ref="A1:A2"/>
    <mergeCell ref="B64:Q64"/>
    <mergeCell ref="B65:Q65"/>
    <mergeCell ref="B66:Q66"/>
    <mergeCell ref="B67:Q67"/>
    <mergeCell ref="B68:Q68"/>
    <mergeCell ref="B70:Q70"/>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2019-03-12T12:23:57Z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